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po\Desktop\Programming\Books-collaborative-filtering\"/>
    </mc:Choice>
  </mc:AlternateContent>
  <xr:revisionPtr revIDLastSave="0" documentId="13_ncr:1_{47400BA9-90FE-40E3-8B0D-A41725D7CAC4}" xr6:coauthVersionLast="36" xr6:coauthVersionMax="38" xr10:uidLastSave="{00000000-0000-0000-0000-000000000000}"/>
  <bookViews>
    <workbookView xWindow="0" yWindow="0" windowWidth="21570" windowHeight="7980" activeTab="2" xr2:uid="{00000000-000D-0000-FFFF-FFFF00000000}"/>
  </bookViews>
  <sheets>
    <sheet name="dotprod" sheetId="1" r:id="rId1"/>
    <sheet name="goodreads_1hot" sheetId="5" r:id="rId2"/>
    <sheet name="movielens_emb" sheetId="3" r:id="rId3"/>
  </sheets>
  <definedNames>
    <definedName name="solver_adj" localSheetId="0" hidden="1">dotprod!$B$25:$F$39,dotprod!$H$19:$V$23</definedName>
    <definedName name="solver_adj" localSheetId="1" hidden="1">goodreads_1hot!$C$4:$G$18,goodreads_1hot!$C$22:$G$36</definedName>
    <definedName name="solver_adj" localSheetId="2" hidden="1">movielens_emb!$C$4:$G$18,movielens_emb!$C$22:$G$36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dotprod!$V$41</definedName>
    <definedName name="solver_opt" localSheetId="1" hidden="1">goodreads_1hot!#REF!</definedName>
    <definedName name="solver_opt" localSheetId="2" hidden="1">movielens_emb!#REF!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" i="3" l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V210" i="3" s="1"/>
  <c r="R211" i="3"/>
  <c r="W211" i="3" s="1"/>
  <c r="R212" i="3"/>
  <c r="R213" i="3"/>
  <c r="S213" i="3" s="1"/>
  <c r="R214" i="3"/>
  <c r="R215" i="3"/>
  <c r="U215" i="3" s="1"/>
  <c r="R216" i="3"/>
  <c r="T216" i="3" s="1"/>
  <c r="R217" i="3"/>
  <c r="S217" i="3" s="1"/>
  <c r="R218" i="3"/>
  <c r="R219" i="3"/>
  <c r="T219" i="3" s="1"/>
  <c r="R220" i="3"/>
  <c r="R221" i="3"/>
  <c r="W221" i="3" s="1"/>
  <c r="R222" i="3"/>
  <c r="R223" i="3"/>
  <c r="S223" i="3" s="1"/>
  <c r="R224" i="3"/>
  <c r="R225" i="3"/>
  <c r="S225" i="3" s="1"/>
  <c r="R226" i="3"/>
  <c r="T226" i="3" s="1"/>
  <c r="R227" i="3"/>
  <c r="W209" i="3"/>
  <c r="W210" i="3"/>
  <c r="V215" i="3"/>
  <c r="U221" i="3"/>
  <c r="S222" i="3"/>
  <c r="T227" i="3"/>
  <c r="S209" i="3"/>
  <c r="V214" i="3"/>
  <c r="V220" i="3"/>
  <c r="V226" i="3"/>
  <c r="R3" i="3"/>
  <c r="U209" i="3"/>
  <c r="V209" i="3"/>
  <c r="S211" i="3"/>
  <c r="T211" i="3"/>
  <c r="V211" i="3"/>
  <c r="S212" i="3"/>
  <c r="T212" i="3"/>
  <c r="U212" i="3"/>
  <c r="V212" i="3"/>
  <c r="W212" i="3"/>
  <c r="T214" i="3"/>
  <c r="U214" i="3"/>
  <c r="W214" i="3"/>
  <c r="W215" i="3"/>
  <c r="T217" i="3"/>
  <c r="U217" i="3"/>
  <c r="W217" i="3"/>
  <c r="S218" i="3"/>
  <c r="T218" i="3"/>
  <c r="U218" i="3"/>
  <c r="V218" i="3"/>
  <c r="W218" i="3"/>
  <c r="T220" i="3"/>
  <c r="U220" i="3"/>
  <c r="W220" i="3"/>
  <c r="S221" i="3"/>
  <c r="T221" i="3"/>
  <c r="W222" i="3"/>
  <c r="U223" i="3"/>
  <c r="V223" i="3"/>
  <c r="S224" i="3"/>
  <c r="T224" i="3"/>
  <c r="U224" i="3"/>
  <c r="V224" i="3"/>
  <c r="W224" i="3"/>
  <c r="U226" i="3"/>
  <c r="W226" i="3"/>
  <c r="S227" i="3"/>
  <c r="U227" i="3"/>
  <c r="V227" i="3"/>
  <c r="N226" i="3"/>
  <c r="M209" i="3"/>
  <c r="N209" i="3"/>
  <c r="O209" i="3"/>
  <c r="P209" i="3"/>
  <c r="Q209" i="3"/>
  <c r="M210" i="3"/>
  <c r="N210" i="3"/>
  <c r="O210" i="3"/>
  <c r="P210" i="3"/>
  <c r="Q210" i="3"/>
  <c r="M211" i="3"/>
  <c r="N211" i="3"/>
  <c r="O211" i="3"/>
  <c r="P211" i="3"/>
  <c r="Q211" i="3"/>
  <c r="M212" i="3"/>
  <c r="N212" i="3"/>
  <c r="O212" i="3"/>
  <c r="P212" i="3"/>
  <c r="Q212" i="3"/>
  <c r="M213" i="3"/>
  <c r="N213" i="3"/>
  <c r="O213" i="3"/>
  <c r="P213" i="3"/>
  <c r="Q213" i="3"/>
  <c r="M214" i="3"/>
  <c r="N214" i="3"/>
  <c r="O214" i="3"/>
  <c r="P214" i="3"/>
  <c r="Q214" i="3"/>
  <c r="M215" i="3"/>
  <c r="N215" i="3"/>
  <c r="O215" i="3"/>
  <c r="P215" i="3"/>
  <c r="Q215" i="3"/>
  <c r="M216" i="3"/>
  <c r="N216" i="3"/>
  <c r="O216" i="3"/>
  <c r="P216" i="3"/>
  <c r="Q216" i="3"/>
  <c r="M217" i="3"/>
  <c r="N217" i="3"/>
  <c r="O217" i="3"/>
  <c r="P217" i="3"/>
  <c r="Q217" i="3"/>
  <c r="M218" i="3"/>
  <c r="N218" i="3"/>
  <c r="O218" i="3"/>
  <c r="P218" i="3"/>
  <c r="Q218" i="3"/>
  <c r="M219" i="3"/>
  <c r="N219" i="3"/>
  <c r="O219" i="3"/>
  <c r="P219" i="3"/>
  <c r="Q219" i="3"/>
  <c r="M220" i="3"/>
  <c r="N220" i="3"/>
  <c r="O220" i="3"/>
  <c r="P220" i="3"/>
  <c r="Q220" i="3"/>
  <c r="M221" i="3"/>
  <c r="N221" i="3"/>
  <c r="O221" i="3"/>
  <c r="P221" i="3"/>
  <c r="Q221" i="3"/>
  <c r="M222" i="3"/>
  <c r="N222" i="3"/>
  <c r="O222" i="3"/>
  <c r="P222" i="3"/>
  <c r="Q222" i="3"/>
  <c r="M223" i="3"/>
  <c r="N223" i="3"/>
  <c r="O223" i="3"/>
  <c r="P223" i="3"/>
  <c r="Q223" i="3"/>
  <c r="M224" i="3"/>
  <c r="N224" i="3"/>
  <c r="O224" i="3"/>
  <c r="P224" i="3"/>
  <c r="Q224" i="3"/>
  <c r="M225" i="3"/>
  <c r="N225" i="3"/>
  <c r="O225" i="3"/>
  <c r="P225" i="3"/>
  <c r="Q225" i="3"/>
  <c r="M226" i="3"/>
  <c r="O226" i="3"/>
  <c r="P226" i="3"/>
  <c r="Q226" i="3"/>
  <c r="M227" i="3"/>
  <c r="N227" i="3"/>
  <c r="O227" i="3"/>
  <c r="P227" i="3"/>
  <c r="Q22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3" i="3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24" i="3"/>
  <c r="B23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5" i="3"/>
  <c r="BG4" i="5"/>
  <c r="BH4" i="5" s="1"/>
  <c r="BG5" i="5"/>
  <c r="BH5" i="5" s="1"/>
  <c r="BG6" i="5"/>
  <c r="BH6" i="5"/>
  <c r="BG7" i="5"/>
  <c r="BH7" i="5" s="1"/>
  <c r="BG8" i="5"/>
  <c r="BH8" i="5" s="1"/>
  <c r="BG9" i="5"/>
  <c r="BH9" i="5"/>
  <c r="BG10" i="5"/>
  <c r="BH10" i="5" s="1"/>
  <c r="BG11" i="5"/>
  <c r="BH11" i="5" s="1"/>
  <c r="BG12" i="5"/>
  <c r="BH12" i="5"/>
  <c r="BG13" i="5"/>
  <c r="BH13" i="5" s="1"/>
  <c r="BG14" i="5"/>
  <c r="BH14" i="5" s="1"/>
  <c r="BG15" i="5"/>
  <c r="BH15" i="5"/>
  <c r="BG16" i="5"/>
  <c r="BH16" i="5" s="1"/>
  <c r="BG17" i="5"/>
  <c r="BH17" i="5" s="1"/>
  <c r="BG18" i="5"/>
  <c r="BH18" i="5"/>
  <c r="BG19" i="5"/>
  <c r="BH19" i="5" s="1"/>
  <c r="BG20" i="5"/>
  <c r="BH20" i="5" s="1"/>
  <c r="BG21" i="5"/>
  <c r="BH21" i="5"/>
  <c r="BG22" i="5"/>
  <c r="BH22" i="5" s="1"/>
  <c r="BG23" i="5"/>
  <c r="BH23" i="5" s="1"/>
  <c r="BG24" i="5"/>
  <c r="BH24" i="5"/>
  <c r="BG25" i="5"/>
  <c r="BH25" i="5" s="1"/>
  <c r="BG26" i="5"/>
  <c r="BH26" i="5" s="1"/>
  <c r="BG27" i="5"/>
  <c r="BH27" i="5"/>
  <c r="BG28" i="5"/>
  <c r="BH28" i="5" s="1"/>
  <c r="BG29" i="5"/>
  <c r="BH29" i="5" s="1"/>
  <c r="BG30" i="5"/>
  <c r="BH30" i="5"/>
  <c r="BG31" i="5"/>
  <c r="BH31" i="5" s="1"/>
  <c r="BG32" i="5"/>
  <c r="BH32" i="5" s="1"/>
  <c r="BG33" i="5"/>
  <c r="BH33" i="5"/>
  <c r="BG34" i="5"/>
  <c r="BH34" i="5" s="1"/>
  <c r="BG35" i="5"/>
  <c r="BH35" i="5" s="1"/>
  <c r="BG36" i="5"/>
  <c r="BH36" i="5"/>
  <c r="BG37" i="5"/>
  <c r="BH37" i="5" s="1"/>
  <c r="BG38" i="5"/>
  <c r="BH38" i="5" s="1"/>
  <c r="BG39" i="5"/>
  <c r="BH39" i="5"/>
  <c r="BG40" i="5"/>
  <c r="BH40" i="5" s="1"/>
  <c r="BG41" i="5"/>
  <c r="BH41" i="5" s="1"/>
  <c r="BG42" i="5"/>
  <c r="BH42" i="5"/>
  <c r="BG43" i="5"/>
  <c r="BH43" i="5" s="1"/>
  <c r="BG44" i="5"/>
  <c r="BH44" i="5" s="1"/>
  <c r="BG45" i="5"/>
  <c r="BH45" i="5"/>
  <c r="BG46" i="5"/>
  <c r="BH46" i="5" s="1"/>
  <c r="BG47" i="5"/>
  <c r="BH47" i="5" s="1"/>
  <c r="BG48" i="5"/>
  <c r="BH48" i="5"/>
  <c r="BG49" i="5"/>
  <c r="BH49" i="5" s="1"/>
  <c r="BG50" i="5"/>
  <c r="BH50" i="5" s="1"/>
  <c r="BG51" i="5"/>
  <c r="BH51" i="5"/>
  <c r="BG52" i="5"/>
  <c r="BH52" i="5" s="1"/>
  <c r="BG53" i="5"/>
  <c r="BH53" i="5" s="1"/>
  <c r="BG54" i="5"/>
  <c r="BH54" i="5"/>
  <c r="BG55" i="5"/>
  <c r="BH55" i="5" s="1"/>
  <c r="BG56" i="5"/>
  <c r="BH56" i="5" s="1"/>
  <c r="BG57" i="5"/>
  <c r="BH57" i="5"/>
  <c r="BG58" i="5"/>
  <c r="BH58" i="5" s="1"/>
  <c r="BG59" i="5"/>
  <c r="BH59" i="5" s="1"/>
  <c r="BG60" i="5"/>
  <c r="BH60" i="5"/>
  <c r="BG61" i="5"/>
  <c r="BH61" i="5" s="1"/>
  <c r="BG62" i="5"/>
  <c r="BH62" i="5" s="1"/>
  <c r="BG63" i="5"/>
  <c r="BH63" i="5"/>
  <c r="BG64" i="5"/>
  <c r="BH64" i="5" s="1"/>
  <c r="BG65" i="5"/>
  <c r="BH65" i="5" s="1"/>
  <c r="BG66" i="5"/>
  <c r="BH66" i="5"/>
  <c r="BG67" i="5"/>
  <c r="BH67" i="5" s="1"/>
  <c r="BG68" i="5"/>
  <c r="BH68" i="5" s="1"/>
  <c r="BG69" i="5"/>
  <c r="BH69" i="5"/>
  <c r="BG70" i="5"/>
  <c r="BH70" i="5" s="1"/>
  <c r="BG71" i="5"/>
  <c r="BH71" i="5" s="1"/>
  <c r="BG72" i="5"/>
  <c r="BH72" i="5"/>
  <c r="BG73" i="5"/>
  <c r="BH73" i="5" s="1"/>
  <c r="BG74" i="5"/>
  <c r="BH74" i="5" s="1"/>
  <c r="BG75" i="5"/>
  <c r="BH75" i="5"/>
  <c r="BG76" i="5"/>
  <c r="BH76" i="5" s="1"/>
  <c r="BG77" i="5"/>
  <c r="BH77" i="5" s="1"/>
  <c r="BG78" i="5"/>
  <c r="BH78" i="5"/>
  <c r="BG79" i="5"/>
  <c r="BH79" i="5" s="1"/>
  <c r="BG80" i="5"/>
  <c r="BH80" i="5" s="1"/>
  <c r="BG81" i="5"/>
  <c r="BH81" i="5"/>
  <c r="BG82" i="5"/>
  <c r="BH82" i="5" s="1"/>
  <c r="BG83" i="5"/>
  <c r="BH83" i="5" s="1"/>
  <c r="BG84" i="5"/>
  <c r="BH84" i="5"/>
  <c r="BG85" i="5"/>
  <c r="BH85" i="5" s="1"/>
  <c r="BG86" i="5"/>
  <c r="BH86" i="5" s="1"/>
  <c r="BG87" i="5"/>
  <c r="BH87" i="5"/>
  <c r="BG88" i="5"/>
  <c r="BH88" i="5" s="1"/>
  <c r="BG89" i="5"/>
  <c r="BH89" i="5" s="1"/>
  <c r="BG90" i="5"/>
  <c r="BH90" i="5"/>
  <c r="BG91" i="5"/>
  <c r="BH91" i="5" s="1"/>
  <c r="BG92" i="5"/>
  <c r="BH92" i="5" s="1"/>
  <c r="BG93" i="5"/>
  <c r="BH93" i="5"/>
  <c r="BG94" i="5"/>
  <c r="BH94" i="5" s="1"/>
  <c r="BG95" i="5"/>
  <c r="BH95" i="5" s="1"/>
  <c r="BG96" i="5"/>
  <c r="BH96" i="5"/>
  <c r="BG97" i="5"/>
  <c r="BH97" i="5" s="1"/>
  <c r="BG98" i="5"/>
  <c r="BH98" i="5" s="1"/>
  <c r="BG99" i="5"/>
  <c r="BH99" i="5"/>
  <c r="BG100" i="5"/>
  <c r="BH100" i="5" s="1"/>
  <c r="BG101" i="5"/>
  <c r="BH101" i="5" s="1"/>
  <c r="BG102" i="5"/>
  <c r="BH102" i="5"/>
  <c r="BG103" i="5"/>
  <c r="BH103" i="5" s="1"/>
  <c r="BG104" i="5"/>
  <c r="BH104" i="5" s="1"/>
  <c r="BG105" i="5"/>
  <c r="BH105" i="5"/>
  <c r="BG106" i="5"/>
  <c r="BH106" i="5" s="1"/>
  <c r="BG107" i="5"/>
  <c r="BH107" i="5" s="1"/>
  <c r="BG108" i="5"/>
  <c r="BH108" i="5"/>
  <c r="BG109" i="5"/>
  <c r="BH109" i="5" s="1"/>
  <c r="BG110" i="5"/>
  <c r="BH110" i="5" s="1"/>
  <c r="BG111" i="5"/>
  <c r="BH111" i="5"/>
  <c r="BG112" i="5"/>
  <c r="BH112" i="5" s="1"/>
  <c r="BG113" i="5"/>
  <c r="BH113" i="5" s="1"/>
  <c r="BG114" i="5"/>
  <c r="BH114" i="5"/>
  <c r="BG115" i="5"/>
  <c r="BH115" i="5" s="1"/>
  <c r="BG116" i="5"/>
  <c r="BH116" i="5" s="1"/>
  <c r="BG117" i="5"/>
  <c r="BH117" i="5"/>
  <c r="BG118" i="5"/>
  <c r="BH118" i="5" s="1"/>
  <c r="BG119" i="5"/>
  <c r="BH119" i="5" s="1"/>
  <c r="BG120" i="5"/>
  <c r="BH120" i="5"/>
  <c r="BG121" i="5"/>
  <c r="BH121" i="5" s="1"/>
  <c r="BG122" i="5"/>
  <c r="BH122" i="5" s="1"/>
  <c r="BG123" i="5"/>
  <c r="BH123" i="5"/>
  <c r="BG124" i="5"/>
  <c r="BH124" i="5" s="1"/>
  <c r="BG125" i="5"/>
  <c r="BH125" i="5" s="1"/>
  <c r="BG126" i="5"/>
  <c r="BH126" i="5"/>
  <c r="BG127" i="5"/>
  <c r="BH127" i="5" s="1"/>
  <c r="BG128" i="5"/>
  <c r="BH128" i="5" s="1"/>
  <c r="BG129" i="5"/>
  <c r="BH129" i="5"/>
  <c r="BG130" i="5"/>
  <c r="BH130" i="5" s="1"/>
  <c r="BG131" i="5"/>
  <c r="BH131" i="5" s="1"/>
  <c r="BG132" i="5"/>
  <c r="BH132" i="5"/>
  <c r="BG133" i="5"/>
  <c r="BH133" i="5" s="1"/>
  <c r="BG134" i="5"/>
  <c r="BH134" i="5" s="1"/>
  <c r="BG135" i="5"/>
  <c r="BH135" i="5"/>
  <c r="BG136" i="5"/>
  <c r="BH136" i="5" s="1"/>
  <c r="BG137" i="5"/>
  <c r="BH137" i="5" s="1"/>
  <c r="BG138" i="5"/>
  <c r="BH138" i="5"/>
  <c r="BG139" i="5"/>
  <c r="BH139" i="5" s="1"/>
  <c r="BG140" i="5"/>
  <c r="BH140" i="5" s="1"/>
  <c r="BG141" i="5"/>
  <c r="BH141" i="5"/>
  <c r="BG142" i="5"/>
  <c r="BH142" i="5" s="1"/>
  <c r="BG143" i="5"/>
  <c r="BH143" i="5" s="1"/>
  <c r="BG144" i="5"/>
  <c r="BH144" i="5"/>
  <c r="BG145" i="5"/>
  <c r="BH145" i="5" s="1"/>
  <c r="BG146" i="5"/>
  <c r="BH146" i="5" s="1"/>
  <c r="BG147" i="5"/>
  <c r="BH147" i="5"/>
  <c r="BG148" i="5"/>
  <c r="BH148" i="5" s="1"/>
  <c r="BG149" i="5"/>
  <c r="BH149" i="5" s="1"/>
  <c r="BG150" i="5"/>
  <c r="BH150" i="5"/>
  <c r="BG151" i="5"/>
  <c r="BH151" i="5" s="1"/>
  <c r="BG152" i="5"/>
  <c r="BH152" i="5" s="1"/>
  <c r="BG153" i="5"/>
  <c r="BH153" i="5"/>
  <c r="BG154" i="5"/>
  <c r="BH154" i="5" s="1"/>
  <c r="BG155" i="5"/>
  <c r="BH155" i="5" s="1"/>
  <c r="BG156" i="5"/>
  <c r="BH156" i="5"/>
  <c r="BG157" i="5"/>
  <c r="BH157" i="5" s="1"/>
  <c r="BG158" i="5"/>
  <c r="BH158" i="5" s="1"/>
  <c r="BG159" i="5"/>
  <c r="BH159" i="5"/>
  <c r="BG160" i="5"/>
  <c r="BH160" i="5" s="1"/>
  <c r="BG161" i="5"/>
  <c r="BH161" i="5" s="1"/>
  <c r="BG162" i="5"/>
  <c r="BH162" i="5"/>
  <c r="BG163" i="5"/>
  <c r="BH163" i="5" s="1"/>
  <c r="BG164" i="5"/>
  <c r="BH164" i="5" s="1"/>
  <c r="BG165" i="5"/>
  <c r="BH165" i="5"/>
  <c r="BG166" i="5"/>
  <c r="BH166" i="5" s="1"/>
  <c r="BG167" i="5"/>
  <c r="BH167" i="5" s="1"/>
  <c r="BG168" i="5"/>
  <c r="BH168" i="5"/>
  <c r="BG169" i="5"/>
  <c r="BH169" i="5" s="1"/>
  <c r="BG170" i="5"/>
  <c r="BH170" i="5" s="1"/>
  <c r="BG171" i="5"/>
  <c r="BH171" i="5"/>
  <c r="BG172" i="5"/>
  <c r="BH172" i="5" s="1"/>
  <c r="BG173" i="5"/>
  <c r="BH173" i="5" s="1"/>
  <c r="BG174" i="5"/>
  <c r="BH174" i="5"/>
  <c r="BG175" i="5"/>
  <c r="BH175" i="5" s="1"/>
  <c r="BG176" i="5"/>
  <c r="BH176" i="5" s="1"/>
  <c r="BG177" i="5"/>
  <c r="BH177" i="5"/>
  <c r="BG178" i="5"/>
  <c r="BH178" i="5" s="1"/>
  <c r="BG179" i="5"/>
  <c r="BH179" i="5" s="1"/>
  <c r="BG180" i="5"/>
  <c r="BH180" i="5"/>
  <c r="BG181" i="5"/>
  <c r="BH181" i="5" s="1"/>
  <c r="BG182" i="5"/>
  <c r="BH182" i="5" s="1"/>
  <c r="BG183" i="5"/>
  <c r="BH183" i="5"/>
  <c r="BG184" i="5"/>
  <c r="BH184" i="5" s="1"/>
  <c r="BG185" i="5"/>
  <c r="BH185" i="5" s="1"/>
  <c r="BG186" i="5"/>
  <c r="BH186" i="5"/>
  <c r="BG187" i="5"/>
  <c r="BH187" i="5" s="1"/>
  <c r="BG188" i="5"/>
  <c r="BH188" i="5" s="1"/>
  <c r="BG189" i="5"/>
  <c r="BH189" i="5"/>
  <c r="BG190" i="5"/>
  <c r="BH190" i="5" s="1"/>
  <c r="BG191" i="5"/>
  <c r="BH191" i="5" s="1"/>
  <c r="BG192" i="5"/>
  <c r="BH192" i="5"/>
  <c r="BG193" i="5"/>
  <c r="BH193" i="5" s="1"/>
  <c r="BG194" i="5"/>
  <c r="BH194" i="5" s="1"/>
  <c r="BG195" i="5"/>
  <c r="BH195" i="5"/>
  <c r="BG196" i="5"/>
  <c r="BH196" i="5" s="1"/>
  <c r="BG197" i="5"/>
  <c r="BH197" i="5" s="1"/>
  <c r="BG198" i="5"/>
  <c r="BH198" i="5"/>
  <c r="BG199" i="5"/>
  <c r="BH199" i="5" s="1"/>
  <c r="BG200" i="5"/>
  <c r="BH200" i="5" s="1"/>
  <c r="BG201" i="5"/>
  <c r="BH201" i="5"/>
  <c r="BG202" i="5"/>
  <c r="BH202" i="5" s="1"/>
  <c r="BG203" i="5"/>
  <c r="BH203" i="5" s="1"/>
  <c r="BG204" i="5"/>
  <c r="BH204" i="5"/>
  <c r="BG205" i="5"/>
  <c r="BH205" i="5" s="1"/>
  <c r="BG206" i="5"/>
  <c r="BH206" i="5" s="1"/>
  <c r="BG207" i="5"/>
  <c r="BH207" i="5"/>
  <c r="BG208" i="5"/>
  <c r="BH208" i="5" s="1"/>
  <c r="BG209" i="5"/>
  <c r="BH209" i="5" s="1"/>
  <c r="BG210" i="5"/>
  <c r="BH210" i="5"/>
  <c r="BG211" i="5"/>
  <c r="BH211" i="5" s="1"/>
  <c r="BG212" i="5"/>
  <c r="BH212" i="5" s="1"/>
  <c r="BG213" i="5"/>
  <c r="BH213" i="5"/>
  <c r="BG214" i="5"/>
  <c r="BH214" i="5" s="1"/>
  <c r="BG215" i="5"/>
  <c r="BH215" i="5" s="1"/>
  <c r="BG216" i="5"/>
  <c r="BH216" i="5"/>
  <c r="BG217" i="5"/>
  <c r="BH217" i="5" s="1"/>
  <c r="BG218" i="5"/>
  <c r="BH218" i="5" s="1"/>
  <c r="BG219" i="5"/>
  <c r="BH219" i="5"/>
  <c r="BG220" i="5"/>
  <c r="BH220" i="5" s="1"/>
  <c r="BG221" i="5"/>
  <c r="BH221" i="5" s="1"/>
  <c r="BG222" i="5"/>
  <c r="BH222" i="5"/>
  <c r="BG223" i="5"/>
  <c r="BH223" i="5" s="1"/>
  <c r="BG224" i="5"/>
  <c r="BH224" i="5" s="1"/>
  <c r="BG225" i="5"/>
  <c r="BH225" i="5"/>
  <c r="BG226" i="5"/>
  <c r="BH226" i="5" s="1"/>
  <c r="BG227" i="5"/>
  <c r="BH227" i="5" s="1"/>
  <c r="BH3" i="5"/>
  <c r="BG3" i="5"/>
  <c r="BA3" i="5" a="1"/>
  <c r="BA3" i="5" s="1"/>
  <c r="BC4" i="5"/>
  <c r="BA6" i="5"/>
  <c r="BE7" i="5"/>
  <c r="BD9" i="5"/>
  <c r="BC11" i="5"/>
  <c r="BA13" i="5"/>
  <c r="BE14" i="5"/>
  <c r="BC16" i="5"/>
  <c r="BC18" i="5"/>
  <c r="BA20" i="5"/>
  <c r="BD21" i="5"/>
  <c r="BC23" i="5"/>
  <c r="BA25" i="5"/>
  <c r="BC26" i="5"/>
  <c r="BA27" i="5"/>
  <c r="BC28" i="5"/>
  <c r="BD28" i="5"/>
  <c r="BA30" i="5"/>
  <c r="BC30" i="5"/>
  <c r="BE31" i="5"/>
  <c r="BA32" i="5"/>
  <c r="BC33" i="5"/>
  <c r="BD33" i="5"/>
  <c r="BB35" i="5"/>
  <c r="BD35" i="5"/>
  <c r="BA37" i="5"/>
  <c r="BB37" i="5"/>
  <c r="BE38" i="5"/>
  <c r="BA39" i="5"/>
  <c r="BC40" i="5"/>
  <c r="BD40" i="5"/>
  <c r="BA42" i="5"/>
  <c r="BC42" i="5"/>
  <c r="BE43" i="5"/>
  <c r="BB44" i="5"/>
  <c r="BD45" i="5"/>
  <c r="BA46" i="5"/>
  <c r="BC47" i="5"/>
  <c r="BD47" i="5"/>
  <c r="BA49" i="5"/>
  <c r="BB49" i="5"/>
  <c r="BE50" i="5"/>
  <c r="BA51" i="5"/>
  <c r="BC52" i="5"/>
  <c r="BE52" i="5"/>
  <c r="BC54" i="5"/>
  <c r="BD54" i="5"/>
  <c r="BA56" i="5"/>
  <c r="BB56" i="5"/>
  <c r="BD57" i="5"/>
  <c r="BA58" i="5"/>
  <c r="BC59" i="5"/>
  <c r="BD59" i="5"/>
  <c r="BA61" i="5"/>
  <c r="BD61" i="5"/>
  <c r="BA63" i="5"/>
  <c r="BB63" i="5"/>
  <c r="BD64" i="5"/>
  <c r="BE64" i="5"/>
  <c r="BC66" i="5"/>
  <c r="BD66" i="5"/>
  <c r="BA68" i="5"/>
  <c r="BB68" i="5"/>
  <c r="BD69" i="5"/>
  <c r="BB70" i="5"/>
  <c r="BD71" i="5"/>
  <c r="BE71" i="5"/>
  <c r="BB73" i="5"/>
  <c r="BD73" i="5"/>
  <c r="BA75" i="5"/>
  <c r="BB75" i="5"/>
  <c r="BD76" i="5"/>
  <c r="BE76" i="5"/>
  <c r="BC78" i="5"/>
  <c r="BE78" i="5"/>
  <c r="BB80" i="5"/>
  <c r="BC80" i="5"/>
  <c r="BA82" i="5"/>
  <c r="BB82" i="5"/>
  <c r="BD83" i="5"/>
  <c r="BE83" i="5"/>
  <c r="BB85" i="5"/>
  <c r="BD85" i="5"/>
  <c r="BA87" i="5"/>
  <c r="BC87" i="5"/>
  <c r="BE88" i="5"/>
  <c r="BB89" i="5"/>
  <c r="BD90" i="5"/>
  <c r="BE90" i="5"/>
  <c r="BB92" i="5"/>
  <c r="BC92" i="5"/>
  <c r="BA94" i="5"/>
  <c r="BB94" i="5"/>
  <c r="BD95" i="5"/>
  <c r="BA96" i="5"/>
  <c r="BD97" i="5"/>
  <c r="BE97" i="5"/>
  <c r="BB99" i="5"/>
  <c r="BC99" i="5"/>
  <c r="BE100" i="5"/>
  <c r="BB101" i="5"/>
  <c r="BD102" i="5"/>
  <c r="BE102" i="5"/>
  <c r="BB104" i="5"/>
  <c r="BE104" i="5"/>
  <c r="BA106" i="5"/>
  <c r="BB106" i="5"/>
  <c r="BE106" i="5"/>
  <c r="BC107" i="5"/>
  <c r="BD107" i="5"/>
  <c r="BC108" i="5"/>
  <c r="BE108" i="5"/>
  <c r="BA109" i="5"/>
  <c r="BE109" i="5"/>
  <c r="BB110" i="5"/>
  <c r="BC110" i="5"/>
  <c r="BB111" i="5"/>
  <c r="BD111" i="5"/>
  <c r="BA112" i="5"/>
  <c r="BD112" i="5"/>
  <c r="BB113" i="5"/>
  <c r="BC113" i="5"/>
  <c r="BA114" i="5"/>
  <c r="BD114" i="5"/>
  <c r="BE114" i="5"/>
  <c r="BD115" i="5"/>
  <c r="BA116" i="5"/>
  <c r="BB116" i="5"/>
  <c r="BA117" i="5"/>
  <c r="BC117" i="5"/>
  <c r="BD117" i="5"/>
  <c r="BC118" i="5"/>
  <c r="BE118" i="5"/>
  <c r="BB119" i="5"/>
  <c r="BE119" i="5"/>
  <c r="BC120" i="5"/>
  <c r="BD120" i="5"/>
  <c r="BB121" i="5"/>
  <c r="BE121" i="5"/>
  <c r="BA122" i="5"/>
  <c r="BD122" i="5"/>
  <c r="BA123" i="5"/>
  <c r="BB123" i="5"/>
  <c r="BE123" i="5"/>
  <c r="BB124" i="5"/>
  <c r="BC124" i="5"/>
  <c r="BA125" i="5"/>
  <c r="BC125" i="5"/>
  <c r="BD125" i="5"/>
  <c r="BB126" i="5"/>
  <c r="BD126" i="5"/>
  <c r="BE126" i="5"/>
  <c r="BC127" i="5"/>
  <c r="BE127" i="5"/>
  <c r="BA128" i="5"/>
  <c r="BD128" i="5"/>
  <c r="BA129" i="5"/>
  <c r="BB129" i="5"/>
  <c r="BE129" i="5"/>
  <c r="BB130" i="5"/>
  <c r="BC130" i="5"/>
  <c r="BA131" i="5"/>
  <c r="BC131" i="5"/>
  <c r="BD131" i="5"/>
  <c r="BB132" i="5"/>
  <c r="BD132" i="5"/>
  <c r="BE132" i="5"/>
  <c r="BC133" i="5"/>
  <c r="BE133" i="5"/>
  <c r="BA134" i="5"/>
  <c r="BD134" i="5"/>
  <c r="BA135" i="5"/>
  <c r="BB135" i="5"/>
  <c r="BE135" i="5"/>
  <c r="BB136" i="5"/>
  <c r="BC136" i="5"/>
  <c r="BA137" i="5"/>
  <c r="BC137" i="5"/>
  <c r="BD137" i="5"/>
  <c r="BB138" i="5"/>
  <c r="BD138" i="5"/>
  <c r="BE138" i="5"/>
  <c r="BA139" i="5"/>
  <c r="BB139" i="5"/>
  <c r="BC139" i="5"/>
  <c r="BE139" i="5"/>
  <c r="BA140" i="5"/>
  <c r="BB140" i="5"/>
  <c r="BC140" i="5"/>
  <c r="BD140" i="5"/>
  <c r="BA141" i="5"/>
  <c r="BB141" i="5"/>
  <c r="BC141" i="5"/>
  <c r="BD141" i="5"/>
  <c r="BE141" i="5"/>
  <c r="BB142" i="5"/>
  <c r="BC142" i="5"/>
  <c r="BD142" i="5"/>
  <c r="BE142" i="5"/>
  <c r="BA143" i="5"/>
  <c r="BC143" i="5"/>
  <c r="BD143" i="5"/>
  <c r="BE143" i="5"/>
  <c r="BA144" i="5"/>
  <c r="BB144" i="5"/>
  <c r="BD144" i="5"/>
  <c r="BE144" i="5"/>
  <c r="BA145" i="5"/>
  <c r="BB145" i="5"/>
  <c r="BC145" i="5"/>
  <c r="BE145" i="5"/>
  <c r="BA146" i="5"/>
  <c r="BB146" i="5"/>
  <c r="BC146" i="5"/>
  <c r="BD146" i="5"/>
  <c r="BA147" i="5"/>
  <c r="BB147" i="5"/>
  <c r="BC147" i="5"/>
  <c r="BD147" i="5"/>
  <c r="BE147" i="5"/>
  <c r="BB148" i="5"/>
  <c r="BC148" i="5"/>
  <c r="BD148" i="5"/>
  <c r="BE148" i="5"/>
  <c r="BA149" i="5"/>
  <c r="BC149" i="5"/>
  <c r="BD149" i="5"/>
  <c r="BE149" i="5"/>
  <c r="BA150" i="5"/>
  <c r="BB150" i="5"/>
  <c r="BD150" i="5"/>
  <c r="BE150" i="5"/>
  <c r="BA151" i="5"/>
  <c r="BB151" i="5"/>
  <c r="BC151" i="5"/>
  <c r="BE151" i="5"/>
  <c r="BA152" i="5"/>
  <c r="BB152" i="5"/>
  <c r="BC152" i="5"/>
  <c r="BD152" i="5"/>
  <c r="BA153" i="5"/>
  <c r="BB153" i="5"/>
  <c r="BC153" i="5"/>
  <c r="BD153" i="5"/>
  <c r="BE153" i="5"/>
  <c r="BB154" i="5"/>
  <c r="BC154" i="5"/>
  <c r="BD154" i="5"/>
  <c r="BE154" i="5"/>
  <c r="BA155" i="5"/>
  <c r="BC155" i="5"/>
  <c r="BD155" i="5"/>
  <c r="BE155" i="5"/>
  <c r="BA156" i="5"/>
  <c r="BB156" i="5"/>
  <c r="BD156" i="5"/>
  <c r="BE156" i="5"/>
  <c r="BA157" i="5"/>
  <c r="BB157" i="5"/>
  <c r="BC157" i="5"/>
  <c r="BE157" i="5"/>
  <c r="BA158" i="5"/>
  <c r="BB158" i="5"/>
  <c r="BC158" i="5"/>
  <c r="BD158" i="5"/>
  <c r="BA159" i="5"/>
  <c r="BB159" i="5"/>
  <c r="BC159" i="5"/>
  <c r="BD159" i="5"/>
  <c r="BE159" i="5"/>
  <c r="BB160" i="5"/>
  <c r="BC160" i="5"/>
  <c r="BD160" i="5"/>
  <c r="BE160" i="5"/>
  <c r="BA161" i="5"/>
  <c r="BC161" i="5"/>
  <c r="BD161" i="5"/>
  <c r="BE161" i="5"/>
  <c r="BA162" i="5"/>
  <c r="BB162" i="5"/>
  <c r="BD162" i="5"/>
  <c r="BE162" i="5"/>
  <c r="BA163" i="5"/>
  <c r="BB163" i="5"/>
  <c r="BC163" i="5"/>
  <c r="BE163" i="5"/>
  <c r="BA164" i="5"/>
  <c r="BB164" i="5"/>
  <c r="BC164" i="5"/>
  <c r="BD164" i="5"/>
  <c r="BA165" i="5"/>
  <c r="BB165" i="5"/>
  <c r="BC165" i="5"/>
  <c r="BD165" i="5"/>
  <c r="BE165" i="5"/>
  <c r="BB166" i="5"/>
  <c r="BC166" i="5"/>
  <c r="BD166" i="5"/>
  <c r="BE166" i="5"/>
  <c r="BA167" i="5"/>
  <c r="BC167" i="5"/>
  <c r="BD167" i="5"/>
  <c r="BE167" i="5"/>
  <c r="BA168" i="5"/>
  <c r="BB168" i="5"/>
  <c r="BD168" i="5"/>
  <c r="BE168" i="5"/>
  <c r="BA169" i="5"/>
  <c r="BB169" i="5"/>
  <c r="BC169" i="5"/>
  <c r="BE169" i="5"/>
  <c r="BA170" i="5"/>
  <c r="BB170" i="5"/>
  <c r="BC170" i="5"/>
  <c r="BD170" i="5"/>
  <c r="BA171" i="5"/>
  <c r="BB171" i="5"/>
  <c r="BC171" i="5"/>
  <c r="BD171" i="5"/>
  <c r="BE171" i="5"/>
  <c r="BB172" i="5"/>
  <c r="BC172" i="5"/>
  <c r="BD172" i="5"/>
  <c r="BE172" i="5"/>
  <c r="BA173" i="5"/>
  <c r="BC173" i="5"/>
  <c r="BD173" i="5"/>
  <c r="BE173" i="5"/>
  <c r="BA174" i="5"/>
  <c r="BB174" i="5"/>
  <c r="BD174" i="5"/>
  <c r="BE174" i="5"/>
  <c r="BA175" i="5"/>
  <c r="BB175" i="5"/>
  <c r="BC175" i="5"/>
  <c r="BE175" i="5"/>
  <c r="BA176" i="5"/>
  <c r="BB176" i="5"/>
  <c r="BC176" i="5"/>
  <c r="BD176" i="5"/>
  <c r="BA177" i="5"/>
  <c r="BB177" i="5"/>
  <c r="BC177" i="5"/>
  <c r="BD177" i="5"/>
  <c r="BE177" i="5"/>
  <c r="BB178" i="5"/>
  <c r="BC178" i="5"/>
  <c r="BD178" i="5"/>
  <c r="BE178" i="5"/>
  <c r="BA179" i="5"/>
  <c r="BC179" i="5"/>
  <c r="BD179" i="5"/>
  <c r="BE179" i="5"/>
  <c r="BA180" i="5"/>
  <c r="BB180" i="5"/>
  <c r="BD180" i="5"/>
  <c r="BE180" i="5"/>
  <c r="BA181" i="5"/>
  <c r="BB181" i="5"/>
  <c r="BC181" i="5"/>
  <c r="BE181" i="5"/>
  <c r="BA182" i="5"/>
  <c r="BB182" i="5"/>
  <c r="BC182" i="5"/>
  <c r="BD182" i="5"/>
  <c r="BA183" i="5"/>
  <c r="BB183" i="5"/>
  <c r="BC183" i="5"/>
  <c r="BD183" i="5"/>
  <c r="BE183" i="5"/>
  <c r="BB184" i="5"/>
  <c r="BC184" i="5"/>
  <c r="BD184" i="5"/>
  <c r="BE184" i="5"/>
  <c r="BA185" i="5"/>
  <c r="BC185" i="5"/>
  <c r="BD185" i="5"/>
  <c r="BE185" i="5"/>
  <c r="BA186" i="5"/>
  <c r="BB186" i="5"/>
  <c r="BD186" i="5"/>
  <c r="BE186" i="5"/>
  <c r="BA187" i="5"/>
  <c r="BB187" i="5"/>
  <c r="BC187" i="5"/>
  <c r="BE187" i="5"/>
  <c r="BA188" i="5"/>
  <c r="BB188" i="5"/>
  <c r="BC188" i="5"/>
  <c r="BD188" i="5"/>
  <c r="BA189" i="5"/>
  <c r="BB189" i="5"/>
  <c r="BC189" i="5"/>
  <c r="BD189" i="5"/>
  <c r="BE189" i="5"/>
  <c r="BB190" i="5"/>
  <c r="BC190" i="5"/>
  <c r="BD190" i="5"/>
  <c r="BE190" i="5"/>
  <c r="BA191" i="5"/>
  <c r="BC191" i="5"/>
  <c r="BD191" i="5"/>
  <c r="BE191" i="5"/>
  <c r="BA192" i="5"/>
  <c r="BB192" i="5"/>
  <c r="BD192" i="5"/>
  <c r="BE192" i="5"/>
  <c r="BA193" i="5"/>
  <c r="BB193" i="5"/>
  <c r="BC193" i="5"/>
  <c r="BE193" i="5"/>
  <c r="BA194" i="5"/>
  <c r="BB194" i="5"/>
  <c r="BC194" i="5"/>
  <c r="BD194" i="5"/>
  <c r="BA195" i="5"/>
  <c r="BB195" i="5"/>
  <c r="BC195" i="5"/>
  <c r="BD195" i="5"/>
  <c r="BE195" i="5"/>
  <c r="BB196" i="5"/>
  <c r="BC196" i="5"/>
  <c r="BD196" i="5"/>
  <c r="BE196" i="5"/>
  <c r="BA197" i="5"/>
  <c r="BC197" i="5"/>
  <c r="BD197" i="5"/>
  <c r="BE197" i="5"/>
  <c r="BA198" i="5"/>
  <c r="BB198" i="5"/>
  <c r="BD198" i="5"/>
  <c r="BE198" i="5"/>
  <c r="BA199" i="5"/>
  <c r="BB199" i="5"/>
  <c r="BC199" i="5"/>
  <c r="BE199" i="5"/>
  <c r="BA200" i="5"/>
  <c r="BB200" i="5"/>
  <c r="BC200" i="5"/>
  <c r="BD200" i="5"/>
  <c r="BA201" i="5"/>
  <c r="BB201" i="5"/>
  <c r="BC201" i="5"/>
  <c r="BD201" i="5"/>
  <c r="BE201" i="5"/>
  <c r="BB202" i="5"/>
  <c r="BC202" i="5"/>
  <c r="BD202" i="5"/>
  <c r="BE202" i="5"/>
  <c r="BA203" i="5"/>
  <c r="BC203" i="5"/>
  <c r="BD203" i="5"/>
  <c r="BE203" i="5"/>
  <c r="BA204" i="5"/>
  <c r="BB204" i="5"/>
  <c r="BD204" i="5"/>
  <c r="BE204" i="5"/>
  <c r="BA205" i="5"/>
  <c r="BB205" i="5"/>
  <c r="BC205" i="5"/>
  <c r="BE205" i="5"/>
  <c r="BA206" i="5"/>
  <c r="BB206" i="5"/>
  <c r="BC206" i="5"/>
  <c r="BD206" i="5"/>
  <c r="BA207" i="5"/>
  <c r="BB207" i="5"/>
  <c r="BC207" i="5"/>
  <c r="BD207" i="5"/>
  <c r="BE207" i="5"/>
  <c r="BB208" i="5"/>
  <c r="BC208" i="5"/>
  <c r="BD208" i="5"/>
  <c r="BE208" i="5"/>
  <c r="BA209" i="5"/>
  <c r="BC209" i="5"/>
  <c r="BD209" i="5"/>
  <c r="BE209" i="5"/>
  <c r="BA210" i="5"/>
  <c r="BB210" i="5"/>
  <c r="BD210" i="5"/>
  <c r="BE210" i="5"/>
  <c r="BA211" i="5"/>
  <c r="BB211" i="5"/>
  <c r="BC211" i="5"/>
  <c r="BE211" i="5"/>
  <c r="BA212" i="5"/>
  <c r="BB212" i="5"/>
  <c r="BC212" i="5"/>
  <c r="BD212" i="5"/>
  <c r="BA213" i="5"/>
  <c r="BB213" i="5"/>
  <c r="BC213" i="5"/>
  <c r="BD213" i="5"/>
  <c r="BE213" i="5"/>
  <c r="BB214" i="5"/>
  <c r="BC214" i="5"/>
  <c r="BD214" i="5"/>
  <c r="BE214" i="5"/>
  <c r="BA215" i="5"/>
  <c r="BC215" i="5"/>
  <c r="BD215" i="5"/>
  <c r="BE215" i="5"/>
  <c r="BA216" i="5"/>
  <c r="BB216" i="5"/>
  <c r="BD216" i="5"/>
  <c r="BE216" i="5"/>
  <c r="BA217" i="5"/>
  <c r="BB217" i="5"/>
  <c r="BC217" i="5"/>
  <c r="BE217" i="5"/>
  <c r="BA218" i="5"/>
  <c r="BB218" i="5"/>
  <c r="BC218" i="5"/>
  <c r="BD218" i="5"/>
  <c r="BA219" i="5"/>
  <c r="BB219" i="5"/>
  <c r="BC219" i="5"/>
  <c r="BD219" i="5"/>
  <c r="BE219" i="5"/>
  <c r="BB220" i="5"/>
  <c r="BC220" i="5"/>
  <c r="BD220" i="5"/>
  <c r="BE220" i="5"/>
  <c r="BA221" i="5"/>
  <c r="BC221" i="5"/>
  <c r="BD221" i="5"/>
  <c r="BE221" i="5"/>
  <c r="BA222" i="5"/>
  <c r="BB222" i="5"/>
  <c r="BD222" i="5"/>
  <c r="BE222" i="5"/>
  <c r="BA223" i="5"/>
  <c r="BB223" i="5"/>
  <c r="BC223" i="5"/>
  <c r="BE223" i="5"/>
  <c r="BA224" i="5"/>
  <c r="BB224" i="5"/>
  <c r="BC224" i="5"/>
  <c r="BD224" i="5"/>
  <c r="BA225" i="5"/>
  <c r="BB225" i="5"/>
  <c r="BC225" i="5"/>
  <c r="BD225" i="5"/>
  <c r="BE225" i="5"/>
  <c r="BB226" i="5"/>
  <c r="BC226" i="5"/>
  <c r="BD226" i="5"/>
  <c r="BE226" i="5"/>
  <c r="BA227" i="5"/>
  <c r="BC227" i="5"/>
  <c r="BD227" i="5"/>
  <c r="BE227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K3" i="5"/>
  <c r="AE3" i="5" a="1"/>
  <c r="AE185" i="5" s="1"/>
  <c r="AI5" i="5"/>
  <c r="AI6" i="5"/>
  <c r="AF7" i="5"/>
  <c r="AF9" i="5"/>
  <c r="AH9" i="5"/>
  <c r="AE10" i="5"/>
  <c r="AI11" i="5"/>
  <c r="AE13" i="5"/>
  <c r="AF13" i="5"/>
  <c r="AG15" i="5"/>
  <c r="AE16" i="5"/>
  <c r="AF16" i="5"/>
  <c r="AG18" i="5"/>
  <c r="AF19" i="5"/>
  <c r="AI19" i="5"/>
  <c r="AH21" i="5"/>
  <c r="AE22" i="5"/>
  <c r="AF22" i="5"/>
  <c r="AH24" i="5"/>
  <c r="AH25" i="5"/>
  <c r="AI25" i="5"/>
  <c r="AE28" i="5"/>
  <c r="AG28" i="5"/>
  <c r="AH28" i="5"/>
  <c r="AH30" i="5"/>
  <c r="AI31" i="5"/>
  <c r="AE32" i="5"/>
  <c r="AF34" i="5"/>
  <c r="AG34" i="5"/>
  <c r="AI34" i="5"/>
  <c r="AE37" i="5"/>
  <c r="AI37" i="5"/>
  <c r="AG38" i="5"/>
  <c r="AG40" i="5"/>
  <c r="AH40" i="5"/>
  <c r="AI40" i="5"/>
  <c r="AE43" i="5"/>
  <c r="AF44" i="5"/>
  <c r="AG44" i="5"/>
  <c r="AG46" i="5"/>
  <c r="AF47" i="5"/>
  <c r="AG47" i="5"/>
  <c r="AF49" i="5"/>
  <c r="AG50" i="5"/>
  <c r="AI50" i="5"/>
  <c r="AI52" i="5"/>
  <c r="AF53" i="5"/>
  <c r="AG53" i="5"/>
  <c r="AI55" i="5"/>
  <c r="AF56" i="5"/>
  <c r="AG56" i="5"/>
  <c r="AF58" i="5"/>
  <c r="AH58" i="5"/>
  <c r="AF59" i="5"/>
  <c r="AI60" i="5"/>
  <c r="AE61" i="5"/>
  <c r="AH61" i="5"/>
  <c r="AF63" i="5"/>
  <c r="AG63" i="5"/>
  <c r="AH63" i="5"/>
  <c r="AG65" i="5"/>
  <c r="AE66" i="5"/>
  <c r="AH66" i="5"/>
  <c r="AE68" i="5"/>
  <c r="AI68" i="5"/>
  <c r="AE69" i="5"/>
  <c r="AH70" i="5"/>
  <c r="AF71" i="5"/>
  <c r="AH71" i="5"/>
  <c r="AF73" i="5"/>
  <c r="AH73" i="5"/>
  <c r="AI73" i="5"/>
  <c r="AG75" i="5"/>
  <c r="AE76" i="5"/>
  <c r="AG76" i="5"/>
  <c r="AE78" i="5"/>
  <c r="AG78" i="5"/>
  <c r="AE79" i="5"/>
  <c r="AG80" i="5"/>
  <c r="AE81" i="5"/>
  <c r="AH81" i="5"/>
  <c r="AG83" i="5"/>
  <c r="AH83" i="5"/>
  <c r="AI83" i="5"/>
  <c r="AH85" i="5"/>
  <c r="AE86" i="5"/>
  <c r="AF86" i="5"/>
  <c r="AE88" i="5"/>
  <c r="AG88" i="5"/>
  <c r="AI88" i="5"/>
  <c r="AH90" i="5"/>
  <c r="AI90" i="5"/>
  <c r="AF91" i="5"/>
  <c r="AI92" i="5"/>
  <c r="AH93" i="5"/>
  <c r="AE94" i="5"/>
  <c r="AH95" i="5"/>
  <c r="AE96" i="5"/>
  <c r="AG96" i="5"/>
  <c r="AE98" i="5"/>
  <c r="AF98" i="5"/>
  <c r="AE99" i="5"/>
  <c r="AH100" i="5"/>
  <c r="AI100" i="5"/>
  <c r="AF101" i="5"/>
  <c r="AI102" i="5"/>
  <c r="AF103" i="5"/>
  <c r="AE104" i="5"/>
  <c r="AF105" i="5"/>
  <c r="AE106" i="5"/>
  <c r="AF106" i="5"/>
  <c r="AH107" i="5"/>
  <c r="AI107" i="5"/>
  <c r="AE108" i="5"/>
  <c r="AH109" i="5"/>
  <c r="AE110" i="5"/>
  <c r="AF110" i="5"/>
  <c r="AH111" i="5"/>
  <c r="AE112" i="5"/>
  <c r="AF112" i="5"/>
  <c r="AH113" i="5"/>
  <c r="AI113" i="5"/>
  <c r="AH114" i="5"/>
  <c r="AI115" i="5"/>
  <c r="AF116" i="5"/>
  <c r="AG116" i="5"/>
  <c r="AE118" i="5"/>
  <c r="AF118" i="5"/>
  <c r="AH118" i="5"/>
  <c r="AE120" i="5"/>
  <c r="AG120" i="5"/>
  <c r="AH120" i="5"/>
  <c r="AE122" i="5"/>
  <c r="AF122" i="5"/>
  <c r="AG122" i="5"/>
  <c r="AH123" i="5"/>
  <c r="AE124" i="5"/>
  <c r="AG124" i="5"/>
  <c r="AG125" i="5"/>
  <c r="AI125" i="5"/>
  <c r="AE126" i="5"/>
  <c r="AF127" i="5"/>
  <c r="AH127" i="5"/>
  <c r="AI127" i="5"/>
  <c r="AE129" i="5"/>
  <c r="AF129" i="5"/>
  <c r="AG129" i="5"/>
  <c r="AH130" i="5"/>
  <c r="AI130" i="5"/>
  <c r="AF131" i="5"/>
  <c r="AG132" i="5"/>
  <c r="AH132" i="5"/>
  <c r="AE133" i="5"/>
  <c r="AE134" i="5"/>
  <c r="AG134" i="5"/>
  <c r="AI134" i="5"/>
  <c r="AE136" i="5"/>
  <c r="AF136" i="5"/>
  <c r="AG136" i="5"/>
  <c r="AH137" i="5"/>
  <c r="AI137" i="5"/>
  <c r="AE138" i="5"/>
  <c r="AF139" i="5"/>
  <c r="AG139" i="5"/>
  <c r="AH139" i="5"/>
  <c r="AH140" i="5"/>
  <c r="AI140" i="5"/>
  <c r="AF141" i="5"/>
  <c r="AE142" i="5"/>
  <c r="AG142" i="5"/>
  <c r="AH142" i="5"/>
  <c r="AH143" i="5"/>
  <c r="AI143" i="5"/>
  <c r="AE144" i="5"/>
  <c r="AE145" i="5"/>
  <c r="AF145" i="5"/>
  <c r="AG145" i="5"/>
  <c r="AG146" i="5"/>
  <c r="AH146" i="5"/>
  <c r="AI146" i="5"/>
  <c r="AI147" i="5"/>
  <c r="AE148" i="5"/>
  <c r="AG148" i="5"/>
  <c r="AF149" i="5"/>
  <c r="AH149" i="5"/>
  <c r="AI149" i="5"/>
  <c r="AI150" i="5"/>
  <c r="AE151" i="5"/>
  <c r="AF151" i="5"/>
  <c r="AF152" i="5"/>
  <c r="AG152" i="5"/>
  <c r="AH152" i="5"/>
  <c r="AH153" i="5"/>
  <c r="AI153" i="5"/>
  <c r="AE154" i="5"/>
  <c r="AE155" i="5"/>
  <c r="AF155" i="5"/>
  <c r="AH155" i="5"/>
  <c r="AG156" i="5"/>
  <c r="AI156" i="5"/>
  <c r="AE157" i="5"/>
  <c r="AE158" i="5"/>
  <c r="AF158" i="5"/>
  <c r="AG158" i="5"/>
  <c r="AG159" i="5"/>
  <c r="AH159" i="5"/>
  <c r="AI159" i="5"/>
  <c r="AI160" i="5"/>
  <c r="AE161" i="5"/>
  <c r="AF161" i="5"/>
  <c r="AF162" i="5"/>
  <c r="AG162" i="5"/>
  <c r="AI162" i="5"/>
  <c r="AH163" i="5"/>
  <c r="AE164" i="5"/>
  <c r="AF164" i="5"/>
  <c r="AF165" i="5"/>
  <c r="AG165" i="5"/>
  <c r="AH165" i="5"/>
  <c r="AH166" i="5"/>
  <c r="AI166" i="5"/>
  <c r="AE167" i="5"/>
  <c r="AE168" i="5"/>
  <c r="AF168" i="5"/>
  <c r="AG168" i="5"/>
  <c r="AG169" i="5"/>
  <c r="AH169" i="5"/>
  <c r="AE170" i="5"/>
  <c r="AI170" i="5"/>
  <c r="AF171" i="5"/>
  <c r="AG171" i="5"/>
  <c r="AG172" i="5"/>
  <c r="AH172" i="5"/>
  <c r="AI172" i="5"/>
  <c r="AI173" i="5"/>
  <c r="AE174" i="5"/>
  <c r="AF174" i="5"/>
  <c r="AF175" i="5"/>
  <c r="AG175" i="5"/>
  <c r="AH175" i="5"/>
  <c r="AH176" i="5"/>
  <c r="AI176" i="5"/>
  <c r="AF177" i="5"/>
  <c r="AE178" i="5"/>
  <c r="AG178" i="5"/>
  <c r="AH178" i="5"/>
  <c r="AH179" i="5"/>
  <c r="AI179" i="5"/>
  <c r="AE180" i="5"/>
  <c r="AE181" i="5"/>
  <c r="AF181" i="5"/>
  <c r="AG181" i="5"/>
  <c r="AG182" i="5"/>
  <c r="AH182" i="5"/>
  <c r="AI182" i="5"/>
  <c r="AH183" i="5"/>
  <c r="AI183" i="5"/>
  <c r="AE184" i="5"/>
  <c r="AG184" i="5"/>
  <c r="AF185" i="5"/>
  <c r="AH185" i="5"/>
  <c r="AI185" i="5"/>
  <c r="AG186" i="5"/>
  <c r="AI186" i="5"/>
  <c r="AE187" i="5"/>
  <c r="AF187" i="5"/>
  <c r="AE188" i="5"/>
  <c r="AF188" i="5"/>
  <c r="AG188" i="5"/>
  <c r="AH188" i="5"/>
  <c r="AG189" i="5"/>
  <c r="AH189" i="5"/>
  <c r="AI189" i="5"/>
  <c r="AE190" i="5"/>
  <c r="AI190" i="5"/>
  <c r="AE191" i="5"/>
  <c r="AF191" i="5"/>
  <c r="AH191" i="5"/>
  <c r="AF192" i="5"/>
  <c r="AG192" i="5"/>
  <c r="AI192" i="5"/>
  <c r="AE193" i="5"/>
  <c r="AH193" i="5"/>
  <c r="AE194" i="5"/>
  <c r="AF194" i="5"/>
  <c r="AG194" i="5"/>
  <c r="AF195" i="5"/>
  <c r="AG195" i="5"/>
  <c r="AH195" i="5"/>
  <c r="AI195" i="5"/>
  <c r="AH196" i="5"/>
  <c r="AI196" i="5"/>
  <c r="AE197" i="5"/>
  <c r="AF197" i="5"/>
  <c r="AE198" i="5"/>
  <c r="AF198" i="5"/>
  <c r="AG198" i="5"/>
  <c r="AI198" i="5"/>
  <c r="AG199" i="5"/>
  <c r="AH199" i="5"/>
  <c r="AE200" i="5"/>
  <c r="AF200" i="5"/>
  <c r="AI200" i="5"/>
  <c r="AF201" i="5"/>
  <c r="AG201" i="5"/>
  <c r="AH201" i="5"/>
  <c r="AG202" i="5"/>
  <c r="AH202" i="5"/>
  <c r="AI202" i="5"/>
  <c r="AE203" i="5"/>
  <c r="AI203" i="5"/>
  <c r="AE204" i="5"/>
  <c r="AF204" i="5"/>
  <c r="AG204" i="5"/>
  <c r="AF205" i="5"/>
  <c r="AG205" i="5"/>
  <c r="AH205" i="5"/>
  <c r="AE206" i="5"/>
  <c r="AH206" i="5"/>
  <c r="AI206" i="5"/>
  <c r="AF207" i="5"/>
  <c r="AG207" i="5"/>
  <c r="AE208" i="5"/>
  <c r="AG208" i="5"/>
  <c r="AH208" i="5"/>
  <c r="AI208" i="5"/>
  <c r="AH209" i="5"/>
  <c r="AI209" i="5"/>
  <c r="AE210" i="5"/>
  <c r="AF210" i="5"/>
  <c r="AE211" i="5"/>
  <c r="AF211" i="5"/>
  <c r="AG211" i="5"/>
  <c r="AH211" i="5"/>
  <c r="AG212" i="5"/>
  <c r="AH212" i="5"/>
  <c r="AI212" i="5"/>
  <c r="AF213" i="5"/>
  <c r="AI213" i="5"/>
  <c r="AE214" i="5"/>
  <c r="AG214" i="5"/>
  <c r="AH214" i="5"/>
  <c r="AF215" i="5"/>
  <c r="AH215" i="5"/>
  <c r="AI215" i="5"/>
  <c r="AE216" i="5"/>
  <c r="AI216" i="5"/>
  <c r="AE217" i="5"/>
  <c r="AF217" i="5"/>
  <c r="AG217" i="5"/>
  <c r="AF218" i="5"/>
  <c r="AG218" i="5"/>
  <c r="AH218" i="5"/>
  <c r="AI218" i="5"/>
  <c r="AH219" i="5"/>
  <c r="AI219" i="5"/>
  <c r="AE220" i="5"/>
  <c r="AG220" i="5"/>
  <c r="AE221" i="5"/>
  <c r="AF221" i="5"/>
  <c r="AH221" i="5"/>
  <c r="AI221" i="5"/>
  <c r="AG222" i="5"/>
  <c r="AI222" i="5"/>
  <c r="AE223" i="5"/>
  <c r="AF223" i="5"/>
  <c r="AE224" i="5"/>
  <c r="AF224" i="5"/>
  <c r="AG224" i="5"/>
  <c r="AH224" i="5"/>
  <c r="AG225" i="5"/>
  <c r="AH225" i="5"/>
  <c r="AI225" i="5"/>
  <c r="AE226" i="5"/>
  <c r="AI226" i="5"/>
  <c r="AE227" i="5"/>
  <c r="AF227" i="5"/>
  <c r="AH227" i="5"/>
  <c r="O3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P18" i="5"/>
  <c r="W223" i="3" l="1"/>
  <c r="V217" i="3"/>
  <c r="X217" i="3" s="1"/>
  <c r="Y217" i="3" s="1"/>
  <c r="U211" i="3"/>
  <c r="X211" i="3" s="1"/>
  <c r="Y211" i="3" s="1"/>
  <c r="T213" i="3"/>
  <c r="T223" i="3"/>
  <c r="S216" i="3"/>
  <c r="V221" i="3"/>
  <c r="X221" i="3" s="1"/>
  <c r="Y221" i="3" s="1"/>
  <c r="W216" i="3"/>
  <c r="T215" i="3"/>
  <c r="S210" i="3"/>
  <c r="T225" i="3"/>
  <c r="W227" i="3"/>
  <c r="X227" i="3" s="1"/>
  <c r="Y227" i="3" s="1"/>
  <c r="S219" i="3"/>
  <c r="V216" i="3"/>
  <c r="S215" i="3"/>
  <c r="X215" i="3" s="1"/>
  <c r="Y215" i="3" s="1"/>
  <c r="T222" i="3"/>
  <c r="T210" i="3"/>
  <c r="V222" i="3"/>
  <c r="S226" i="3"/>
  <c r="X226" i="3" s="1"/>
  <c r="Y226" i="3" s="1"/>
  <c r="U222" i="3"/>
  <c r="S220" i="3"/>
  <c r="X220" i="3" s="1"/>
  <c r="Y220" i="3" s="1"/>
  <c r="U216" i="3"/>
  <c r="S214" i="3"/>
  <c r="X214" i="3" s="1"/>
  <c r="Y214" i="3" s="1"/>
  <c r="U210" i="3"/>
  <c r="T209" i="3"/>
  <c r="X209" i="3" s="1"/>
  <c r="Y209" i="3" s="1"/>
  <c r="W225" i="3"/>
  <c r="W219" i="3"/>
  <c r="W213" i="3"/>
  <c r="V225" i="3"/>
  <c r="V219" i="3"/>
  <c r="V213" i="3"/>
  <c r="U225" i="3"/>
  <c r="U219" i="3"/>
  <c r="U213" i="3"/>
  <c r="X224" i="3"/>
  <c r="Y224" i="3" s="1"/>
  <c r="X218" i="3"/>
  <c r="Y218" i="3" s="1"/>
  <c r="X212" i="3"/>
  <c r="Y212" i="3" s="1"/>
  <c r="BD7" i="5"/>
  <c r="BB4" i="5"/>
  <c r="BE24" i="5"/>
  <c r="BB23" i="5"/>
  <c r="BC21" i="5"/>
  <c r="BE19" i="5"/>
  <c r="BE17" i="5"/>
  <c r="BB16" i="5"/>
  <c r="BC14" i="5"/>
  <c r="BE12" i="5"/>
  <c r="BB11" i="5"/>
  <c r="BB9" i="5"/>
  <c r="BE5" i="5"/>
  <c r="BB227" i="5"/>
  <c r="BA226" i="5"/>
  <c r="BE224" i="5"/>
  <c r="BD223" i="5"/>
  <c r="BC222" i="5"/>
  <c r="BB221" i="5"/>
  <c r="BA220" i="5"/>
  <c r="BE218" i="5"/>
  <c r="BD217" i="5"/>
  <c r="BC216" i="5"/>
  <c r="BB215" i="5"/>
  <c r="BA214" i="5"/>
  <c r="BE212" i="5"/>
  <c r="BD211" i="5"/>
  <c r="BC210" i="5"/>
  <c r="BB209" i="5"/>
  <c r="BA208" i="5"/>
  <c r="BE206" i="5"/>
  <c r="BD205" i="5"/>
  <c r="BC204" i="5"/>
  <c r="BB203" i="5"/>
  <c r="BA202" i="5"/>
  <c r="BE200" i="5"/>
  <c r="BD199" i="5"/>
  <c r="BC198" i="5"/>
  <c r="BB197" i="5"/>
  <c r="BA196" i="5"/>
  <c r="BE194" i="5"/>
  <c r="BD193" i="5"/>
  <c r="BC192" i="5"/>
  <c r="BB191" i="5"/>
  <c r="BA190" i="5"/>
  <c r="BE188" i="5"/>
  <c r="BD187" i="5"/>
  <c r="BC186" i="5"/>
  <c r="BB185" i="5"/>
  <c r="BA184" i="5"/>
  <c r="BE182" i="5"/>
  <c r="BD181" i="5"/>
  <c r="BC180" i="5"/>
  <c r="BB179" i="5"/>
  <c r="BA178" i="5"/>
  <c r="BE176" i="5"/>
  <c r="BD175" i="5"/>
  <c r="BC174" i="5"/>
  <c r="BB173" i="5"/>
  <c r="BA172" i="5"/>
  <c r="BE170" i="5"/>
  <c r="BD169" i="5"/>
  <c r="BC168" i="5"/>
  <c r="BB167" i="5"/>
  <c r="BA166" i="5"/>
  <c r="BE164" i="5"/>
  <c r="BD163" i="5"/>
  <c r="BC162" i="5"/>
  <c r="BB161" i="5"/>
  <c r="BA160" i="5"/>
  <c r="BE158" i="5"/>
  <c r="BD157" i="5"/>
  <c r="BC156" i="5"/>
  <c r="BB155" i="5"/>
  <c r="BA154" i="5"/>
  <c r="BE152" i="5"/>
  <c r="BD151" i="5"/>
  <c r="BC150" i="5"/>
  <c r="BB149" i="5"/>
  <c r="BA148" i="5"/>
  <c r="BE146" i="5"/>
  <c r="BD145" i="5"/>
  <c r="BC144" i="5"/>
  <c r="BB143" i="5"/>
  <c r="BA142" i="5"/>
  <c r="BE140" i="5"/>
  <c r="BD139" i="5"/>
  <c r="BC138" i="5"/>
  <c r="BB137" i="5"/>
  <c r="BA136" i="5"/>
  <c r="BE134" i="5"/>
  <c r="BD133" i="5"/>
  <c r="BC132" i="5"/>
  <c r="BB131" i="5"/>
  <c r="BA130" i="5"/>
  <c r="BE128" i="5"/>
  <c r="BD127" i="5"/>
  <c r="BC126" i="5"/>
  <c r="BB125" i="5"/>
  <c r="BA124" i="5"/>
  <c r="BE122" i="5"/>
  <c r="BD121" i="5"/>
  <c r="BA120" i="5"/>
  <c r="BD118" i="5"/>
  <c r="BB117" i="5"/>
  <c r="BE115" i="5"/>
  <c r="BC114" i="5"/>
  <c r="BE112" i="5"/>
  <c r="BC111" i="5"/>
  <c r="BA110" i="5"/>
  <c r="BD108" i="5"/>
  <c r="BB107" i="5"/>
  <c r="BD105" i="5"/>
  <c r="BA104" i="5"/>
  <c r="BC102" i="5"/>
  <c r="BD100" i="5"/>
  <c r="BA99" i="5"/>
  <c r="BA97" i="5"/>
  <c r="BC95" i="5"/>
  <c r="BD93" i="5"/>
  <c r="BA92" i="5"/>
  <c r="BC90" i="5"/>
  <c r="BC88" i="5"/>
  <c r="BE86" i="5"/>
  <c r="BA85" i="5"/>
  <c r="BC83" i="5"/>
  <c r="BD81" i="5"/>
  <c r="BE79" i="5"/>
  <c r="BA78" i="5"/>
  <c r="BC76" i="5"/>
  <c r="BE74" i="5"/>
  <c r="BA73" i="5"/>
  <c r="BB71" i="5"/>
  <c r="BC69" i="5"/>
  <c r="BE67" i="5"/>
  <c r="BA66" i="5"/>
  <c r="BC64" i="5"/>
  <c r="BC62" i="5"/>
  <c r="BE60" i="5"/>
  <c r="BB59" i="5"/>
  <c r="BC57" i="5"/>
  <c r="BE55" i="5"/>
  <c r="BE53" i="5"/>
  <c r="BB52" i="5"/>
  <c r="BC50" i="5"/>
  <c r="BE48" i="5"/>
  <c r="BB47" i="5"/>
  <c r="BB45" i="5"/>
  <c r="BD43" i="5"/>
  <c r="BE41" i="5"/>
  <c r="BB40" i="5"/>
  <c r="BC38" i="5"/>
  <c r="BD36" i="5"/>
  <c r="BE34" i="5"/>
  <c r="BB33" i="5"/>
  <c r="BD31" i="5"/>
  <c r="BE29" i="5"/>
  <c r="BA28" i="5"/>
  <c r="BB26" i="5"/>
  <c r="BD24" i="5"/>
  <c r="BE22" i="5"/>
  <c r="BB21" i="5"/>
  <c r="BB19" i="5"/>
  <c r="BD17" i="5"/>
  <c r="BA16" i="5"/>
  <c r="BB14" i="5"/>
  <c r="BD12" i="5"/>
  <c r="BD10" i="5"/>
  <c r="BA9" i="5"/>
  <c r="BB7" i="5"/>
  <c r="BD5" i="5"/>
  <c r="BA4" i="5"/>
  <c r="BC105" i="5"/>
  <c r="BE103" i="5"/>
  <c r="BA102" i="5"/>
  <c r="BC100" i="5"/>
  <c r="BC98" i="5"/>
  <c r="BE96" i="5"/>
  <c r="BB95" i="5"/>
  <c r="BC93" i="5"/>
  <c r="BE91" i="5"/>
  <c r="BE89" i="5"/>
  <c r="BB88" i="5"/>
  <c r="BC86" i="5"/>
  <c r="BE84" i="5"/>
  <c r="BB83" i="5"/>
  <c r="BB81" i="5"/>
  <c r="BD79" i="5"/>
  <c r="BE77" i="5"/>
  <c r="BB76" i="5"/>
  <c r="BC74" i="5"/>
  <c r="BD72" i="5"/>
  <c r="BE70" i="5"/>
  <c r="BB69" i="5"/>
  <c r="BD67" i="5"/>
  <c r="BE65" i="5"/>
  <c r="BA64" i="5"/>
  <c r="BB62" i="5"/>
  <c r="BD60" i="5"/>
  <c r="BE58" i="5"/>
  <c r="BB57" i="5"/>
  <c r="BB55" i="5"/>
  <c r="BD53" i="5"/>
  <c r="BA52" i="5"/>
  <c r="BB50" i="5"/>
  <c r="BD48" i="5"/>
  <c r="BD46" i="5"/>
  <c r="BA45" i="5"/>
  <c r="BB43" i="5"/>
  <c r="BD41" i="5"/>
  <c r="BA40" i="5"/>
  <c r="BA38" i="5"/>
  <c r="BC36" i="5"/>
  <c r="BD34" i="5"/>
  <c r="BA33" i="5"/>
  <c r="BB31" i="5"/>
  <c r="BC29" i="5"/>
  <c r="BD27" i="5"/>
  <c r="BA26" i="5"/>
  <c r="BC24" i="5"/>
  <c r="BD22" i="5"/>
  <c r="BE20" i="5"/>
  <c r="BA19" i="5"/>
  <c r="BC17" i="5"/>
  <c r="BD15" i="5"/>
  <c r="BA14" i="5"/>
  <c r="BA12" i="5"/>
  <c r="BC10" i="5"/>
  <c r="BE8" i="5"/>
  <c r="BA7" i="5"/>
  <c r="BC5" i="5"/>
  <c r="BC3" i="5"/>
  <c r="BA138" i="5"/>
  <c r="BE136" i="5"/>
  <c r="BD135" i="5"/>
  <c r="BC134" i="5"/>
  <c r="BB133" i="5"/>
  <c r="BA132" i="5"/>
  <c r="BE130" i="5"/>
  <c r="BD129" i="5"/>
  <c r="BC128" i="5"/>
  <c r="BB127" i="5"/>
  <c r="BA126" i="5"/>
  <c r="BE124" i="5"/>
  <c r="BD123" i="5"/>
  <c r="BC122" i="5"/>
  <c r="BA121" i="5"/>
  <c r="BD119" i="5"/>
  <c r="BB118" i="5"/>
  <c r="BE116" i="5"/>
  <c r="BB115" i="5"/>
  <c r="BE113" i="5"/>
  <c r="BC112" i="5"/>
  <c r="BA111" i="5"/>
  <c r="BD109" i="5"/>
  <c r="BA108" i="5"/>
  <c r="BD106" i="5"/>
  <c r="BB105" i="5"/>
  <c r="BD103" i="5"/>
  <c r="BE101" i="5"/>
  <c r="BA100" i="5"/>
  <c r="BB98" i="5"/>
  <c r="BD96" i="5"/>
  <c r="BE94" i="5"/>
  <c r="BB93" i="5"/>
  <c r="BB91" i="5"/>
  <c r="BD89" i="5"/>
  <c r="BA88" i="5"/>
  <c r="BB86" i="5"/>
  <c r="BD84" i="5"/>
  <c r="BD82" i="5"/>
  <c r="BA81" i="5"/>
  <c r="BB79" i="5"/>
  <c r="BD77" i="5"/>
  <c r="BA76" i="5"/>
  <c r="BA74" i="5"/>
  <c r="BC72" i="5"/>
  <c r="BD70" i="5"/>
  <c r="BA69" i="5"/>
  <c r="BB67" i="5"/>
  <c r="BC65" i="5"/>
  <c r="BD63" i="5"/>
  <c r="BA62" i="5"/>
  <c r="BC60" i="5"/>
  <c r="BD58" i="5"/>
  <c r="BE56" i="5"/>
  <c r="BA55" i="5"/>
  <c r="BC53" i="5"/>
  <c r="BD51" i="5"/>
  <c r="BA50" i="5"/>
  <c r="BA48" i="5"/>
  <c r="BC46" i="5"/>
  <c r="BE44" i="5"/>
  <c r="BA43" i="5"/>
  <c r="BC41" i="5"/>
  <c r="BC39" i="5"/>
  <c r="BE37" i="5"/>
  <c r="BA36" i="5"/>
  <c r="BC34" i="5"/>
  <c r="BE32" i="5"/>
  <c r="BE30" i="5"/>
  <c r="BB29" i="5"/>
  <c r="BC27" i="5"/>
  <c r="BE25" i="5"/>
  <c r="BA24" i="5"/>
  <c r="BB22" i="5"/>
  <c r="BC20" i="5"/>
  <c r="BE18" i="5"/>
  <c r="BB17" i="5"/>
  <c r="BC15" i="5"/>
  <c r="BD13" i="5"/>
  <c r="BE11" i="5"/>
  <c r="BB10" i="5"/>
  <c r="BC8" i="5"/>
  <c r="BE6" i="5"/>
  <c r="BE4" i="5"/>
  <c r="BB3" i="5"/>
  <c r="BE137" i="5"/>
  <c r="BD136" i="5"/>
  <c r="BC135" i="5"/>
  <c r="BB134" i="5"/>
  <c r="BA133" i="5"/>
  <c r="BE131" i="5"/>
  <c r="BD130" i="5"/>
  <c r="BC129" i="5"/>
  <c r="BB128" i="5"/>
  <c r="BA127" i="5"/>
  <c r="BE125" i="5"/>
  <c r="BD124" i="5"/>
  <c r="BC123" i="5"/>
  <c r="BB122" i="5"/>
  <c r="BE120" i="5"/>
  <c r="BC119" i="5"/>
  <c r="BA118" i="5"/>
  <c r="BC116" i="5"/>
  <c r="BA115" i="5"/>
  <c r="BD113" i="5"/>
  <c r="BB112" i="5"/>
  <c r="BE110" i="5"/>
  <c r="BB109" i="5"/>
  <c r="BE107" i="5"/>
  <c r="BC106" i="5"/>
  <c r="BA105" i="5"/>
  <c r="BB103" i="5"/>
  <c r="BC101" i="5"/>
  <c r="BD99" i="5"/>
  <c r="BA98" i="5"/>
  <c r="BC96" i="5"/>
  <c r="BD94" i="5"/>
  <c r="BE92" i="5"/>
  <c r="BA91" i="5"/>
  <c r="BC89" i="5"/>
  <c r="BD87" i="5"/>
  <c r="BA86" i="5"/>
  <c r="BA84" i="5"/>
  <c r="BC82" i="5"/>
  <c r="BE80" i="5"/>
  <c r="BA79" i="5"/>
  <c r="BC77" i="5"/>
  <c r="BC75" i="5"/>
  <c r="BE73" i="5"/>
  <c r="BA72" i="5"/>
  <c r="BC70" i="5"/>
  <c r="BE68" i="5"/>
  <c r="BE66" i="5"/>
  <c r="BB65" i="5"/>
  <c r="BC63" i="5"/>
  <c r="BE61" i="5"/>
  <c r="BA60" i="5"/>
  <c r="BB58" i="5"/>
  <c r="BC56" i="5"/>
  <c r="BE54" i="5"/>
  <c r="BB53" i="5"/>
  <c r="BC51" i="5"/>
  <c r="BD49" i="5"/>
  <c r="BE47" i="5"/>
  <c r="BB46" i="5"/>
  <c r="BC44" i="5"/>
  <c r="BE42" i="5"/>
  <c r="BE40" i="5"/>
  <c r="BB39" i="5"/>
  <c r="BD37" i="5"/>
  <c r="BE35" i="5"/>
  <c r="BB34" i="5"/>
  <c r="BB32" i="5"/>
  <c r="BD30" i="5"/>
  <c r="BE28" i="5"/>
  <c r="BB27" i="5"/>
  <c r="BD25" i="5"/>
  <c r="BD23" i="5"/>
  <c r="BA22" i="5"/>
  <c r="BB20" i="5"/>
  <c r="BD18" i="5"/>
  <c r="BE16" i="5"/>
  <c r="BA15" i="5"/>
  <c r="BB13" i="5"/>
  <c r="BD11" i="5"/>
  <c r="BA10" i="5"/>
  <c r="BB8" i="5"/>
  <c r="BC6" i="5"/>
  <c r="BD4" i="5"/>
  <c r="BE3" i="5"/>
  <c r="BA5" i="5"/>
  <c r="BB6" i="5"/>
  <c r="BC7" i="5"/>
  <c r="BD8" i="5"/>
  <c r="BE9" i="5"/>
  <c r="BA11" i="5"/>
  <c r="BB12" i="5"/>
  <c r="BC13" i="5"/>
  <c r="BD14" i="5"/>
  <c r="BE15" i="5"/>
  <c r="BA17" i="5"/>
  <c r="BB18" i="5"/>
  <c r="BC19" i="5"/>
  <c r="BD20" i="5"/>
  <c r="BE21" i="5"/>
  <c r="BA23" i="5"/>
  <c r="BB24" i="5"/>
  <c r="BC25" i="5"/>
  <c r="BD26" i="5"/>
  <c r="BE27" i="5"/>
  <c r="BA29" i="5"/>
  <c r="BB30" i="5"/>
  <c r="BC31" i="5"/>
  <c r="BD32" i="5"/>
  <c r="BE33" i="5"/>
  <c r="BA35" i="5"/>
  <c r="BB36" i="5"/>
  <c r="BC37" i="5"/>
  <c r="BD38" i="5"/>
  <c r="BE39" i="5"/>
  <c r="BA41" i="5"/>
  <c r="BB42" i="5"/>
  <c r="BC43" i="5"/>
  <c r="BD44" i="5"/>
  <c r="BE45" i="5"/>
  <c r="BA47" i="5"/>
  <c r="BB48" i="5"/>
  <c r="BC49" i="5"/>
  <c r="BD50" i="5"/>
  <c r="BE51" i="5"/>
  <c r="BA53" i="5"/>
  <c r="BB54" i="5"/>
  <c r="BC55" i="5"/>
  <c r="BD56" i="5"/>
  <c r="BE57" i="5"/>
  <c r="BA59" i="5"/>
  <c r="BB60" i="5"/>
  <c r="BC61" i="5"/>
  <c r="BD62" i="5"/>
  <c r="BE63" i="5"/>
  <c r="BA65" i="5"/>
  <c r="BB66" i="5"/>
  <c r="BC67" i="5"/>
  <c r="BD68" i="5"/>
  <c r="BE69" i="5"/>
  <c r="BA71" i="5"/>
  <c r="BB72" i="5"/>
  <c r="BC73" i="5"/>
  <c r="BD74" i="5"/>
  <c r="BE75" i="5"/>
  <c r="BA77" i="5"/>
  <c r="BB78" i="5"/>
  <c r="BC79" i="5"/>
  <c r="BD80" i="5"/>
  <c r="BE81" i="5"/>
  <c r="BA83" i="5"/>
  <c r="BB84" i="5"/>
  <c r="BC85" i="5"/>
  <c r="BD86" i="5"/>
  <c r="BE87" i="5"/>
  <c r="BA89" i="5"/>
  <c r="BB90" i="5"/>
  <c r="BC91" i="5"/>
  <c r="BD92" i="5"/>
  <c r="BE93" i="5"/>
  <c r="BA95" i="5"/>
  <c r="BB96" i="5"/>
  <c r="BC97" i="5"/>
  <c r="BD98" i="5"/>
  <c r="BE99" i="5"/>
  <c r="BA101" i="5"/>
  <c r="BB102" i="5"/>
  <c r="BC103" i="5"/>
  <c r="BD104" i="5"/>
  <c r="BD3" i="5"/>
  <c r="BB5" i="5"/>
  <c r="BD6" i="5"/>
  <c r="BA8" i="5"/>
  <c r="BC9" i="5"/>
  <c r="BE10" i="5"/>
  <c r="BC12" i="5"/>
  <c r="BE13" i="5"/>
  <c r="BB15" i="5"/>
  <c r="BD16" i="5"/>
  <c r="BA18" i="5"/>
  <c r="BD19" i="5"/>
  <c r="BA21" i="5"/>
  <c r="BC22" i="5"/>
  <c r="BE23" i="5"/>
  <c r="BB25" i="5"/>
  <c r="BE26" i="5"/>
  <c r="BB28" i="5"/>
  <c r="BD29" i="5"/>
  <c r="BA31" i="5"/>
  <c r="BC32" i="5"/>
  <c r="BA34" i="5"/>
  <c r="BC35" i="5"/>
  <c r="BE36" i="5"/>
  <c r="BB38" i="5"/>
  <c r="BD39" i="5"/>
  <c r="BB41" i="5"/>
  <c r="BD42" i="5"/>
  <c r="BA44" i="5"/>
  <c r="BC45" i="5"/>
  <c r="BE46" i="5"/>
  <c r="BC48" i="5"/>
  <c r="BE49" i="5"/>
  <c r="BB51" i="5"/>
  <c r="BD52" i="5"/>
  <c r="BA54" i="5"/>
  <c r="BD55" i="5"/>
  <c r="BA57" i="5"/>
  <c r="BC58" i="5"/>
  <c r="BE59" i="5"/>
  <c r="BB61" i="5"/>
  <c r="BE62" i="5"/>
  <c r="BB64" i="5"/>
  <c r="BD65" i="5"/>
  <c r="BA67" i="5"/>
  <c r="BC68" i="5"/>
  <c r="BA70" i="5"/>
  <c r="BC71" i="5"/>
  <c r="BE72" i="5"/>
  <c r="BB74" i="5"/>
  <c r="BD75" i="5"/>
  <c r="BB77" i="5"/>
  <c r="BD78" i="5"/>
  <c r="BA80" i="5"/>
  <c r="BC81" i="5"/>
  <c r="BE82" i="5"/>
  <c r="BC84" i="5"/>
  <c r="BE85" i="5"/>
  <c r="BB87" i="5"/>
  <c r="BD88" i="5"/>
  <c r="BA90" i="5"/>
  <c r="BD91" i="5"/>
  <c r="BA93" i="5"/>
  <c r="BC94" i="5"/>
  <c r="BE95" i="5"/>
  <c r="BB97" i="5"/>
  <c r="BE98" i="5"/>
  <c r="BB100" i="5"/>
  <c r="BD101" i="5"/>
  <c r="BA103" i="5"/>
  <c r="BC104" i="5"/>
  <c r="BE105" i="5"/>
  <c r="BA107" i="5"/>
  <c r="BB108" i="5"/>
  <c r="BC109" i="5"/>
  <c r="BD110" i="5"/>
  <c r="BE111" i="5"/>
  <c r="BA113" i="5"/>
  <c r="BB114" i="5"/>
  <c r="BC115" i="5"/>
  <c r="BD116" i="5"/>
  <c r="BE117" i="5"/>
  <c r="BA119" i="5"/>
  <c r="BB120" i="5"/>
  <c r="BC121" i="5"/>
  <c r="AI3" i="5"/>
  <c r="AE5" i="5"/>
  <c r="AF6" i="5"/>
  <c r="AG7" i="5"/>
  <c r="AH8" i="5"/>
  <c r="AI9" i="5"/>
  <c r="AE11" i="5"/>
  <c r="AF12" i="5"/>
  <c r="AG13" i="5"/>
  <c r="AH14" i="5"/>
  <c r="AI15" i="5"/>
  <c r="AE17" i="5"/>
  <c r="AF18" i="5"/>
  <c r="AG19" i="5"/>
  <c r="AH20" i="5"/>
  <c r="AI21" i="5"/>
  <c r="AE23" i="5"/>
  <c r="AF24" i="5"/>
  <c r="AG25" i="5"/>
  <c r="AH26" i="5"/>
  <c r="AI27" i="5"/>
  <c r="AE29" i="5"/>
  <c r="AF30" i="5"/>
  <c r="AG31" i="5"/>
  <c r="AH32" i="5"/>
  <c r="AI33" i="5"/>
  <c r="AE35" i="5"/>
  <c r="AF36" i="5"/>
  <c r="AG37" i="5"/>
  <c r="AH38" i="5"/>
  <c r="AI39" i="5"/>
  <c r="AE41" i="5"/>
  <c r="AF42" i="5"/>
  <c r="AG43" i="5"/>
  <c r="AH44" i="5"/>
  <c r="AI45" i="5"/>
  <c r="AE47" i="5"/>
  <c r="AF48" i="5"/>
  <c r="AG49" i="5"/>
  <c r="AH50" i="5"/>
  <c r="AI51" i="5"/>
  <c r="AE53" i="5"/>
  <c r="AF54" i="5"/>
  <c r="AG55" i="5"/>
  <c r="AH56" i="5"/>
  <c r="AI57" i="5"/>
  <c r="AE59" i="5"/>
  <c r="AF60" i="5"/>
  <c r="AG61" i="5"/>
  <c r="AH62" i="5"/>
  <c r="AI63" i="5"/>
  <c r="AE65" i="5"/>
  <c r="AF66" i="5"/>
  <c r="AG67" i="5"/>
  <c r="AH68" i="5"/>
  <c r="AI69" i="5"/>
  <c r="AE71" i="5"/>
  <c r="AF72" i="5"/>
  <c r="AG73" i="5"/>
  <c r="AH74" i="5"/>
  <c r="AI75" i="5"/>
  <c r="AE77" i="5"/>
  <c r="AF78" i="5"/>
  <c r="AG79" i="5"/>
  <c r="AH80" i="5"/>
  <c r="AI81" i="5"/>
  <c r="AE83" i="5"/>
  <c r="AF84" i="5"/>
  <c r="AG85" i="5"/>
  <c r="AH86" i="5"/>
  <c r="AI87" i="5"/>
  <c r="AE89" i="5"/>
  <c r="AF90" i="5"/>
  <c r="AG91" i="5"/>
  <c r="AH92" i="5"/>
  <c r="AI93" i="5"/>
  <c r="AE95" i="5"/>
  <c r="AF96" i="5"/>
  <c r="AG97" i="5"/>
  <c r="AH98" i="5"/>
  <c r="AI99" i="5"/>
  <c r="AE101" i="5"/>
  <c r="AF102" i="5"/>
  <c r="AG103" i="5"/>
  <c r="AH104" i="5"/>
  <c r="AH3" i="5"/>
  <c r="AF5" i="5"/>
  <c r="AH6" i="5"/>
  <c r="AE8" i="5"/>
  <c r="AG9" i="5"/>
  <c r="AI10" i="5"/>
  <c r="AG12" i="5"/>
  <c r="AI13" i="5"/>
  <c r="AF15" i="5"/>
  <c r="AH16" i="5"/>
  <c r="AE18" i="5"/>
  <c r="AH19" i="5"/>
  <c r="AE21" i="5"/>
  <c r="AG22" i="5"/>
  <c r="AI23" i="5"/>
  <c r="AF25" i="5"/>
  <c r="AI26" i="5"/>
  <c r="AF28" i="5"/>
  <c r="AH29" i="5"/>
  <c r="AE31" i="5"/>
  <c r="AG32" i="5"/>
  <c r="AE34" i="5"/>
  <c r="AG35" i="5"/>
  <c r="AI36" i="5"/>
  <c r="AF38" i="5"/>
  <c r="AH39" i="5"/>
  <c r="AF41" i="5"/>
  <c r="AH42" i="5"/>
  <c r="AE44" i="5"/>
  <c r="AG45" i="5"/>
  <c r="AI46" i="5"/>
  <c r="AG48" i="5"/>
  <c r="AI49" i="5"/>
  <c r="AF51" i="5"/>
  <c r="AH52" i="5"/>
  <c r="AE54" i="5"/>
  <c r="AH55" i="5"/>
  <c r="AE57" i="5"/>
  <c r="AG58" i="5"/>
  <c r="AI59" i="5"/>
  <c r="AF61" i="5"/>
  <c r="AI62" i="5"/>
  <c r="AF64" i="5"/>
  <c r="AH65" i="5"/>
  <c r="AE67" i="5"/>
  <c r="AG68" i="5"/>
  <c r="AE70" i="5"/>
  <c r="AG71" i="5"/>
  <c r="AI72" i="5"/>
  <c r="AF74" i="5"/>
  <c r="AH75" i="5"/>
  <c r="AF77" i="5"/>
  <c r="AH78" i="5"/>
  <c r="AE80" i="5"/>
  <c r="AG81" i="5"/>
  <c r="AI82" i="5"/>
  <c r="AG84" i="5"/>
  <c r="AI85" i="5"/>
  <c r="AF87" i="5"/>
  <c r="AH88" i="5"/>
  <c r="AE90" i="5"/>
  <c r="AH91" i="5"/>
  <c r="AE93" i="5"/>
  <c r="AG94" i="5"/>
  <c r="AI95" i="5"/>
  <c r="AF97" i="5"/>
  <c r="AI98" i="5"/>
  <c r="AF100" i="5"/>
  <c r="AH101" i="5"/>
  <c r="AE103" i="5"/>
  <c r="AG104" i="5"/>
  <c r="AI105" i="5"/>
  <c r="AE107" i="5"/>
  <c r="AF108" i="5"/>
  <c r="AG109" i="5"/>
  <c r="AH110" i="5"/>
  <c r="AI111" i="5"/>
  <c r="AE113" i="5"/>
  <c r="AF114" i="5"/>
  <c r="AG115" i="5"/>
  <c r="AH116" i="5"/>
  <c r="AI117" i="5"/>
  <c r="AE119" i="5"/>
  <c r="AF120" i="5"/>
  <c r="AG121" i="5"/>
  <c r="AG3" i="5"/>
  <c r="AG5" i="5"/>
  <c r="AE7" i="5"/>
  <c r="AI8" i="5"/>
  <c r="AG10" i="5"/>
  <c r="AE12" i="5"/>
  <c r="AE14" i="5"/>
  <c r="AH15" i="5"/>
  <c r="AG17" i="5"/>
  <c r="AE19" i="5"/>
  <c r="AI20" i="5"/>
  <c r="AH22" i="5"/>
  <c r="AG24" i="5"/>
  <c r="AE26" i="5"/>
  <c r="AH27" i="5"/>
  <c r="AG29" i="5"/>
  <c r="AF31" i="5"/>
  <c r="AE33" i="5"/>
  <c r="AH34" i="5"/>
  <c r="AG36" i="5"/>
  <c r="AE38" i="5"/>
  <c r="AE40" i="5"/>
  <c r="AH41" i="5"/>
  <c r="AF43" i="5"/>
  <c r="AE45" i="5"/>
  <c r="AH46" i="5"/>
  <c r="AH48" i="5"/>
  <c r="AF50" i="5"/>
  <c r="AE52" i="5"/>
  <c r="AH53" i="5"/>
  <c r="AF55" i="5"/>
  <c r="AF57" i="5"/>
  <c r="AI58" i="5"/>
  <c r="AH60" i="5"/>
  <c r="AF62" i="5"/>
  <c r="AE64" i="5"/>
  <c r="AI65" i="5"/>
  <c r="AH67" i="5"/>
  <c r="AF69" i="5"/>
  <c r="AI70" i="5"/>
  <c r="AH72" i="5"/>
  <c r="AG74" i="5"/>
  <c r="AF76" i="5"/>
  <c r="AI77" i="5"/>
  <c r="AH79" i="5"/>
  <c r="AF81" i="5"/>
  <c r="AF83" i="5"/>
  <c r="AI84" i="5"/>
  <c r="AG86" i="5"/>
  <c r="AF88" i="5"/>
  <c r="AI89" i="5"/>
  <c r="AI91" i="5"/>
  <c r="AG93" i="5"/>
  <c r="AF95" i="5"/>
  <c r="AI96" i="5"/>
  <c r="AG98" i="5"/>
  <c r="AG100" i="5"/>
  <c r="AE102" i="5"/>
  <c r="AI103" i="5"/>
  <c r="AG105" i="5"/>
  <c r="AI106" i="5"/>
  <c r="AG108" i="5"/>
  <c r="AI109" i="5"/>
  <c r="AF111" i="5"/>
  <c r="AH112" i="5"/>
  <c r="AE114" i="5"/>
  <c r="AH115" i="5"/>
  <c r="AE117" i="5"/>
  <c r="AG118" i="5"/>
  <c r="AI119" i="5"/>
  <c r="AF121" i="5"/>
  <c r="AH122" i="5"/>
  <c r="AI123" i="5"/>
  <c r="AE125" i="5"/>
  <c r="AF126" i="5"/>
  <c r="AG127" i="5"/>
  <c r="AH128" i="5"/>
  <c r="AI129" i="5"/>
  <c r="AE131" i="5"/>
  <c r="AF132" i="5"/>
  <c r="AG133" i="5"/>
  <c r="AH134" i="5"/>
  <c r="AI135" i="5"/>
  <c r="AE137" i="5"/>
  <c r="AF138" i="5"/>
  <c r="AF4" i="5"/>
  <c r="AE6" i="5"/>
  <c r="AF8" i="5"/>
  <c r="AF10" i="5"/>
  <c r="AH12" i="5"/>
  <c r="AG14" i="5"/>
  <c r="AG16" i="5"/>
  <c r="AH18" i="5"/>
  <c r="AG20" i="5"/>
  <c r="AI22" i="5"/>
  <c r="AI24" i="5"/>
  <c r="AE27" i="5"/>
  <c r="AI28" i="5"/>
  <c r="AI30" i="5"/>
  <c r="AF33" i="5"/>
  <c r="AF35" i="5"/>
  <c r="AF37" i="5"/>
  <c r="AF39" i="5"/>
  <c r="AG41" i="5"/>
  <c r="AH43" i="5"/>
  <c r="AH45" i="5"/>
  <c r="AH47" i="5"/>
  <c r="AH49" i="5"/>
  <c r="AH51" i="5"/>
  <c r="AI53" i="5"/>
  <c r="AE56" i="5"/>
  <c r="AE58" i="5"/>
  <c r="AE60" i="5"/>
  <c r="AE62" i="5"/>
  <c r="AG64" i="5"/>
  <c r="AG66" i="5"/>
  <c r="AF68" i="5"/>
  <c r="AG70" i="5"/>
  <c r="AG72" i="5"/>
  <c r="AI74" i="5"/>
  <c r="AH76" i="5"/>
  <c r="AI78" i="5"/>
  <c r="AI80" i="5"/>
  <c r="AH82" i="5"/>
  <c r="AE85" i="5"/>
  <c r="AE87" i="5"/>
  <c r="AF89" i="5"/>
  <c r="AE91" i="5"/>
  <c r="AF93" i="5"/>
  <c r="AG95" i="5"/>
  <c r="AH97" i="5"/>
  <c r="AG99" i="5"/>
  <c r="AG101" i="5"/>
  <c r="AH103" i="5"/>
  <c r="AH105" i="5"/>
  <c r="AG107" i="5"/>
  <c r="AE109" i="5"/>
  <c r="AI110" i="5"/>
  <c r="AG112" i="5"/>
  <c r="AG114" i="5"/>
  <c r="AE116" i="5"/>
  <c r="AH117" i="5"/>
  <c r="AG119" i="5"/>
  <c r="AE121" i="5"/>
  <c r="AI122" i="5"/>
  <c r="AF124" i="5"/>
  <c r="AH125" i="5"/>
  <c r="AE127" i="5"/>
  <c r="AG128" i="5"/>
  <c r="AE130" i="5"/>
  <c r="AG131" i="5"/>
  <c r="AI132" i="5"/>
  <c r="AF134" i="5"/>
  <c r="AH135" i="5"/>
  <c r="AF137" i="5"/>
  <c r="AH138" i="5"/>
  <c r="AI139" i="5"/>
  <c r="AE141" i="5"/>
  <c r="AF142" i="5"/>
  <c r="AG143" i="5"/>
  <c r="AH144" i="5"/>
  <c r="AI145" i="5"/>
  <c r="AE147" i="5"/>
  <c r="AF148" i="5"/>
  <c r="AG149" i="5"/>
  <c r="AH150" i="5"/>
  <c r="AI151" i="5"/>
  <c r="AE153" i="5"/>
  <c r="AF154" i="5"/>
  <c r="AG155" i="5"/>
  <c r="AH156" i="5"/>
  <c r="AI157" i="5"/>
  <c r="AE159" i="5"/>
  <c r="AF160" i="5"/>
  <c r="AG161" i="5"/>
  <c r="AH162" i="5"/>
  <c r="AI163" i="5"/>
  <c r="AE165" i="5"/>
  <c r="AF166" i="5"/>
  <c r="AG167" i="5"/>
  <c r="AH168" i="5"/>
  <c r="AI169" i="5"/>
  <c r="AE171" i="5"/>
  <c r="AF172" i="5"/>
  <c r="AG173" i="5"/>
  <c r="AH174" i="5"/>
  <c r="AI175" i="5"/>
  <c r="AE177" i="5"/>
  <c r="AF178" i="5"/>
  <c r="AG179" i="5"/>
  <c r="AH180" i="5"/>
  <c r="AI181" i="5"/>
  <c r="AE183" i="5"/>
  <c r="AF184" i="5"/>
  <c r="AG185" i="5"/>
  <c r="AH186" i="5"/>
  <c r="AI187" i="5"/>
  <c r="AE189" i="5"/>
  <c r="AF190" i="5"/>
  <c r="AG191" i="5"/>
  <c r="AH192" i="5"/>
  <c r="AI193" i="5"/>
  <c r="AE195" i="5"/>
  <c r="AF196" i="5"/>
  <c r="AG197" i="5"/>
  <c r="AH198" i="5"/>
  <c r="AI199" i="5"/>
  <c r="AE201" i="5"/>
  <c r="AF202" i="5"/>
  <c r="AG203" i="5"/>
  <c r="AH204" i="5"/>
  <c r="AI205" i="5"/>
  <c r="AE207" i="5"/>
  <c r="AF208" i="5"/>
  <c r="AG209" i="5"/>
  <c r="AH210" i="5"/>
  <c r="AI211" i="5"/>
  <c r="AE213" i="5"/>
  <c r="AF214" i="5"/>
  <c r="AG215" i="5"/>
  <c r="AH216" i="5"/>
  <c r="AI217" i="5"/>
  <c r="AE219" i="5"/>
  <c r="AF220" i="5"/>
  <c r="AG221" i="5"/>
  <c r="AH222" i="5"/>
  <c r="AI223" i="5"/>
  <c r="AE225" i="5"/>
  <c r="AF226" i="5"/>
  <c r="AG227" i="5"/>
  <c r="AG4" i="5"/>
  <c r="AG6" i="5"/>
  <c r="AG8" i="5"/>
  <c r="AH10" i="5"/>
  <c r="AI12" i="5"/>
  <c r="AI14" i="5"/>
  <c r="AI16" i="5"/>
  <c r="AI18" i="5"/>
  <c r="AF21" i="5"/>
  <c r="AF23" i="5"/>
  <c r="AE25" i="5"/>
  <c r="AF27" i="5"/>
  <c r="AF29" i="5"/>
  <c r="AH31" i="5"/>
  <c r="AG33" i="5"/>
  <c r="AH35" i="5"/>
  <c r="AH37" i="5"/>
  <c r="AG39" i="5"/>
  <c r="AI41" i="5"/>
  <c r="AI43" i="5"/>
  <c r="AE46" i="5"/>
  <c r="AI47" i="5"/>
  <c r="AE50" i="5"/>
  <c r="AF52" i="5"/>
  <c r="AG54" i="5"/>
  <c r="AH226" i="5"/>
  <c r="AF225" i="5"/>
  <c r="AH223" i="5"/>
  <c r="AF222" i="5"/>
  <c r="AI220" i="5"/>
  <c r="AG219" i="5"/>
  <c r="AE218" i="5"/>
  <c r="AG216" i="5"/>
  <c r="AE215" i="5"/>
  <c r="AH213" i="5"/>
  <c r="AF212" i="5"/>
  <c r="AI210" i="5"/>
  <c r="AF209" i="5"/>
  <c r="AI207" i="5"/>
  <c r="AG206" i="5"/>
  <c r="AE205" i="5"/>
  <c r="AH203" i="5"/>
  <c r="AE202" i="5"/>
  <c r="AH200" i="5"/>
  <c r="AF199" i="5"/>
  <c r="AI197" i="5"/>
  <c r="AG196" i="5"/>
  <c r="AI194" i="5"/>
  <c r="AG193" i="5"/>
  <c r="AE192" i="5"/>
  <c r="AH190" i="5"/>
  <c r="AF189" i="5"/>
  <c r="AH187" i="5"/>
  <c r="AF186" i="5"/>
  <c r="AI184" i="5"/>
  <c r="AG183" i="5"/>
  <c r="AE182" i="5"/>
  <c r="AG180" i="5"/>
  <c r="AE179" i="5"/>
  <c r="AH177" i="5"/>
  <c r="AF176" i="5"/>
  <c r="AI174" i="5"/>
  <c r="AF173" i="5"/>
  <c r="AI171" i="5"/>
  <c r="AG170" i="5"/>
  <c r="AE169" i="5"/>
  <c r="AH167" i="5"/>
  <c r="AE166" i="5"/>
  <c r="AH164" i="5"/>
  <c r="AF163" i="5"/>
  <c r="AI161" i="5"/>
  <c r="AG160" i="5"/>
  <c r="AI158" i="5"/>
  <c r="AG157" i="5"/>
  <c r="AE156" i="5"/>
  <c r="AH154" i="5"/>
  <c r="AF153" i="5"/>
  <c r="AH151" i="5"/>
  <c r="AF150" i="5"/>
  <c r="AI148" i="5"/>
  <c r="AG147" i="5"/>
  <c r="AE146" i="5"/>
  <c r="AG144" i="5"/>
  <c r="AE143" i="5"/>
  <c r="AH141" i="5"/>
  <c r="AF140" i="5"/>
  <c r="AI138" i="5"/>
  <c r="AI136" i="5"/>
  <c r="AF135" i="5"/>
  <c r="AH133" i="5"/>
  <c r="AI131" i="5"/>
  <c r="AF130" i="5"/>
  <c r="AF128" i="5"/>
  <c r="AH126" i="5"/>
  <c r="AI124" i="5"/>
  <c r="AF123" i="5"/>
  <c r="AH121" i="5"/>
  <c r="AF119" i="5"/>
  <c r="AF117" i="5"/>
  <c r="AE115" i="5"/>
  <c r="AF113" i="5"/>
  <c r="AE111" i="5"/>
  <c r="AI108" i="5"/>
  <c r="AH106" i="5"/>
  <c r="AI104" i="5"/>
  <c r="AG102" i="5"/>
  <c r="AH99" i="5"/>
  <c r="AE97" i="5"/>
  <c r="AH94" i="5"/>
  <c r="AF92" i="5"/>
  <c r="AH89" i="5"/>
  <c r="AG87" i="5"/>
  <c r="AH84" i="5"/>
  <c r="AF82" i="5"/>
  <c r="AI79" i="5"/>
  <c r="AG77" i="5"/>
  <c r="AE75" i="5"/>
  <c r="AE72" i="5"/>
  <c r="AH69" i="5"/>
  <c r="AF67" i="5"/>
  <c r="AI64" i="5"/>
  <c r="AG62" i="5"/>
  <c r="AH59" i="5"/>
  <c r="AG57" i="5"/>
  <c r="AI54" i="5"/>
  <c r="AG51" i="5"/>
  <c r="AI48" i="5"/>
  <c r="AF45" i="5"/>
  <c r="AG42" i="5"/>
  <c r="AE39" i="5"/>
  <c r="AE36" i="5"/>
  <c r="AI32" i="5"/>
  <c r="AE30" i="5"/>
  <c r="AG26" i="5"/>
  <c r="AH23" i="5"/>
  <c r="AF20" i="5"/>
  <c r="AH17" i="5"/>
  <c r="AF14" i="5"/>
  <c r="AG11" i="5"/>
  <c r="AI7" i="5"/>
  <c r="AI4" i="5"/>
  <c r="AI227" i="5"/>
  <c r="AG226" i="5"/>
  <c r="AI224" i="5"/>
  <c r="AG223" i="5"/>
  <c r="AE222" i="5"/>
  <c r="AH220" i="5"/>
  <c r="AF219" i="5"/>
  <c r="AH217" i="5"/>
  <c r="AF216" i="5"/>
  <c r="AI214" i="5"/>
  <c r="AG213" i="5"/>
  <c r="AE212" i="5"/>
  <c r="AG210" i="5"/>
  <c r="AE209" i="5"/>
  <c r="AH207" i="5"/>
  <c r="AF206" i="5"/>
  <c r="AI204" i="5"/>
  <c r="AF203" i="5"/>
  <c r="AI201" i="5"/>
  <c r="AG200" i="5"/>
  <c r="AE199" i="5"/>
  <c r="AH197" i="5"/>
  <c r="AE196" i="5"/>
  <c r="AH194" i="5"/>
  <c r="AF193" i="5"/>
  <c r="AI191" i="5"/>
  <c r="AG190" i="5"/>
  <c r="AI188" i="5"/>
  <c r="AG187" i="5"/>
  <c r="AE186" i="5"/>
  <c r="AH184" i="5"/>
  <c r="AF183" i="5"/>
  <c r="AH181" i="5"/>
  <c r="AF180" i="5"/>
  <c r="AI178" i="5"/>
  <c r="AG177" i="5"/>
  <c r="AE176" i="5"/>
  <c r="AG174" i="5"/>
  <c r="AE173" i="5"/>
  <c r="AH171" i="5"/>
  <c r="AF170" i="5"/>
  <c r="AI168" i="5"/>
  <c r="AF167" i="5"/>
  <c r="AI165" i="5"/>
  <c r="AG164" i="5"/>
  <c r="AE163" i="5"/>
  <c r="AH161" i="5"/>
  <c r="AE160" i="5"/>
  <c r="AH158" i="5"/>
  <c r="AF157" i="5"/>
  <c r="AI155" i="5"/>
  <c r="AG154" i="5"/>
  <c r="AI152" i="5"/>
  <c r="AG151" i="5"/>
  <c r="AE150" i="5"/>
  <c r="AH148" i="5"/>
  <c r="AF147" i="5"/>
  <c r="AH145" i="5"/>
  <c r="AF144" i="5"/>
  <c r="AI142" i="5"/>
  <c r="AG141" i="5"/>
  <c r="AE140" i="5"/>
  <c r="AG138" i="5"/>
  <c r="AH136" i="5"/>
  <c r="AE135" i="5"/>
  <c r="AF133" i="5"/>
  <c r="AH131" i="5"/>
  <c r="AH129" i="5"/>
  <c r="AE128" i="5"/>
  <c r="AG126" i="5"/>
  <c r="AH124" i="5"/>
  <c r="AE123" i="5"/>
  <c r="AI120" i="5"/>
  <c r="AI118" i="5"/>
  <c r="AI116" i="5"/>
  <c r="AI114" i="5"/>
  <c r="AI112" i="5"/>
  <c r="AG110" i="5"/>
  <c r="AH108" i="5"/>
  <c r="AG106" i="5"/>
  <c r="AF104" i="5"/>
  <c r="AI101" i="5"/>
  <c r="AF99" i="5"/>
  <c r="AH96" i="5"/>
  <c r="AF94" i="5"/>
  <c r="AE92" i="5"/>
  <c r="AG89" i="5"/>
  <c r="AI86" i="5"/>
  <c r="AE84" i="5"/>
  <c r="AE82" i="5"/>
  <c r="AF79" i="5"/>
  <c r="AI76" i="5"/>
  <c r="AE74" i="5"/>
  <c r="AI71" i="5"/>
  <c r="AG69" i="5"/>
  <c r="AI66" i="5"/>
  <c r="AH64" i="5"/>
  <c r="AI61" i="5"/>
  <c r="AG59" i="5"/>
  <c r="AI56" i="5"/>
  <c r="AH54" i="5"/>
  <c r="AE51" i="5"/>
  <c r="AE48" i="5"/>
  <c r="AI44" i="5"/>
  <c r="AE42" i="5"/>
  <c r="AI38" i="5"/>
  <c r="AI35" i="5"/>
  <c r="AF32" i="5"/>
  <c r="AI29" i="5"/>
  <c r="AF26" i="5"/>
  <c r="AG23" i="5"/>
  <c r="AE20" i="5"/>
  <c r="AF17" i="5"/>
  <c r="AH13" i="5"/>
  <c r="AF11" i="5"/>
  <c r="AH7" i="5"/>
  <c r="AH4" i="5"/>
  <c r="AE4" i="5"/>
  <c r="AF3" i="5"/>
  <c r="AE3" i="5"/>
  <c r="AF182" i="5"/>
  <c r="AI180" i="5"/>
  <c r="AF179" i="5"/>
  <c r="AI177" i="5"/>
  <c r="AG176" i="5"/>
  <c r="AE175" i="5"/>
  <c r="AH173" i="5"/>
  <c r="AE172" i="5"/>
  <c r="AH170" i="5"/>
  <c r="AF169" i="5"/>
  <c r="AI167" i="5"/>
  <c r="AG166" i="5"/>
  <c r="AI164" i="5"/>
  <c r="AG163" i="5"/>
  <c r="AE162" i="5"/>
  <c r="AH160" i="5"/>
  <c r="AF159" i="5"/>
  <c r="AH157" i="5"/>
  <c r="AF156" i="5"/>
  <c r="AI154" i="5"/>
  <c r="AG153" i="5"/>
  <c r="AE152" i="5"/>
  <c r="AG150" i="5"/>
  <c r="AE149" i="5"/>
  <c r="AH147" i="5"/>
  <c r="AF146" i="5"/>
  <c r="AI144" i="5"/>
  <c r="AF143" i="5"/>
  <c r="AI141" i="5"/>
  <c r="AG140" i="5"/>
  <c r="AE139" i="5"/>
  <c r="AG137" i="5"/>
  <c r="AG135" i="5"/>
  <c r="AI133" i="5"/>
  <c r="AE132" i="5"/>
  <c r="AG130" i="5"/>
  <c r="AI128" i="5"/>
  <c r="AI126" i="5"/>
  <c r="AF125" i="5"/>
  <c r="AG123" i="5"/>
  <c r="AI121" i="5"/>
  <c r="AH119" i="5"/>
  <c r="AG117" i="5"/>
  <c r="AF115" i="5"/>
  <c r="AG113" i="5"/>
  <c r="AG111" i="5"/>
  <c r="AF109" i="5"/>
  <c r="AF107" i="5"/>
  <c r="AE105" i="5"/>
  <c r="AH102" i="5"/>
  <c r="AE100" i="5"/>
  <c r="AI97" i="5"/>
  <c r="AI94" i="5"/>
  <c r="AG92" i="5"/>
  <c r="AG90" i="5"/>
  <c r="AH87" i="5"/>
  <c r="AF85" i="5"/>
  <c r="AG82" i="5"/>
  <c r="AF80" i="5"/>
  <c r="AH77" i="5"/>
  <c r="AF75" i="5"/>
  <c r="AE73" i="5"/>
  <c r="AF70" i="5"/>
  <c r="AI67" i="5"/>
  <c r="AF65" i="5"/>
  <c r="AE63" i="5"/>
  <c r="AG60" i="5"/>
  <c r="AH57" i="5"/>
  <c r="AE55" i="5"/>
  <c r="AG52" i="5"/>
  <c r="AE49" i="5"/>
  <c r="AF46" i="5"/>
  <c r="AI42" i="5"/>
  <c r="AF40" i="5"/>
  <c r="AH36" i="5"/>
  <c r="AH33" i="5"/>
  <c r="AG30" i="5"/>
  <c r="AG27" i="5"/>
  <c r="AE24" i="5"/>
  <c r="AG21" i="5"/>
  <c r="AI17" i="5"/>
  <c r="AE15" i="5"/>
  <c r="AH11" i="5"/>
  <c r="AE9" i="5"/>
  <c r="AH5" i="5"/>
  <c r="V41" i="1"/>
  <c r="M33" i="1"/>
  <c r="H26" i="1"/>
  <c r="X213" i="3" l="1"/>
  <c r="Y213" i="3" s="1"/>
  <c r="X223" i="3"/>
  <c r="Y223" i="3" s="1"/>
  <c r="X216" i="3"/>
  <c r="Y216" i="3" s="1"/>
  <c r="X222" i="3"/>
  <c r="Y222" i="3" s="1"/>
  <c r="X210" i="3"/>
  <c r="Y210" i="3" s="1"/>
  <c r="X225" i="3"/>
  <c r="Y225" i="3" s="1"/>
  <c r="X219" i="3"/>
  <c r="Y219" i="3" s="1"/>
  <c r="O208" i="5"/>
  <c r="O206" i="5"/>
  <c r="O204" i="5"/>
  <c r="O202" i="5"/>
  <c r="O199" i="5"/>
  <c r="O198" i="5"/>
  <c r="O197" i="5"/>
  <c r="O185" i="5"/>
  <c r="O157" i="5"/>
  <c r="O156" i="5"/>
  <c r="O146" i="5"/>
  <c r="O142" i="5"/>
  <c r="O104" i="5"/>
  <c r="O98" i="5"/>
  <c r="O57" i="5"/>
  <c r="O48" i="5"/>
  <c r="O38" i="5"/>
  <c r="O29" i="5"/>
  <c r="B23" i="5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AL2" i="5"/>
  <c r="P2" i="5"/>
  <c r="P3" i="5" l="1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O63" i="5"/>
  <c r="O139" i="5"/>
  <c r="O31" i="5"/>
  <c r="O108" i="5"/>
  <c r="O113" i="5"/>
  <c r="O120" i="5"/>
  <c r="O130" i="5"/>
  <c r="O184" i="5"/>
  <c r="O207" i="5"/>
  <c r="O149" i="5"/>
  <c r="P24" i="5"/>
  <c r="O28" i="5"/>
  <c r="O36" i="5"/>
  <c r="O55" i="5"/>
  <c r="O11" i="5"/>
  <c r="O20" i="5"/>
  <c r="O43" i="5"/>
  <c r="O49" i="5"/>
  <c r="O103" i="5"/>
  <c r="O114" i="5"/>
  <c r="O126" i="5"/>
  <c r="O138" i="5"/>
  <c r="O143" i="5"/>
  <c r="O179" i="5"/>
  <c r="AM2" i="5"/>
  <c r="AL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4" i="5"/>
  <c r="O14" i="5"/>
  <c r="Q2" i="5"/>
  <c r="Q13" i="5" s="1"/>
  <c r="O18" i="5"/>
  <c r="P16" i="5"/>
  <c r="O16" i="5"/>
  <c r="O5" i="5"/>
  <c r="P5" i="5"/>
  <c r="O12" i="5"/>
  <c r="O13" i="5"/>
  <c r="P13" i="5"/>
  <c r="O25" i="5"/>
  <c r="P25" i="5"/>
  <c r="P21" i="5"/>
  <c r="O21" i="5"/>
  <c r="P8" i="5"/>
  <c r="O24" i="5"/>
  <c r="O26" i="5"/>
  <c r="P32" i="5"/>
  <c r="O33" i="5"/>
  <c r="P36" i="5"/>
  <c r="O37" i="5"/>
  <c r="P40" i="5"/>
  <c r="P46" i="5"/>
  <c r="O46" i="5"/>
  <c r="P50" i="5"/>
  <c r="O50" i="5"/>
  <c r="P37" i="5"/>
  <c r="O41" i="5"/>
  <c r="O6" i="5"/>
  <c r="P20" i="5"/>
  <c r="O22" i="5"/>
  <c r="P30" i="5"/>
  <c r="P38" i="5"/>
  <c r="P41" i="5"/>
  <c r="P42" i="5"/>
  <c r="O42" i="5"/>
  <c r="P45" i="5"/>
  <c r="P49" i="5"/>
  <c r="P34" i="5"/>
  <c r="P26" i="5"/>
  <c r="P44" i="5"/>
  <c r="P51" i="5"/>
  <c r="P28" i="5"/>
  <c r="P39" i="5"/>
  <c r="O39" i="5"/>
  <c r="P48" i="5"/>
  <c r="P52" i="5"/>
  <c r="O52" i="5"/>
  <c r="P6" i="5"/>
  <c r="O32" i="5"/>
  <c r="O34" i="5"/>
  <c r="O7" i="5"/>
  <c r="O15" i="5"/>
  <c r="O27" i="5"/>
  <c r="P43" i="5"/>
  <c r="O58" i="5"/>
  <c r="P59" i="5"/>
  <c r="P61" i="5"/>
  <c r="P64" i="5"/>
  <c r="P74" i="5"/>
  <c r="O82" i="5"/>
  <c r="P82" i="5"/>
  <c r="O65" i="5"/>
  <c r="P66" i="5"/>
  <c r="O68" i="5"/>
  <c r="P47" i="5"/>
  <c r="O62" i="5"/>
  <c r="P63" i="5"/>
  <c r="P65" i="5"/>
  <c r="P68" i="5"/>
  <c r="O53" i="5"/>
  <c r="P54" i="5"/>
  <c r="O56" i="5"/>
  <c r="O69" i="5"/>
  <c r="P81" i="5"/>
  <c r="P85" i="5"/>
  <c r="O85" i="5"/>
  <c r="P93" i="5"/>
  <c r="O93" i="5"/>
  <c r="P67" i="5"/>
  <c r="P73" i="5"/>
  <c r="P77" i="5"/>
  <c r="P58" i="5"/>
  <c r="O74" i="5"/>
  <c r="O54" i="5"/>
  <c r="P55" i="5"/>
  <c r="P57" i="5"/>
  <c r="P60" i="5"/>
  <c r="O90" i="5"/>
  <c r="P90" i="5"/>
  <c r="P106" i="5"/>
  <c r="O61" i="5"/>
  <c r="P62" i="5"/>
  <c r="O64" i="5"/>
  <c r="O67" i="5"/>
  <c r="O86" i="5"/>
  <c r="P86" i="5"/>
  <c r="O99" i="5"/>
  <c r="O106" i="5"/>
  <c r="P115" i="5"/>
  <c r="O115" i="5"/>
  <c r="P141" i="5"/>
  <c r="P144" i="5"/>
  <c r="O70" i="5"/>
  <c r="P100" i="5"/>
  <c r="O100" i="5"/>
  <c r="P103" i="5"/>
  <c r="P111" i="5"/>
  <c r="O111" i="5"/>
  <c r="P78" i="5"/>
  <c r="P104" i="5"/>
  <c r="P105" i="5"/>
  <c r="O105" i="5"/>
  <c r="P102" i="5"/>
  <c r="O102" i="5"/>
  <c r="O78" i="5"/>
  <c r="P96" i="5"/>
  <c r="O96" i="5"/>
  <c r="P99" i="5"/>
  <c r="O71" i="5"/>
  <c r="O75" i="5"/>
  <c r="O79" i="5"/>
  <c r="O83" i="5"/>
  <c r="O87" i="5"/>
  <c r="O91" i="5"/>
  <c r="P107" i="5"/>
  <c r="P109" i="5"/>
  <c r="P121" i="5"/>
  <c r="P124" i="5"/>
  <c r="P137" i="5"/>
  <c r="O137" i="5"/>
  <c r="P140" i="5"/>
  <c r="O140" i="5"/>
  <c r="P148" i="5"/>
  <c r="O148" i="5"/>
  <c r="P119" i="5"/>
  <c r="O119" i="5"/>
  <c r="P122" i="5"/>
  <c r="O122" i="5"/>
  <c r="O125" i="5"/>
  <c r="O144" i="5"/>
  <c r="O94" i="5"/>
  <c r="P95" i="5"/>
  <c r="O97" i="5"/>
  <c r="O112" i="5"/>
  <c r="P125" i="5"/>
  <c r="O127" i="5"/>
  <c r="P123" i="5"/>
  <c r="O123" i="5"/>
  <c r="O128" i="5"/>
  <c r="P131" i="5"/>
  <c r="O131" i="5"/>
  <c r="P134" i="5"/>
  <c r="P138" i="5"/>
  <c r="O141" i="5"/>
  <c r="P128" i="5"/>
  <c r="O134" i="5"/>
  <c r="P118" i="5"/>
  <c r="O109" i="5"/>
  <c r="O118" i="5"/>
  <c r="O121" i="5"/>
  <c r="O124" i="5"/>
  <c r="P127" i="5"/>
  <c r="P139" i="5"/>
  <c r="P110" i="5"/>
  <c r="P126" i="5"/>
  <c r="P142" i="5"/>
  <c r="O151" i="5"/>
  <c r="P151" i="5"/>
  <c r="O161" i="5"/>
  <c r="P161" i="5"/>
  <c r="P114" i="5"/>
  <c r="O129" i="5"/>
  <c r="P130" i="5"/>
  <c r="O132" i="5"/>
  <c r="O135" i="5"/>
  <c r="O145" i="5"/>
  <c r="P146" i="5"/>
  <c r="P152" i="5"/>
  <c r="O152" i="5"/>
  <c r="P155" i="5"/>
  <c r="P158" i="5"/>
  <c r="P143" i="5"/>
  <c r="O147" i="5"/>
  <c r="P157" i="5"/>
  <c r="P153" i="5"/>
  <c r="O155" i="5"/>
  <c r="O158" i="5"/>
  <c r="P135" i="5"/>
  <c r="P150" i="5"/>
  <c r="O150" i="5"/>
  <c r="P154" i="5"/>
  <c r="O168" i="5"/>
  <c r="P168" i="5"/>
  <c r="P189" i="5"/>
  <c r="O189" i="5"/>
  <c r="P149" i="5"/>
  <c r="O160" i="5"/>
  <c r="O169" i="5"/>
  <c r="P194" i="5"/>
  <c r="O194" i="5"/>
  <c r="P156" i="5"/>
  <c r="O159" i="5"/>
  <c r="P172" i="5"/>
  <c r="O173" i="5"/>
  <c r="P196" i="5"/>
  <c r="O196" i="5"/>
  <c r="O176" i="5"/>
  <c r="P176" i="5"/>
  <c r="O165" i="5"/>
  <c r="P165" i="5"/>
  <c r="O187" i="5"/>
  <c r="O181" i="5"/>
  <c r="P182" i="5"/>
  <c r="O183" i="5"/>
  <c r="P177" i="5"/>
  <c r="O193" i="5"/>
  <c r="P193" i="5"/>
  <c r="O177" i="5"/>
  <c r="P181" i="5"/>
  <c r="P186" i="5"/>
  <c r="O162" i="5"/>
  <c r="Q163" i="5"/>
  <c r="O166" i="5"/>
  <c r="O170" i="5"/>
  <c r="O174" i="5"/>
  <c r="O178" i="5"/>
  <c r="P203" i="5"/>
  <c r="O203" i="5"/>
  <c r="P185" i="5"/>
  <c r="O188" i="5"/>
  <c r="O192" i="5"/>
  <c r="P192" i="5"/>
  <c r="P184" i="5"/>
  <c r="O191" i="5"/>
  <c r="P191" i="5"/>
  <c r="P188" i="5"/>
  <c r="P199" i="5"/>
  <c r="P190" i="5"/>
  <c r="O190" i="5"/>
  <c r="P198" i="5"/>
  <c r="O195" i="5"/>
  <c r="P204" i="5"/>
  <c r="P208" i="5"/>
  <c r="P200" i="5"/>
  <c r="O205" i="5"/>
  <c r="O200" i="5"/>
  <c r="P202" i="5"/>
  <c r="P205" i="5"/>
  <c r="O201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Q144" i="5"/>
  <c r="Q92" i="5"/>
  <c r="Q80" i="5"/>
  <c r="Q85" i="5"/>
  <c r="Q61" i="5"/>
  <c r="Q17" i="5"/>
  <c r="Q138" i="5"/>
  <c r="Q148" i="5"/>
  <c r="Q137" i="5"/>
  <c r="Q127" i="5"/>
  <c r="Q106" i="5"/>
  <c r="Q74" i="5"/>
  <c r="Q67" i="5"/>
  <c r="Q51" i="5"/>
  <c r="Q41" i="5"/>
  <c r="Q134" i="5"/>
  <c r="Q112" i="5"/>
  <c r="Q71" i="5"/>
  <c r="Q102" i="5"/>
  <c r="Q100" i="5"/>
  <c r="Q35" i="5"/>
  <c r="Q68" i="5"/>
  <c r="Q27" i="5"/>
  <c r="Q11" i="5"/>
  <c r="Q30" i="5"/>
  <c r="Q87" i="5"/>
  <c r="Q122" i="5"/>
  <c r="Q84" i="5"/>
  <c r="Q90" i="5"/>
  <c r="Q55" i="5"/>
  <c r="Q121" i="5"/>
  <c r="Q72" i="5"/>
  <c r="Q111" i="5"/>
  <c r="Q115" i="5"/>
  <c r="Q93" i="5"/>
  <c r="Q65" i="5"/>
  <c r="Q64" i="5"/>
  <c r="Q44" i="5"/>
  <c r="Q36" i="5"/>
  <c r="Q16" i="5"/>
  <c r="Q108" i="5"/>
  <c r="Q75" i="5"/>
  <c r="Q103" i="5"/>
  <c r="Q86" i="5"/>
  <c r="Q81" i="5"/>
  <c r="Q28" i="5"/>
  <c r="Q45" i="5"/>
  <c r="Q194" i="5"/>
  <c r="Q165" i="5"/>
  <c r="Q189" i="5"/>
  <c r="Q119" i="5"/>
  <c r="Q88" i="5"/>
  <c r="Q77" i="5"/>
  <c r="Q62" i="5"/>
  <c r="Q15" i="5"/>
  <c r="Q9" i="5"/>
  <c r="Q52" i="5"/>
  <c r="AN2" i="5"/>
  <c r="Q29" i="5"/>
  <c r="Q24" i="5"/>
  <c r="Q12" i="5"/>
  <c r="Q18" i="5"/>
  <c r="AM3" i="5"/>
  <c r="Q3" i="5"/>
  <c r="Q21" i="5"/>
  <c r="Q48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Q5" i="5"/>
  <c r="H25" i="1"/>
  <c r="AO2" i="5" l="1"/>
  <c r="AN3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T5" i="3"/>
  <c r="T6" i="3"/>
  <c r="W7" i="3"/>
  <c r="U9" i="3"/>
  <c r="S10" i="3"/>
  <c r="T13" i="3"/>
  <c r="T14" i="3"/>
  <c r="W15" i="3"/>
  <c r="T21" i="3"/>
  <c r="T22" i="3"/>
  <c r="T29" i="3"/>
  <c r="W31" i="3"/>
  <c r="S37" i="3"/>
  <c r="W38" i="3"/>
  <c r="T39" i="3"/>
  <c r="W40" i="3"/>
  <c r="S44" i="3"/>
  <c r="S45" i="3"/>
  <c r="T46" i="3"/>
  <c r="T47" i="3"/>
  <c r="S53" i="3"/>
  <c r="W54" i="3"/>
  <c r="T55" i="3"/>
  <c r="S60" i="3"/>
  <c r="S61" i="3"/>
  <c r="T62" i="3"/>
  <c r="T63" i="3"/>
  <c r="U66" i="3"/>
  <c r="V69" i="3"/>
  <c r="V85" i="3"/>
  <c r="S92" i="3"/>
  <c r="T95" i="3"/>
  <c r="S108" i="3"/>
  <c r="V117" i="3"/>
  <c r="W120" i="3"/>
  <c r="V133" i="3"/>
  <c r="V139" i="3"/>
  <c r="T141" i="3"/>
  <c r="W142" i="3"/>
  <c r="V147" i="3"/>
  <c r="T149" i="3"/>
  <c r="S154" i="3"/>
  <c r="V155" i="3"/>
  <c r="V163" i="3"/>
  <c r="T165" i="3"/>
  <c r="W166" i="3"/>
  <c r="U168" i="3"/>
  <c r="V171" i="3"/>
  <c r="T173" i="3"/>
  <c r="V174" i="3"/>
  <c r="U176" i="3"/>
  <c r="W177" i="3"/>
  <c r="U179" i="3"/>
  <c r="S181" i="3"/>
  <c r="V182" i="3"/>
  <c r="V183" i="3"/>
  <c r="V187" i="3"/>
  <c r="V191" i="3"/>
  <c r="T192" i="3"/>
  <c r="U195" i="3"/>
  <c r="U196" i="3"/>
  <c r="T197" i="3"/>
  <c r="S198" i="3"/>
  <c r="V199" i="3"/>
  <c r="U200" i="3"/>
  <c r="W201" i="3"/>
  <c r="U203" i="3"/>
  <c r="U204" i="3"/>
  <c r="S205" i="3"/>
  <c r="W206" i="3"/>
  <c r="U208" i="3"/>
  <c r="AP2" i="5" l="1"/>
  <c r="AO3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P16" i="3"/>
  <c r="M17" i="3"/>
  <c r="Q19" i="3"/>
  <c r="N20" i="3"/>
  <c r="O23" i="3"/>
  <c r="O29" i="3"/>
  <c r="P32" i="3"/>
  <c r="M33" i="3"/>
  <c r="Q39" i="3"/>
  <c r="M40" i="3"/>
  <c r="Q41" i="3"/>
  <c r="M42" i="3"/>
  <c r="N46" i="3"/>
  <c r="N48" i="3"/>
  <c r="N50" i="3"/>
  <c r="P56" i="3"/>
  <c r="M57" i="3"/>
  <c r="N59" i="3"/>
  <c r="M63" i="3"/>
  <c r="O65" i="3"/>
  <c r="O67" i="3"/>
  <c r="Q71" i="3"/>
  <c r="M72" i="3"/>
  <c r="Q73" i="3"/>
  <c r="M74" i="3"/>
  <c r="Q75" i="3"/>
  <c r="N76" i="3"/>
  <c r="N80" i="3"/>
  <c r="N82" i="3"/>
  <c r="P84" i="3"/>
  <c r="P88" i="3"/>
  <c r="M89" i="3"/>
  <c r="N91" i="3"/>
  <c r="M93" i="3"/>
  <c r="O95" i="3"/>
  <c r="P97" i="3"/>
  <c r="P99" i="3"/>
  <c r="O101" i="3"/>
  <c r="N110" i="3"/>
  <c r="Q116" i="3"/>
  <c r="P118" i="3"/>
  <c r="M119" i="3"/>
  <c r="P120" i="3"/>
  <c r="M121" i="3"/>
  <c r="M123" i="3"/>
  <c r="M127" i="3"/>
  <c r="O129" i="3"/>
  <c r="Q133" i="3"/>
  <c r="N134" i="3"/>
  <c r="Q135" i="3"/>
  <c r="N138" i="3"/>
  <c r="Q139" i="3"/>
  <c r="M140" i="3"/>
  <c r="Q141" i="3"/>
  <c r="M142" i="3"/>
  <c r="N143" i="3"/>
  <c r="N144" i="3"/>
  <c r="P145" i="3"/>
  <c r="P146" i="3"/>
  <c r="Q148" i="3"/>
  <c r="P149" i="3"/>
  <c r="M151" i="3"/>
  <c r="P153" i="3"/>
  <c r="P154" i="3"/>
  <c r="Q156" i="3"/>
  <c r="M157" i="3"/>
  <c r="N158" i="3"/>
  <c r="P159" i="3"/>
  <c r="M160" i="3"/>
  <c r="P161" i="3"/>
  <c r="M162" i="3"/>
  <c r="N163" i="3"/>
  <c r="Q164" i="3"/>
  <c r="N165" i="3"/>
  <c r="O166" i="3"/>
  <c r="M167" i="3"/>
  <c r="M168" i="3"/>
  <c r="P169" i="3"/>
  <c r="P170" i="3"/>
  <c r="N171" i="3"/>
  <c r="Q172" i="3"/>
  <c r="M173" i="3"/>
  <c r="O174" i="3"/>
  <c r="M175" i="3"/>
  <c r="M176" i="3"/>
  <c r="P177" i="3"/>
  <c r="M178" i="3"/>
  <c r="N179" i="3"/>
  <c r="Q180" i="3"/>
  <c r="P181" i="3"/>
  <c r="O182" i="3"/>
  <c r="O183" i="3"/>
  <c r="M184" i="3"/>
  <c r="M185" i="3"/>
  <c r="P186" i="3"/>
  <c r="M187" i="3"/>
  <c r="N188" i="3"/>
  <c r="Q189" i="3"/>
  <c r="M190" i="3"/>
  <c r="O191" i="3"/>
  <c r="M192" i="3"/>
  <c r="M193" i="3"/>
  <c r="P194" i="3"/>
  <c r="M195" i="3"/>
  <c r="N196" i="3"/>
  <c r="Q197" i="3"/>
  <c r="M198" i="3"/>
  <c r="O199" i="3"/>
  <c r="M200" i="3"/>
  <c r="M201" i="3"/>
  <c r="P202" i="3"/>
  <c r="M203" i="3"/>
  <c r="N204" i="3"/>
  <c r="Q205" i="3"/>
  <c r="M206" i="3"/>
  <c r="O207" i="3"/>
  <c r="M208" i="3"/>
  <c r="N3" i="3"/>
  <c r="M159" i="3" l="1"/>
  <c r="P175" i="3"/>
  <c r="M196" i="3"/>
  <c r="AP3" i="5"/>
  <c r="AQ2" i="5"/>
  <c r="P179" i="3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3" i="3" l="1"/>
  <c r="Y3" i="3"/>
  <c r="AR2" i="5"/>
  <c r="AQ3" i="5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S2" i="5"/>
  <c r="AR3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Y229" i="3" l="1"/>
  <c r="AT2" i="5"/>
  <c r="AS3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U2" i="5"/>
  <c r="AT3" i="5"/>
  <c r="AV2" i="5" l="1"/>
  <c r="AU3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W2" i="5"/>
  <c r="AV3" i="5"/>
  <c r="AX2" i="5" l="1"/>
  <c r="AW3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Y2" i="5"/>
  <c r="AX3" i="5"/>
  <c r="AY3" i="5" l="1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H229" i="5" l="1"/>
</calcChain>
</file>

<file path=xl/sharedStrings.xml><?xml version="1.0" encoding="utf-8"?>
<sst xmlns="http://schemas.openxmlformats.org/spreadsheetml/2006/main" count="39" uniqueCount="23">
  <si>
    <t>NB: These are initialized to random numbers</t>
  </si>
  <si>
    <t>Then we use Solver to optimize them</t>
  </si>
  <si>
    <t>with gradient descent</t>
  </si>
  <si>
    <t>rating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</si>
  <si>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</si>
  <si>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</si>
  <si>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</si>
  <si>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</si>
  <si>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</si>
  <si>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</si>
  <si>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</si>
  <si>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idx</t>
  </si>
  <si>
    <t>RMSE</t>
  </si>
  <si>
    <t>User</t>
  </si>
  <si>
    <t>User activations</t>
  </si>
  <si>
    <t>Preds</t>
  </si>
  <si>
    <t>Loss</t>
  </si>
  <si>
    <t>book_id</t>
  </si>
  <si>
    <t>user_id</t>
  </si>
  <si>
    <t>book_Id</t>
  </si>
  <si>
    <t>book idx</t>
  </si>
  <si>
    <t>Book</t>
  </si>
  <si>
    <t>Books 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</si>
</sst>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</cellStyleXfs>
  <cellXfs count="5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4" fontId="0" fillId="0" borderId="10" xfId="0" applyNumberFormat="1" applyBorder="1"/>
    <xf numFmtId="4" fontId="0" fillId="0" borderId="11" xfId="0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0" fillId="0" borderId="13" xfId="0" applyBorder="1"/>
    <xf numFmtId="0" fontId="0" fillId="0" borderId="0" xfId="0"/>
    <xf numFmtId="3" fontId="0" fillId="0" borderId="0" xfId="0" applyNumberFormat="1"/>
    <xf numFmtId="4" fontId="3" fillId="0" borderId="0" xfId="0" applyNumberFormat="1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opLeftCell="A4" zoomScaleNormal="100" workbookViewId="0">
      <selection activeCell="M24" sqref="M24"/>
    </sheetView>
  </sheetViews>
  <sheetFormatPr defaultColWidth="9" defaultRowHeight="15" x14ac:dyDescent="0.25"/>
  <cols>
    <col min="1" max="1" width="4.140625" style="1" bestFit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17</v>
      </c>
      <c r="H1" s="2">
        <v>1</v>
      </c>
      <c r="I1" s="2">
        <v>2</v>
      </c>
      <c r="J1" s="2">
        <v>4</v>
      </c>
      <c r="K1" s="2">
        <v>3</v>
      </c>
      <c r="L1" s="2">
        <v>5</v>
      </c>
      <c r="M1" s="2">
        <v>17</v>
      </c>
      <c r="N1" s="2">
        <v>20</v>
      </c>
      <c r="O1" s="2">
        <v>18</v>
      </c>
      <c r="P1" s="2">
        <v>23</v>
      </c>
      <c r="Q1" s="2">
        <v>7</v>
      </c>
      <c r="R1" s="2">
        <v>24</v>
      </c>
      <c r="S1" s="2">
        <v>25</v>
      </c>
      <c r="T1" s="2">
        <v>21</v>
      </c>
      <c r="U1" s="2">
        <v>27</v>
      </c>
      <c r="V1" s="2">
        <v>13</v>
      </c>
    </row>
    <row r="2" spans="6:22" x14ac:dyDescent="0.25">
      <c r="F2" s="2" t="s">
        <v>18</v>
      </c>
      <c r="G2" s="2">
        <v>18077</v>
      </c>
      <c r="H2" s="3">
        <v>4</v>
      </c>
      <c r="I2" s="3">
        <v>3</v>
      </c>
      <c r="J2" s="3">
        <v>4</v>
      </c>
      <c r="K2" s="3">
        <v>2</v>
      </c>
      <c r="L2" s="3">
        <v>3</v>
      </c>
      <c r="M2" s="3">
        <v>3</v>
      </c>
      <c r="N2" s="3">
        <v>2</v>
      </c>
      <c r="O2" s="3">
        <v>4</v>
      </c>
      <c r="P2" s="3">
        <v>3</v>
      </c>
      <c r="Q2" s="3">
        <v>3</v>
      </c>
      <c r="R2" s="3">
        <v>4</v>
      </c>
      <c r="S2" s="3">
        <v>5</v>
      </c>
      <c r="T2" s="3">
        <v>3</v>
      </c>
      <c r="U2" s="3">
        <v>3</v>
      </c>
      <c r="V2" s="3">
        <v>4</v>
      </c>
    </row>
    <row r="3" spans="6:22" x14ac:dyDescent="0.25">
      <c r="G3" s="2">
        <v>16724</v>
      </c>
      <c r="H3" s="3">
        <v>5</v>
      </c>
      <c r="I3" s="3">
        <v>5</v>
      </c>
      <c r="J3" s="3">
        <v>4</v>
      </c>
      <c r="K3" s="3">
        <v>4</v>
      </c>
      <c r="L3" s="3">
        <v>3</v>
      </c>
      <c r="M3" s="3">
        <v>5</v>
      </c>
      <c r="N3" s="3">
        <v>4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5</v>
      </c>
      <c r="U3" s="3">
        <v>5</v>
      </c>
      <c r="V3" s="3">
        <v>4</v>
      </c>
    </row>
    <row r="4" spans="6:22" x14ac:dyDescent="0.25">
      <c r="G4" s="2">
        <v>28741</v>
      </c>
      <c r="H4" s="3">
        <v>5</v>
      </c>
      <c r="I4" s="3">
        <v>4</v>
      </c>
      <c r="J4" s="3">
        <v>4</v>
      </c>
      <c r="K4" s="3">
        <v>4</v>
      </c>
      <c r="L4" s="3">
        <v>2</v>
      </c>
      <c r="M4" s="3">
        <v>4</v>
      </c>
      <c r="N4" s="3">
        <v>4</v>
      </c>
      <c r="O4" s="3">
        <v>5</v>
      </c>
      <c r="P4" s="3">
        <v>4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4</v>
      </c>
    </row>
    <row r="5" spans="6:22" x14ac:dyDescent="0.25">
      <c r="G5" s="2">
        <v>11456</v>
      </c>
      <c r="H5" s="3">
        <v>4</v>
      </c>
      <c r="I5" s="3">
        <v>4</v>
      </c>
      <c r="J5" s="3">
        <v>4</v>
      </c>
      <c r="K5" s="3">
        <v>1</v>
      </c>
      <c r="L5" s="3">
        <v>5</v>
      </c>
      <c r="M5" s="3">
        <v>3</v>
      </c>
      <c r="N5" s="3">
        <v>3</v>
      </c>
      <c r="O5" s="3">
        <v>3</v>
      </c>
      <c r="P5" s="3">
        <v>3</v>
      </c>
      <c r="Q5" s="3">
        <v>5</v>
      </c>
      <c r="R5" s="3">
        <v>4</v>
      </c>
      <c r="S5" s="3">
        <v>3</v>
      </c>
      <c r="T5" s="3">
        <v>3</v>
      </c>
      <c r="U5" s="3">
        <v>3</v>
      </c>
      <c r="V5" s="3">
        <v>3</v>
      </c>
    </row>
    <row r="6" spans="6:22" x14ac:dyDescent="0.25">
      <c r="G6" s="2">
        <v>46400</v>
      </c>
      <c r="H6" s="3">
        <v>4</v>
      </c>
      <c r="I6" s="3">
        <v>5</v>
      </c>
      <c r="J6" s="3">
        <v>2</v>
      </c>
      <c r="K6" s="3">
        <v>2</v>
      </c>
      <c r="L6" s="3">
        <v>4</v>
      </c>
      <c r="M6" s="3">
        <v>3</v>
      </c>
      <c r="N6" s="3">
        <v>3</v>
      </c>
      <c r="O6" s="3">
        <v>5</v>
      </c>
      <c r="P6" s="3">
        <v>5</v>
      </c>
      <c r="Q6" s="3">
        <v>3</v>
      </c>
      <c r="R6" s="3">
        <v>5</v>
      </c>
      <c r="S6" s="3">
        <v>5</v>
      </c>
      <c r="T6" s="3">
        <v>5</v>
      </c>
      <c r="U6" s="3">
        <v>5</v>
      </c>
      <c r="V6" s="3">
        <v>4</v>
      </c>
    </row>
    <row r="7" spans="6:22" x14ac:dyDescent="0.25">
      <c r="G7" s="2">
        <v>1979</v>
      </c>
      <c r="H7" s="3">
        <v>5</v>
      </c>
      <c r="I7" s="3">
        <v>3</v>
      </c>
      <c r="J7" s="3">
        <v>5</v>
      </c>
      <c r="K7" s="3">
        <v>3</v>
      </c>
      <c r="L7" s="3">
        <v>5</v>
      </c>
      <c r="M7" s="3">
        <v>5</v>
      </c>
      <c r="N7" s="3">
        <v>4</v>
      </c>
      <c r="O7" s="3">
        <v>5</v>
      </c>
      <c r="P7" s="3">
        <v>4</v>
      </c>
      <c r="Q7" s="3">
        <v>3</v>
      </c>
      <c r="R7" s="3">
        <v>4</v>
      </c>
      <c r="S7" s="3">
        <v>5</v>
      </c>
      <c r="T7" s="3">
        <v>5</v>
      </c>
      <c r="U7" s="3">
        <v>4</v>
      </c>
      <c r="V7" s="3">
        <v>5</v>
      </c>
    </row>
    <row r="8" spans="6:22" x14ac:dyDescent="0.25">
      <c r="G8" s="2">
        <v>14687</v>
      </c>
      <c r="H8" s="3">
        <v>5</v>
      </c>
      <c r="I8" s="3">
        <v>5</v>
      </c>
      <c r="J8" s="3">
        <v>4</v>
      </c>
      <c r="K8" s="3">
        <v>2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5</v>
      </c>
      <c r="V8" s="3">
        <v>5</v>
      </c>
    </row>
    <row r="9" spans="6:22" x14ac:dyDescent="0.25">
      <c r="G9" s="2">
        <v>31217</v>
      </c>
      <c r="H9" s="3">
        <v>5</v>
      </c>
      <c r="I9" s="3">
        <v>5</v>
      </c>
      <c r="J9" s="3">
        <v>4</v>
      </c>
      <c r="K9" s="3">
        <v>3</v>
      </c>
      <c r="L9" s="3">
        <v>4</v>
      </c>
      <c r="M9" s="3">
        <v>5</v>
      </c>
      <c r="N9" s="3">
        <v>5</v>
      </c>
      <c r="O9" s="3">
        <v>5</v>
      </c>
      <c r="P9" s="3">
        <v>5</v>
      </c>
      <c r="Q9" s="3">
        <v>3</v>
      </c>
      <c r="R9" s="3">
        <v>5</v>
      </c>
      <c r="S9" s="3">
        <v>5</v>
      </c>
      <c r="T9" s="3">
        <v>5</v>
      </c>
      <c r="U9" s="3">
        <v>5</v>
      </c>
      <c r="V9" s="3">
        <v>3</v>
      </c>
    </row>
    <row r="10" spans="6:22" x14ac:dyDescent="0.25">
      <c r="G10" s="2">
        <v>34841</v>
      </c>
      <c r="H10" s="3">
        <v>3</v>
      </c>
      <c r="I10" s="3">
        <v>5</v>
      </c>
      <c r="J10" s="3">
        <v>4</v>
      </c>
      <c r="K10" s="3">
        <v>3</v>
      </c>
      <c r="L10" s="3">
        <v>3</v>
      </c>
      <c r="M10" s="3">
        <v>3</v>
      </c>
      <c r="N10" s="3">
        <v>3</v>
      </c>
      <c r="O10" s="3">
        <v>4</v>
      </c>
      <c r="P10" s="3">
        <v>4</v>
      </c>
      <c r="Q10" s="3">
        <v>3</v>
      </c>
      <c r="R10" s="3">
        <v>4</v>
      </c>
      <c r="S10" s="3">
        <v>5</v>
      </c>
      <c r="T10" s="3">
        <v>4</v>
      </c>
      <c r="U10" s="3">
        <v>4</v>
      </c>
      <c r="V10" s="3">
        <v>3</v>
      </c>
    </row>
    <row r="11" spans="6:22" x14ac:dyDescent="0.25">
      <c r="G11" s="2">
        <v>13197</v>
      </c>
      <c r="H11" s="3">
        <v>4</v>
      </c>
      <c r="I11" s="3">
        <v>5</v>
      </c>
      <c r="J11" s="3">
        <v>4</v>
      </c>
      <c r="K11" s="3">
        <v>2</v>
      </c>
      <c r="L11" s="3">
        <v>3</v>
      </c>
      <c r="M11" s="3">
        <v>3</v>
      </c>
      <c r="N11" s="3">
        <v>3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2</v>
      </c>
    </row>
    <row r="12" spans="6:22" x14ac:dyDescent="0.25">
      <c r="G12" s="2">
        <v>15954</v>
      </c>
      <c r="H12" s="3">
        <v>4</v>
      </c>
      <c r="I12" s="3">
        <v>4</v>
      </c>
      <c r="J12" s="3">
        <v>5</v>
      </c>
      <c r="K12" s="3">
        <v>1</v>
      </c>
      <c r="L12" s="3">
        <v>4</v>
      </c>
      <c r="M12" s="3">
        <v>3</v>
      </c>
      <c r="N12" s="3">
        <v>3</v>
      </c>
      <c r="O12" s="3">
        <v>5</v>
      </c>
      <c r="P12" s="3">
        <v>5</v>
      </c>
      <c r="Q12" s="3">
        <v>4</v>
      </c>
      <c r="R12" s="3">
        <v>4</v>
      </c>
      <c r="S12" s="3">
        <v>5</v>
      </c>
      <c r="T12" s="3">
        <v>4</v>
      </c>
      <c r="U12" s="3">
        <v>4</v>
      </c>
      <c r="V12" s="3">
        <v>4</v>
      </c>
    </row>
    <row r="13" spans="6:22" x14ac:dyDescent="0.25">
      <c r="G13" s="2">
        <v>4517</v>
      </c>
      <c r="H13" s="3">
        <v>4</v>
      </c>
      <c r="I13" s="3">
        <v>5</v>
      </c>
      <c r="J13" s="3">
        <v>5</v>
      </c>
      <c r="K13" s="3">
        <v>1</v>
      </c>
      <c r="L13" s="3">
        <v>3</v>
      </c>
      <c r="M13" s="3">
        <v>4</v>
      </c>
      <c r="N13" s="3">
        <v>5</v>
      </c>
      <c r="O13" s="3">
        <v>5</v>
      </c>
      <c r="P13" s="3">
        <v>5</v>
      </c>
      <c r="Q13" s="3">
        <v>4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</row>
    <row r="14" spans="6:22" x14ac:dyDescent="0.25">
      <c r="G14" s="2">
        <v>24043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4</v>
      </c>
      <c r="N14" s="3">
        <v>3</v>
      </c>
      <c r="O14" s="3">
        <v>5</v>
      </c>
      <c r="P14" s="3">
        <v>5</v>
      </c>
      <c r="Q14" s="3">
        <v>4</v>
      </c>
      <c r="R14" s="3">
        <v>5</v>
      </c>
      <c r="S14" s="3">
        <v>5</v>
      </c>
      <c r="T14" s="3">
        <v>5</v>
      </c>
      <c r="U14" s="3">
        <v>5</v>
      </c>
      <c r="V14" s="3">
        <v>4</v>
      </c>
    </row>
    <row r="15" spans="6:22" x14ac:dyDescent="0.25">
      <c r="G15" s="2">
        <v>13925</v>
      </c>
      <c r="H15" s="3">
        <v>5</v>
      </c>
      <c r="I15" s="3">
        <v>5</v>
      </c>
      <c r="J15" s="3">
        <v>3</v>
      </c>
      <c r="K15" s="3">
        <v>1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3">
        <v>3</v>
      </c>
      <c r="R15" s="3">
        <v>5</v>
      </c>
      <c r="S15" s="3">
        <v>5</v>
      </c>
      <c r="T15" s="3">
        <v>5</v>
      </c>
      <c r="U15" s="3">
        <v>5</v>
      </c>
      <c r="V15" s="3">
        <v>4</v>
      </c>
    </row>
    <row r="16" spans="6:22" x14ac:dyDescent="0.25">
      <c r="G16" s="2">
        <v>13120</v>
      </c>
      <c r="H16" s="3">
        <v>5</v>
      </c>
      <c r="I16" s="3">
        <v>4</v>
      </c>
      <c r="J16" s="3">
        <v>5</v>
      </c>
      <c r="K16" s="3">
        <v>4</v>
      </c>
      <c r="L16" s="3">
        <v>5</v>
      </c>
      <c r="M16" s="3">
        <v>5</v>
      </c>
      <c r="N16" s="3">
        <v>4</v>
      </c>
      <c r="O16" s="3">
        <v>5</v>
      </c>
      <c r="P16" s="3">
        <v>4</v>
      </c>
      <c r="Q16" s="3">
        <v>4</v>
      </c>
      <c r="R16" s="3">
        <v>4</v>
      </c>
      <c r="S16" s="3">
        <v>5</v>
      </c>
      <c r="T16" s="3">
        <v>4</v>
      </c>
      <c r="U16" s="3">
        <v>4</v>
      </c>
      <c r="V16" s="3">
        <v>5</v>
      </c>
    </row>
    <row r="19" spans="2:22" x14ac:dyDescent="0.25">
      <c r="B19" s="1" t="s">
        <v>0</v>
      </c>
      <c r="H19" s="4">
        <v>-2.8718499849775741E-2</v>
      </c>
      <c r="I19" s="4">
        <v>0.96375710595331587</v>
      </c>
      <c r="J19" s="4">
        <v>0.70699620870777402</v>
      </c>
      <c r="K19" s="4">
        <v>1.3358983778423812</v>
      </c>
      <c r="L19" s="4">
        <v>-5.2065846898213843</v>
      </c>
      <c r="M19" s="4">
        <v>-8.4770875562563824E-2</v>
      </c>
      <c r="N19" s="4">
        <v>1.1489659895689086</v>
      </c>
      <c r="O19" s="4">
        <v>2.1031796520375048</v>
      </c>
      <c r="P19" s="4">
        <v>1.9660473455308145</v>
      </c>
      <c r="Q19" s="4">
        <v>0.69785168590927427</v>
      </c>
      <c r="R19" s="4">
        <v>1.5777092154545618</v>
      </c>
      <c r="S19" s="4">
        <v>2.5052179500478946</v>
      </c>
      <c r="T19" s="4">
        <v>2.1638560019696813</v>
      </c>
      <c r="U19" s="4">
        <v>2.3160012307376268</v>
      </c>
      <c r="V19" s="4">
        <v>0.69374101481879025</v>
      </c>
    </row>
    <row r="20" spans="2:22" x14ac:dyDescent="0.25">
      <c r="B20" s="1" t="s">
        <v>1</v>
      </c>
      <c r="H20" s="4">
        <v>0.91249108397021372</v>
      </c>
      <c r="I20" s="4">
        <v>1.7868564131195781</v>
      </c>
      <c r="J20" s="4">
        <v>1.242630783632849</v>
      </c>
      <c r="K20" s="4">
        <v>2.5616042859224768</v>
      </c>
      <c r="L20" s="4">
        <v>0.75296898278377844</v>
      </c>
      <c r="M20" s="4">
        <v>-0.14613834406036022</v>
      </c>
      <c r="N20" s="4">
        <v>-0.58372011188226458</v>
      </c>
      <c r="O20" s="4">
        <v>0.89634181494962184</v>
      </c>
      <c r="P20" s="4">
        <v>1.4011855082262346</v>
      </c>
      <c r="Q20" s="4">
        <v>2.3162285483430356</v>
      </c>
      <c r="R20" s="4">
        <v>1.4234493181271155</v>
      </c>
      <c r="S20" s="4">
        <v>1.0487009084269392</v>
      </c>
      <c r="T20" s="4">
        <v>0.98152475927829119</v>
      </c>
      <c r="U20" s="4">
        <v>1.2253708735856732</v>
      </c>
      <c r="V20" s="4">
        <v>-0.57306806918550157</v>
      </c>
    </row>
    <row r="21" spans="2:22" x14ac:dyDescent="0.25">
      <c r="B21" s="1" t="s">
        <v>2</v>
      </c>
      <c r="H21" s="4">
        <v>0.93943377522174343</v>
      </c>
      <c r="I21" s="4">
        <v>0.86985143284147581</v>
      </c>
      <c r="J21" s="4">
        <v>0.83389751250524546</v>
      </c>
      <c r="K21" s="4">
        <v>-0.46981441147640368</v>
      </c>
      <c r="L21" s="4">
        <v>0.89761163515617304</v>
      </c>
      <c r="M21" s="4">
        <v>1.0622786666462884</v>
      </c>
      <c r="N21" s="4">
        <v>1.2695381359078877</v>
      </c>
      <c r="O21" s="4">
        <v>1.125622850768363</v>
      </c>
      <c r="P21" s="4">
        <v>0.94483509244849395</v>
      </c>
      <c r="Q21" s="4">
        <v>0.53526903685872107</v>
      </c>
      <c r="R21" s="4">
        <v>0.97742470848245411</v>
      </c>
      <c r="S21" s="4">
        <v>1.1122932674703996</v>
      </c>
      <c r="T21" s="4">
        <v>1.0341496846338571</v>
      </c>
      <c r="U21" s="4">
        <v>0.97062155736891442</v>
      </c>
      <c r="V21" s="4">
        <v>1.2895822466809745</v>
      </c>
    </row>
    <row r="22" spans="2:22" x14ac:dyDescent="0.25">
      <c r="H22" s="4">
        <v>1.4152330908720356</v>
      </c>
      <c r="I22" s="4">
        <v>0.85648193239167858</v>
      </c>
      <c r="J22" s="4">
        <v>0.57660839774805217</v>
      </c>
      <c r="K22" s="4">
        <v>6.4954502752344434E-2</v>
      </c>
      <c r="L22" s="4">
        <v>3.6742307765101456</v>
      </c>
      <c r="M22" s="4">
        <v>1.5470414087239384</v>
      </c>
      <c r="N22" s="4">
        <v>0.8601110880111007</v>
      </c>
      <c r="O22" s="4">
        <v>0.45961682949410859</v>
      </c>
      <c r="P22" s="4">
        <v>0.35729945799991603</v>
      </c>
      <c r="Q22" s="4">
        <v>0.36527622444508645</v>
      </c>
      <c r="R22" s="4">
        <v>0.61105542348030295</v>
      </c>
      <c r="S22" s="4">
        <v>0.24978660081963444</v>
      </c>
      <c r="T22" s="4">
        <v>0.46236785929267915</v>
      </c>
      <c r="U22" s="4">
        <v>0.33251281783392289</v>
      </c>
      <c r="V22" s="4">
        <v>0.95833983479988938</v>
      </c>
    </row>
    <row r="23" spans="2:22" x14ac:dyDescent="0.25">
      <c r="G23" s="2" t="s">
        <v>17</v>
      </c>
      <c r="H23" s="4">
        <v>1.6402283930195685</v>
      </c>
      <c r="I23" s="4">
        <v>9.7776936809311557E-2</v>
      </c>
      <c r="J23" s="4">
        <v>0.98525631189441343</v>
      </c>
      <c r="K23" s="4">
        <v>-1.0982024206037042</v>
      </c>
      <c r="L23" s="4">
        <v>4.8184953420172523</v>
      </c>
      <c r="M23" s="4">
        <v>2.169361850893937</v>
      </c>
      <c r="N23" s="4">
        <v>1.3515793009001733</v>
      </c>
      <c r="O23" s="4">
        <v>0.3048959775317226</v>
      </c>
      <c r="P23" s="4">
        <v>-0.21345781105498415</v>
      </c>
      <c r="Q23" s="4">
        <v>-0.13061006632197544</v>
      </c>
      <c r="R23" s="4">
        <v>0.11627859876484067</v>
      </c>
      <c r="S23" s="4">
        <v>2.6594628130144727E-2</v>
      </c>
      <c r="T23" s="4">
        <v>1.499829618192406E-2</v>
      </c>
      <c r="U23" s="4">
        <v>-0.32461977483457516</v>
      </c>
      <c r="V23" s="4">
        <v>2.0295569469777357</v>
      </c>
    </row>
    <row r="24" spans="2:22" x14ac:dyDescent="0.25">
      <c r="F24" s="2" t="s">
        <v>18</v>
      </c>
      <c r="H24" s="2">
        <v>1</v>
      </c>
      <c r="I24" s="2">
        <v>2</v>
      </c>
      <c r="J24" s="2">
        <v>4</v>
      </c>
      <c r="K24" s="2">
        <v>3</v>
      </c>
      <c r="L24" s="2">
        <v>5</v>
      </c>
      <c r="M24" s="2">
        <v>17</v>
      </c>
      <c r="N24" s="2">
        <v>20</v>
      </c>
      <c r="O24" s="2">
        <v>18</v>
      </c>
      <c r="P24" s="2">
        <v>23</v>
      </c>
      <c r="Q24" s="2">
        <v>7</v>
      </c>
      <c r="R24" s="2">
        <v>24</v>
      </c>
      <c r="S24" s="2">
        <v>25</v>
      </c>
      <c r="T24" s="2">
        <v>21</v>
      </c>
      <c r="U24" s="2">
        <v>27</v>
      </c>
      <c r="V24" s="2">
        <v>13</v>
      </c>
    </row>
    <row r="25" spans="2:22" x14ac:dyDescent="0.25">
      <c r="B25" s="4">
        <v>0.94427754310248413</v>
      </c>
      <c r="C25" s="4">
        <v>1.4400530595026375</v>
      </c>
      <c r="D25" s="4">
        <v>0.41485320909492762</v>
      </c>
      <c r="E25" s="4">
        <v>-1.2903160415430353</v>
      </c>
      <c r="F25" s="4">
        <v>2.3111166346495069</v>
      </c>
      <c r="G25" s="2">
        <v>18077</v>
      </c>
      <c r="H25" s="5">
        <f>IF(H2="",0,MMULT($B25:$F25,H$19:H$23))</f>
        <v>3.6413056232005863</v>
      </c>
      <c r="I25" s="5">
        <f t="shared" ref="I25:V25" si="0">IF(I2="",0,MMULT($B25:$F25,I$19:I$23))</f>
        <v>2.9649244236003351</v>
      </c>
      <c r="J25" s="5">
        <f t="shared" si="0"/>
        <v>4.3360351503729335</v>
      </c>
      <c r="K25" s="5">
        <f t="shared" si="0"/>
        <v>2.1335151916199231</v>
      </c>
      <c r="L25" s="5">
        <f t="shared" si="0"/>
        <v>2.9354171835293794</v>
      </c>
      <c r="M25" s="5">
        <f t="shared" si="0"/>
        <v>3.1676714238008468</v>
      </c>
      <c r="N25" s="5">
        <f t="shared" si="0"/>
        <v>2.7848690894675308</v>
      </c>
      <c r="O25" s="5">
        <f t="shared" si="0"/>
        <v>3.8553325368311868</v>
      </c>
      <c r="P25" s="5">
        <f t="shared" si="0"/>
        <v>3.3118885850637372</v>
      </c>
      <c r="Q25" s="5">
        <f t="shared" si="0"/>
        <v>3.4433388917139065</v>
      </c>
      <c r="R25" s="5">
        <f t="shared" si="0"/>
        <v>3.4254044929487497</v>
      </c>
      <c r="S25" s="5">
        <f t="shared" si="0"/>
        <v>4.0764040634194689</v>
      </c>
      <c r="T25" s="5">
        <f t="shared" si="0"/>
        <v>3.3238108229568391</v>
      </c>
      <c r="U25" s="5">
        <f t="shared" si="0"/>
        <v>3.1749317109807826</v>
      </c>
      <c r="V25" s="5">
        <f t="shared" si="0"/>
        <v>3.8188045271528219</v>
      </c>
    </row>
    <row r="26" spans="2:22" x14ac:dyDescent="0.25">
      <c r="B26" s="4">
        <v>1.7882518303715347</v>
      </c>
      <c r="C26" s="4">
        <v>0.87343572490709143</v>
      </c>
      <c r="D26" s="4">
        <v>-0.53931455944992324</v>
      </c>
      <c r="E26" s="4">
        <v>2.2134657066739849</v>
      </c>
      <c r="F26" s="4">
        <v>0.8893646724431491</v>
      </c>
      <c r="G26" s="2">
        <v>16724</v>
      </c>
      <c r="H26" s="5">
        <f>IF(H3="",0,MMULT($B26:$F26,H$19:H$23))</f>
        <v>4.8303271899460825</v>
      </c>
      <c r="I26" s="5">
        <f t="shared" ref="I26:V26" si="1">IF(I3="",0,MMULT($B26:$F26,I$19:I$23))</f>
        <v>4.7977738320755439</v>
      </c>
      <c r="J26" s="5">
        <f t="shared" si="1"/>
        <v>4.0524673856945501</v>
      </c>
      <c r="K26" s="5">
        <f t="shared" si="1"/>
        <v>4.0467692963753237</v>
      </c>
      <c r="L26" s="5">
        <f t="shared" si="1"/>
        <v>3.2810737379147765</v>
      </c>
      <c r="M26" s="5">
        <f t="shared" si="1"/>
        <v>4.5015404219625692</v>
      </c>
      <c r="N26" s="5">
        <f t="shared" si="1"/>
        <v>3.9659914138131129</v>
      </c>
      <c r="O26" s="5">
        <f t="shared" si="1"/>
        <v>5.2253568348745576</v>
      </c>
      <c r="P26" s="5">
        <f t="shared" si="1"/>
        <v>4.8310981837994502</v>
      </c>
      <c r="Q26" s="5">
        <f t="shared" si="1"/>
        <v>3.6746993484473012</v>
      </c>
      <c r="R26" s="5">
        <f t="shared" si="1"/>
        <v>4.9934578059802757</v>
      </c>
      <c r="S26" s="5">
        <f t="shared" si="1"/>
        <v>5.372603866927105</v>
      </c>
      <c r="T26" s="5">
        <f t="shared" si="1"/>
        <v>5.2058606194272699</v>
      </c>
      <c r="U26" s="5">
        <f t="shared" si="1"/>
        <v>5.1357061592452125</v>
      </c>
      <c r="V26" s="5">
        <f t="shared" si="1"/>
        <v>3.9708236429029089</v>
      </c>
    </row>
    <row r="27" spans="2:22" x14ac:dyDescent="0.25">
      <c r="B27" s="4">
        <v>1.7168799681733267</v>
      </c>
      <c r="C27" s="4">
        <v>1.3019779022000901</v>
      </c>
      <c r="D27" s="4">
        <v>-0.41036976600659708</v>
      </c>
      <c r="E27" s="4">
        <v>0.66291665285190549</v>
      </c>
      <c r="F27" s="4">
        <v>1.6872319896746608</v>
      </c>
      <c r="G27" s="2">
        <v>28741</v>
      </c>
      <c r="H27" s="5">
        <f t="shared" ref="H27:V27" si="2">IF(H4="",0,MMULT($B27:$F27,H$19:H$23))</f>
        <v>4.4588491903407395</v>
      </c>
      <c r="I27" s="5">
        <f t="shared" si="2"/>
        <v>4.3568906162127847</v>
      </c>
      <c r="J27" s="5">
        <f t="shared" si="2"/>
        <v>4.5340983986067238</v>
      </c>
      <c r="K27" s="5">
        <f t="shared" si="2"/>
        <v>4.0116641353605598</v>
      </c>
      <c r="L27" s="5">
        <f t="shared" si="2"/>
        <v>2.2385435947098689</v>
      </c>
      <c r="M27" s="5">
        <f t="shared" si="2"/>
        <v>3.9140388638686319</v>
      </c>
      <c r="N27" s="5">
        <f t="shared" si="2"/>
        <v>3.5422757336998747</v>
      </c>
      <c r="O27" s="5">
        <f t="shared" si="2"/>
        <v>5.1351205610710657</v>
      </c>
      <c r="P27" s="5">
        <f t="shared" si="2"/>
        <v>4.6887550303180534</v>
      </c>
      <c r="Q27" s="5">
        <f t="shared" si="2"/>
        <v>4.0159259472785047</v>
      </c>
      <c r="R27" s="5">
        <f t="shared" si="2"/>
        <v>4.7621991434018218</v>
      </c>
      <c r="S27" s="5">
        <f t="shared" si="2"/>
        <v>5.4205513999092583</v>
      </c>
      <c r="T27" s="5">
        <f t="shared" si="2"/>
        <v>4.9004377655143347</v>
      </c>
      <c r="U27" s="5">
        <f t="shared" si="2"/>
        <v>4.8461075929948674</v>
      </c>
      <c r="V27" s="5">
        <f t="shared" si="2"/>
        <v>3.9753753654773529</v>
      </c>
    </row>
    <row r="28" spans="2:22" x14ac:dyDescent="0.25">
      <c r="B28" s="4">
        <v>-0.47450698988327566</v>
      </c>
      <c r="C28" s="4">
        <v>1.5404105743290604</v>
      </c>
      <c r="D28" s="4">
        <v>3.0461717675925835</v>
      </c>
      <c r="E28" s="4">
        <v>-1.2824155575701344</v>
      </c>
      <c r="F28" s="4">
        <v>0.76487838011870413</v>
      </c>
      <c r="G28" s="2">
        <v>11456</v>
      </c>
      <c r="H28" s="5">
        <f t="shared" ref="H28:V28" si="3">IF(H5="",0,MMULT($B28:$F28,H$19:H$23))</f>
        <v>3.7205729902049227</v>
      </c>
      <c r="I28" s="5">
        <f t="shared" si="3"/>
        <v>3.9213216171370826</v>
      </c>
      <c r="J28" s="5">
        <f t="shared" si="3"/>
        <v>4.1330316878470335</v>
      </c>
      <c r="K28" s="5">
        <f t="shared" si="3"/>
        <v>0.95760386159650035</v>
      </c>
      <c r="L28" s="5">
        <f t="shared" si="3"/>
        <v>5.3383936351488419</v>
      </c>
      <c r="M28" s="5">
        <f t="shared" si="3"/>
        <v>2.7263426137915348</v>
      </c>
      <c r="N28" s="5">
        <f t="shared" si="3"/>
        <v>2.3536441472746237</v>
      </c>
      <c r="O28" s="5">
        <f t="shared" si="3"/>
        <v>3.4553900817921632</v>
      </c>
      <c r="P28" s="5">
        <f t="shared" si="3"/>
        <v>3.4821521008259397</v>
      </c>
      <c r="Q28" s="5">
        <f t="shared" si="3"/>
        <v>4.2989921447157844</v>
      </c>
      <c r="R28" s="5">
        <f t="shared" si="3"/>
        <v>3.7267778875116901</v>
      </c>
      <c r="S28" s="5">
        <f t="shared" si="3"/>
        <v>3.5149343219425933</v>
      </c>
      <c r="T28" s="5">
        <f t="shared" si="3"/>
        <v>3.0539080293298424</v>
      </c>
      <c r="U28" s="5">
        <f t="shared" si="3"/>
        <v>3.0705812054451931</v>
      </c>
      <c r="V28" s="5">
        <f t="shared" si="3"/>
        <v>3.0397182739207045</v>
      </c>
    </row>
    <row r="29" spans="2:22" x14ac:dyDescent="0.25">
      <c r="B29" s="4">
        <v>0.45456048250793868</v>
      </c>
      <c r="C29" s="4">
        <v>0.20875170396536802</v>
      </c>
      <c r="D29" s="4">
        <v>2.2840214184520358</v>
      </c>
      <c r="E29" s="4">
        <v>2.9668408257789927</v>
      </c>
      <c r="F29" s="4">
        <v>-1.4718277372552104</v>
      </c>
      <c r="G29" s="2">
        <v>46400</v>
      </c>
      <c r="H29" s="5">
        <f t="shared" ref="H29:V29" si="4">IF(H6="",0,MMULT($B29:$F29,H$19:H$23))</f>
        <v>4.1077543050198919</v>
      </c>
      <c r="I29" s="5">
        <f t="shared" si="4"/>
        <v>5.1949892754657947</v>
      </c>
      <c r="J29" s="5">
        <f t="shared" si="4"/>
        <v>2.7459913773744864</v>
      </c>
      <c r="K29" s="5">
        <f t="shared" si="4"/>
        <v>1.8779941466245424</v>
      </c>
      <c r="L29" s="5">
        <f t="shared" si="4"/>
        <v>3.6495028843819091</v>
      </c>
      <c r="M29" s="5">
        <f t="shared" si="4"/>
        <v>3.7541257748330028</v>
      </c>
      <c r="N29" s="5">
        <f t="shared" si="4"/>
        <v>3.8625950470163035</v>
      </c>
      <c r="O29" s="5">
        <f t="shared" si="4"/>
        <v>4.6289375561406647</v>
      </c>
      <c r="P29" s="5">
        <f t="shared" si="4"/>
        <v>4.7184346265565802</v>
      </c>
      <c r="Q29" s="5">
        <f t="shared" si="4"/>
        <v>3.2992503338727679</v>
      </c>
      <c r="R29" s="5">
        <f t="shared" si="4"/>
        <v>4.8885328122835583</v>
      </c>
      <c r="S29" s="5">
        <f t="shared" si="4"/>
        <v>4.6001272019481814</v>
      </c>
      <c r="T29" s="5">
        <f t="shared" si="4"/>
        <v>4.9002153570511586</v>
      </c>
      <c r="U29" s="5">
        <f t="shared" si="4"/>
        <v>4.9897783127330522</v>
      </c>
      <c r="V29" s="5">
        <f t="shared" si="4"/>
        <v>2.997235324729576</v>
      </c>
    </row>
    <row r="30" spans="2:22" x14ac:dyDescent="0.25">
      <c r="B30" s="4">
        <v>1.9622991339620424</v>
      </c>
      <c r="C30" s="4">
        <v>1.1706691102101967</v>
      </c>
      <c r="D30" s="4">
        <v>-1.2479366013248256</v>
      </c>
      <c r="E30" s="4">
        <v>0.39073005340686834</v>
      </c>
      <c r="F30" s="4">
        <v>2.8629542050636485</v>
      </c>
      <c r="G30" s="2">
        <v>1979</v>
      </c>
      <c r="H30" s="5">
        <f t="shared" ref="H30:V30" si="5">IF(H7="",0,MMULT($B30:$F30,H$19:H$23))</f>
        <v>5.0883899215820332</v>
      </c>
      <c r="I30" s="5">
        <f t="shared" si="5"/>
        <v>3.5120620244061946</v>
      </c>
      <c r="J30" s="5">
        <f t="shared" si="5"/>
        <v>4.8474382254985144</v>
      </c>
      <c r="K30" s="5">
        <f t="shared" si="5"/>
        <v>3.0877982781751685</v>
      </c>
      <c r="L30" s="5">
        <f t="shared" si="5"/>
        <v>4.775202377111281</v>
      </c>
      <c r="M30" s="5">
        <f t="shared" si="5"/>
        <v>5.1521773157500048</v>
      </c>
      <c r="N30" s="5">
        <f t="shared" si="5"/>
        <v>4.1925496500603137</v>
      </c>
      <c r="O30" s="5">
        <f t="shared" si="5"/>
        <v>4.8241706592659845</v>
      </c>
      <c r="P30" s="5">
        <f t="shared" si="5"/>
        <v>3.8476910000785201</v>
      </c>
      <c r="Q30" s="5">
        <f t="shared" si="5"/>
        <v>3.1817429100595778</v>
      </c>
      <c r="R30" s="5">
        <f t="shared" si="5"/>
        <v>4.1142195266008237</v>
      </c>
      <c r="S30" s="5">
        <f t="shared" si="5"/>
        <v>4.9293356275423195</v>
      </c>
      <c r="T30" s="5">
        <f t="shared" si="5"/>
        <v>4.3282206860520303</v>
      </c>
      <c r="U30" s="5">
        <f t="shared" si="5"/>
        <v>3.9684680737751838</v>
      </c>
      <c r="V30" s="5">
        <f t="shared" si="5"/>
        <v>5.2661181904770444</v>
      </c>
    </row>
    <row r="31" spans="2:22" x14ac:dyDescent="0.25">
      <c r="B31" s="4">
        <v>0.85939906447540326</v>
      </c>
      <c r="C31" s="4">
        <v>0.8194620105493845</v>
      </c>
      <c r="D31" s="4">
        <v>1.6309300597663521</v>
      </c>
      <c r="E31" s="4">
        <v>1.4042379318700897</v>
      </c>
      <c r="F31" s="4">
        <v>0.48166680834321918</v>
      </c>
      <c r="G31" s="2">
        <v>14687</v>
      </c>
      <c r="H31" s="5">
        <f t="shared" ref="H31:V31" si="6">IF(H8="",0,MMULT($B31:$F31,H$19:H$23))</f>
        <v>5.0325894732034371</v>
      </c>
      <c r="I31" s="5">
        <f t="shared" si="6"/>
        <v>4.9609800759561349</v>
      </c>
      <c r="J31" s="5">
        <f t="shared" si="6"/>
        <v>4.2701697676894863</v>
      </c>
      <c r="K31" s="5">
        <f t="shared" si="6"/>
        <v>2.0432166901012176</v>
      </c>
      <c r="L31" s="5">
        <f t="shared" si="6"/>
        <v>5.0868407619672533</v>
      </c>
      <c r="M31" s="5">
        <f t="shared" si="6"/>
        <v>4.7572192040521779</v>
      </c>
      <c r="N31" s="5">
        <f t="shared" si="6"/>
        <v>4.4384232514349247</v>
      </c>
      <c r="O31" s="5">
        <f t="shared" si="6"/>
        <v>5.1700704929567403</v>
      </c>
      <c r="P31" s="5">
        <f t="shared" si="6"/>
        <v>4.777715406376954</v>
      </c>
      <c r="Q31" s="5">
        <f t="shared" si="6"/>
        <v>3.820804947598432</v>
      </c>
      <c r="R31" s="5">
        <f t="shared" si="6"/>
        <v>5.0305305478175324</v>
      </c>
      <c r="S31" s="5">
        <f t="shared" si="6"/>
        <v>5.1899946120502092</v>
      </c>
      <c r="T31" s="5">
        <f t="shared" si="6"/>
        <v>5.0070625513105567</v>
      </c>
      <c r="U31" s="5">
        <f t="shared" si="6"/>
        <v>4.8880985860929034</v>
      </c>
      <c r="V31" s="5">
        <f t="shared" si="6"/>
        <v>4.5531186822698029</v>
      </c>
    </row>
    <row r="32" spans="2:22" x14ac:dyDescent="0.25">
      <c r="B32" s="4">
        <v>1.4088207660753067</v>
      </c>
      <c r="C32" s="4">
        <v>0.34161571361294663</v>
      </c>
      <c r="D32" s="4">
        <v>0.34720059429953043</v>
      </c>
      <c r="E32" s="4">
        <v>3.2561671357100987</v>
      </c>
      <c r="F32" s="4">
        <v>-0.22562662177536635</v>
      </c>
      <c r="G32" s="2">
        <v>31217</v>
      </c>
      <c r="H32" s="5">
        <f t="shared" ref="H32:V32" si="7">IF(H9="",0,MMULT($B32:$F32,H$19:H$23))</f>
        <v>4.8355903275289851</v>
      </c>
      <c r="I32" s="5">
        <f t="shared" si="7"/>
        <v>5.0369794280896771</v>
      </c>
      <c r="J32" s="5">
        <f t="shared" si="7"/>
        <v>3.3652961158849664</v>
      </c>
      <c r="K32" s="5">
        <f t="shared" si="7"/>
        <v>3.0532922286898798</v>
      </c>
      <c r="L32" s="5">
        <f t="shared" si="7"/>
        <v>4.1104613756356079</v>
      </c>
      <c r="M32" s="5">
        <f t="shared" si="7"/>
        <v>4.7474332666719725</v>
      </c>
      <c r="N32" s="5">
        <f t="shared" si="7"/>
        <v>4.3557767644391756</v>
      </c>
      <c r="O32" s="5">
        <f t="shared" si="7"/>
        <v>5.0878211058911296</v>
      </c>
      <c r="P32" s="5">
        <f t="shared" si="7"/>
        <v>4.788111137927296</v>
      </c>
      <c r="Q32" s="5">
        <f t="shared" si="7"/>
        <v>3.1791232884184586</v>
      </c>
      <c r="R32" s="5">
        <f t="shared" si="7"/>
        <v>5.0118076404426724</v>
      </c>
      <c r="S32" s="5">
        <f t="shared" si="7"/>
        <v>5.0811911286992428</v>
      </c>
      <c r="T32" s="5">
        <f t="shared" si="7"/>
        <v>5.2450099496782929</v>
      </c>
      <c r="U32" s="5">
        <f t="shared" si="7"/>
        <v>5.1743971278886329</v>
      </c>
      <c r="V32" s="5">
        <f t="shared" si="7"/>
        <v>3.8919240102669606</v>
      </c>
    </row>
    <row r="33" spans="2:22" x14ac:dyDescent="0.25">
      <c r="B33" s="4">
        <v>0.84426787887499755</v>
      </c>
      <c r="C33" s="4">
        <v>0.97930547985009597</v>
      </c>
      <c r="D33" s="4">
        <v>0.85726644001799357</v>
      </c>
      <c r="E33" s="4">
        <v>0.99764662925243164</v>
      </c>
      <c r="F33" s="4">
        <v>0.42210265527654622</v>
      </c>
      <c r="G33" s="2">
        <v>34841</v>
      </c>
      <c r="H33" s="5">
        <f t="shared" ref="H33:V33" si="8">IF(H10="",0,MMULT($B33:$F33,H$19:H$23))</f>
        <v>3.778953742679279</v>
      </c>
      <c r="I33" s="5">
        <f t="shared" si="8"/>
        <v>4.2049801033619492</v>
      </c>
      <c r="J33" s="5">
        <f t="shared" si="8"/>
        <v>3.5198124070162762</v>
      </c>
      <c r="K33" s="5">
        <f t="shared" si="8"/>
        <v>2.8349405592270753</v>
      </c>
      <c r="L33" s="5">
        <f t="shared" si="8"/>
        <v>2.810610397311875</v>
      </c>
      <c r="M33" s="5">
        <f>IF(M10="",0,MMULT($B33:$F33,M$19:M$23))</f>
        <v>3.1550664866521569</v>
      </c>
      <c r="N33" s="5">
        <f t="shared" si="8"/>
        <v>2.9153193523483742</v>
      </c>
      <c r="O33" s="5">
        <f t="shared" si="8"/>
        <v>4.2056307513905695</v>
      </c>
      <c r="P33" s="5">
        <f t="shared" si="8"/>
        <v>4.108392175850514</v>
      </c>
      <c r="Q33" s="5">
        <f t="shared" si="8"/>
        <v>3.6256229925526111</v>
      </c>
      <c r="R33" s="5">
        <f t="shared" si="8"/>
        <v>4.2226132193825219</v>
      </c>
      <c r="S33" s="5">
        <f t="shared" si="8"/>
        <v>4.3560297043030696</v>
      </c>
      <c r="T33" s="5">
        <f t="shared" si="8"/>
        <v>4.142239067876468</v>
      </c>
      <c r="U33" s="5">
        <f t="shared" si="8"/>
        <v>4.1821265679705508</v>
      </c>
      <c r="V33" s="5">
        <f t="shared" si="8"/>
        <v>2.9427760185324821</v>
      </c>
    </row>
    <row r="34" spans="2:22" x14ac:dyDescent="0.25">
      <c r="B34" s="4">
        <v>-0.1224583821741652</v>
      </c>
      <c r="C34" s="4">
        <v>1.2049110900490259</v>
      </c>
      <c r="D34" s="4">
        <v>3.4642342459132229</v>
      </c>
      <c r="E34" s="4">
        <v>0.5485233397414796</v>
      </c>
      <c r="F34" s="4">
        <v>-0.76528283019447629</v>
      </c>
      <c r="G34" s="2">
        <v>13197</v>
      </c>
      <c r="H34" s="5">
        <f t="shared" ref="H34:V34" si="9">IF(H11="",0,MMULT($B34:$F34,H$19:H$23))</f>
        <v>3.8784558583097821</v>
      </c>
      <c r="I34" s="5">
        <f t="shared" si="9"/>
        <v>5.4433254140497747</v>
      </c>
      <c r="J34" s="5">
        <f t="shared" si="9"/>
        <v>3.861781745738647</v>
      </c>
      <c r="K34" s="5">
        <f t="shared" si="9"/>
        <v>2.171430802212305</v>
      </c>
      <c r="L34" s="5">
        <f t="shared" si="9"/>
        <v>2.9822771655200047</v>
      </c>
      <c r="M34" s="5">
        <f t="shared" si="9"/>
        <v>2.7026922717998385</v>
      </c>
      <c r="N34" s="5">
        <f t="shared" si="9"/>
        <v>2.9913967082769641</v>
      </c>
      <c r="O34" s="5">
        <f t="shared" si="9"/>
        <v>4.7406603450266775</v>
      </c>
      <c r="P34" s="5">
        <f t="shared" si="9"/>
        <v>5.0800177546281242</v>
      </c>
      <c r="Q34" s="5">
        <f t="shared" si="9"/>
        <v>4.8600051805632321</v>
      </c>
      <c r="R34" s="5">
        <f t="shared" si="9"/>
        <v>5.1541464458956687</v>
      </c>
      <c r="S34" s="5">
        <f t="shared" si="9"/>
        <v>4.9267122144420883</v>
      </c>
      <c r="T34" s="5">
        <f t="shared" si="9"/>
        <v>4.7423461390801576</v>
      </c>
      <c r="U34" s="5">
        <f t="shared" si="9"/>
        <v>4.9861266114035656</v>
      </c>
      <c r="V34" s="5">
        <f t="shared" si="9"/>
        <v>2.66445119000453</v>
      </c>
    </row>
    <row r="35" spans="2:22" x14ac:dyDescent="0.25">
      <c r="B35" s="4">
        <v>3.1412306337716134E-2</v>
      </c>
      <c r="C35" s="4">
        <v>1.5768689093811572</v>
      </c>
      <c r="D35" s="4">
        <v>3.1031092767178166</v>
      </c>
      <c r="E35" s="4">
        <v>-1.7526353277531999</v>
      </c>
      <c r="F35" s="4">
        <v>1.3284711822583715</v>
      </c>
      <c r="G35" s="2">
        <v>15954</v>
      </c>
      <c r="H35" s="5">
        <f t="shared" ref="H35:V35" si="10">IF(H12="",0,MMULT($B35:$F35,H$19:H$23))</f>
        <v>4.0517510092187026</v>
      </c>
      <c r="I35" s="5">
        <f t="shared" si="10"/>
        <v>4.1759495579893056</v>
      </c>
      <c r="J35" s="5">
        <f t="shared" si="10"/>
        <v>4.8676497062425437</v>
      </c>
      <c r="K35" s="5">
        <f t="shared" si="10"/>
        <v>1.0506205228225578</v>
      </c>
      <c r="L35" s="5">
        <f t="shared" si="10"/>
        <v>3.7708150798594948</v>
      </c>
      <c r="M35" s="5">
        <f t="shared" si="10"/>
        <v>3.2337982013772399</v>
      </c>
      <c r="N35" s="5">
        <f t="shared" si="10"/>
        <v>3.3432302152534321</v>
      </c>
      <c r="O35" s="5">
        <f t="shared" si="10"/>
        <v>4.571914801126348</v>
      </c>
      <c r="P35" s="5">
        <f t="shared" si="10"/>
        <v>4.293382282742888</v>
      </c>
      <c r="Q35" s="5">
        <f t="shared" si="10"/>
        <v>4.5216005050830006</v>
      </c>
      <c r="R35" s="5">
        <f t="shared" si="10"/>
        <v>4.4107235843729686</v>
      </c>
      <c r="S35" s="5">
        <f t="shared" si="10"/>
        <v>4.781471464223932</v>
      </c>
      <c r="T35" s="5">
        <f t="shared" si="10"/>
        <v>4.0343496238471577</v>
      </c>
      <c r="U35" s="5">
        <f t="shared" si="10"/>
        <v>4.0029232044852749</v>
      </c>
      <c r="V35" s="5">
        <f t="shared" si="10"/>
        <v>4.1364410831339065</v>
      </c>
    </row>
    <row r="36" spans="2:22" x14ac:dyDescent="0.25">
      <c r="B36" s="4">
        <v>0.44340149110343219</v>
      </c>
      <c r="C36" s="4">
        <v>0.98903488087669122</v>
      </c>
      <c r="D36" s="4">
        <v>3.156043722741444</v>
      </c>
      <c r="E36" s="4">
        <v>-0.43969082429121065</v>
      </c>
      <c r="F36" s="4">
        <v>0.71149158425354986</v>
      </c>
      <c r="G36" s="2">
        <v>4517</v>
      </c>
      <c r="H36" s="5">
        <f t="shared" ref="H36:V36" si="11">IF(H13="",0,MMULT($B36:$F36,H$19:H$23))</f>
        <v>4.3993894476971827</v>
      </c>
      <c r="I36" s="5">
        <f t="shared" si="11"/>
        <v>4.632864032701784</v>
      </c>
      <c r="J36" s="5">
        <f t="shared" si="11"/>
        <v>4.6217775245079</v>
      </c>
      <c r="K36" s="5">
        <f t="shared" si="11"/>
        <v>0.83317881936194005</v>
      </c>
      <c r="L36" s="5">
        <f t="shared" si="11"/>
        <v>3.0818000656129425</v>
      </c>
      <c r="M36" s="5">
        <f t="shared" si="11"/>
        <v>4.0337372532326059</v>
      </c>
      <c r="N36" s="5">
        <f t="shared" si="11"/>
        <v>4.5223058910663019</v>
      </c>
      <c r="O36" s="5">
        <f t="shared" si="11"/>
        <v>5.386422865755347</v>
      </c>
      <c r="P36" s="5">
        <f t="shared" si="11"/>
        <v>4.9305357999852983</v>
      </c>
      <c r="Q36" s="5">
        <f t="shared" si="11"/>
        <v>4.0360552210235614</v>
      </c>
      <c r="R36" s="5">
        <f t="shared" si="11"/>
        <v>5.0062505427187824</v>
      </c>
      <c r="S36" s="5">
        <f t="shared" si="11"/>
        <v>5.567558314968827</v>
      </c>
      <c r="T36" s="5">
        <f t="shared" si="11"/>
        <v>5.0014130780739459</v>
      </c>
      <c r="U36" s="5">
        <f t="shared" si="11"/>
        <v>4.9250099355468349</v>
      </c>
      <c r="V36" s="5">
        <f t="shared" si="11"/>
        <v>4.8334389010891607</v>
      </c>
    </row>
    <row r="37" spans="2:22" x14ac:dyDescent="0.25">
      <c r="B37" s="4">
        <v>1.6590341422163806</v>
      </c>
      <c r="C37" s="4">
        <v>1.5302387443368932</v>
      </c>
      <c r="D37" s="4">
        <v>-0.92735448272456844</v>
      </c>
      <c r="E37" s="4">
        <v>1.4914619423307089</v>
      </c>
      <c r="F37" s="4">
        <v>1.5887547809486213</v>
      </c>
      <c r="G37" s="2">
        <v>24043</v>
      </c>
      <c r="H37" s="5">
        <f t="shared" ref="H37:V37" si="12">IF(H14="",0,MMULT($B37:$F37,H$19:H$23))</f>
        <v>5.1941831119346409</v>
      </c>
      <c r="I37" s="5">
        <f t="shared" si="12"/>
        <v>4.9593160142310539</v>
      </c>
      <c r="J37" s="5">
        <f t="shared" si="12"/>
        <v>4.7264541791813919</v>
      </c>
      <c r="K37" s="5">
        <f t="shared" si="12"/>
        <v>4.9239544685359053</v>
      </c>
      <c r="L37" s="5">
        <f t="shared" si="12"/>
        <v>4.8172992544907727</v>
      </c>
      <c r="M37" s="5">
        <f t="shared" si="12"/>
        <v>4.4045641801813531</v>
      </c>
      <c r="N37" s="5">
        <f t="shared" si="12"/>
        <v>3.2657818226469311</v>
      </c>
      <c r="O37" s="5">
        <f t="shared" si="12"/>
        <v>4.9869183780735922</v>
      </c>
      <c r="P37" s="5">
        <f t="shared" si="12"/>
        <v>4.7234573915009079</v>
      </c>
      <c r="Q37" s="5">
        <f t="shared" si="12"/>
        <v>4.5430465176349042</v>
      </c>
      <c r="R37" s="5">
        <f t="shared" si="12"/>
        <v>4.9853756556749174</v>
      </c>
      <c r="S37" s="5">
        <f t="shared" si="12"/>
        <v>5.14431427784191</v>
      </c>
      <c r="T37" s="5">
        <f t="shared" si="12"/>
        <v>4.8462875356847812</v>
      </c>
      <c r="U37" s="5">
        <f t="shared" si="12"/>
        <v>4.7975138437740013</v>
      </c>
      <c r="V37" s="5">
        <f t="shared" si="12"/>
        <v>3.7319048836705</v>
      </c>
    </row>
    <row r="38" spans="2:22" x14ac:dyDescent="0.25">
      <c r="B38" s="4">
        <v>0.68167172533105391</v>
      </c>
      <c r="C38" s="4">
        <v>-2.6926817886063808E-2</v>
      </c>
      <c r="D38" s="4">
        <v>2.1299265939724514</v>
      </c>
      <c r="E38" s="4">
        <v>3.0816312084979516</v>
      </c>
      <c r="F38" s="4">
        <v>-0.9514234000589048</v>
      </c>
      <c r="G38" s="2">
        <v>13925</v>
      </c>
      <c r="H38" s="5">
        <f t="shared" ref="H38:V38" si="13">IF(H15="",0,MMULT($B38:$F38,H$19:H$23))</f>
        <v>4.7574526961089418</v>
      </c>
      <c r="I38" s="5">
        <f t="shared" si="13"/>
        <v>5.0079054983111151</v>
      </c>
      <c r="J38" s="5">
        <f t="shared" si="13"/>
        <v>3.0641182445045585</v>
      </c>
      <c r="K38" s="5">
        <f t="shared" si="13"/>
        <v>1.0860193945302552</v>
      </c>
      <c r="L38" s="5">
        <f t="shared" si="13"/>
        <v>5.0805852721594409</v>
      </c>
      <c r="M38" s="5">
        <f t="shared" si="13"/>
        <v>4.9121541717003883</v>
      </c>
      <c r="N38" s="5">
        <f t="shared" si="13"/>
        <v>4.8675793890161048</v>
      </c>
      <c r="O38" s="5">
        <f t="shared" si="13"/>
        <v>4.9333209120177912</v>
      </c>
      <c r="P38" s="5">
        <f t="shared" si="13"/>
        <v>4.6190527263454051</v>
      </c>
      <c r="Q38" s="5">
        <f t="shared" si="13"/>
        <v>2.8033329413448893</v>
      </c>
      <c r="R38" s="5">
        <f t="shared" si="13"/>
        <v>4.8914109659408176</v>
      </c>
      <c r="S38" s="5">
        <f t="shared" si="13"/>
        <v>4.793048507674551</v>
      </c>
      <c r="T38" s="5">
        <f t="shared" si="13"/>
        <v>5.0618505262909688</v>
      </c>
      <c r="U38" s="5">
        <f t="shared" si="13"/>
        <v>4.9466426107549211</v>
      </c>
      <c r="V38" s="5">
        <f t="shared" si="13"/>
        <v>4.2573320285196505</v>
      </c>
    </row>
    <row r="39" spans="2:22" x14ac:dyDescent="0.25">
      <c r="B39" s="4">
        <v>1.9615976304419982</v>
      </c>
      <c r="C39" s="4">
        <v>1.5312177073190931</v>
      </c>
      <c r="D39" s="4">
        <v>-1.502215946435639</v>
      </c>
      <c r="E39" s="4">
        <v>0.18400972224567147</v>
      </c>
      <c r="F39" s="4">
        <v>3.0578697362818881</v>
      </c>
      <c r="G39" s="2">
        <v>13120</v>
      </c>
      <c r="H39" s="5">
        <f t="shared" ref="H39:V39" si="14">IF(H16="",0,MMULT($B39:$F39,H$19:H$23))</f>
        <v>5.2056773781015382</v>
      </c>
      <c r="I39" s="5">
        <f t="shared" si="14"/>
        <v>3.7764552805840559</v>
      </c>
      <c r="J39" s="5">
        <f t="shared" si="14"/>
        <v>5.1557732160494485</v>
      </c>
      <c r="K39" s="5">
        <f t="shared" si="14"/>
        <v>3.9024239487555148</v>
      </c>
      <c r="L39" s="5">
        <f t="shared" si="14"/>
        <v>5.0017540026355096</v>
      </c>
      <c r="M39" s="5">
        <f t="shared" si="14"/>
        <v>4.9324686894429002</v>
      </c>
      <c r="N39" s="5">
        <f t="shared" si="14"/>
        <v>3.7441082016084231</v>
      </c>
      <c r="O39" s="5">
        <f t="shared" si="14"/>
        <v>4.8240642321383955</v>
      </c>
      <c r="P39" s="5">
        <f t="shared" si="14"/>
        <v>3.9957879267639003</v>
      </c>
      <c r="Q39" s="5">
        <f t="shared" si="14"/>
        <v>3.7792905056413728</v>
      </c>
      <c r="R39" s="5">
        <f t="shared" si="14"/>
        <v>4.274143423318745</v>
      </c>
      <c r="S39" s="5">
        <f t="shared" si="14"/>
        <v>4.9764003832569736</v>
      </c>
      <c r="T39" s="5">
        <f t="shared" si="14"/>
        <v>4.3249697677563539</v>
      </c>
      <c r="U39" s="5">
        <f t="shared" si="14"/>
        <v>4.0298295305368086</v>
      </c>
      <c r="V39" s="5">
        <f t="shared" si="14"/>
        <v>4.9285823536108779</v>
      </c>
    </row>
    <row r="41" spans="2:22" x14ac:dyDescent="0.25">
      <c r="V41" s="5">
        <f>SQRT(SUMXMY2(H2:V16,H25:V39)/COUNT(H2:V16))</f>
        <v>0.32304071525373401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29"/>
  <sheetViews>
    <sheetView zoomScale="120" zoomScaleNormal="120" workbookViewId="0">
      <pane ySplit="1" topLeftCell="A2" activePane="bottomLeft" state="frozen"/>
      <selection pane="bottomLeft" activeCell="AF3" sqref="AF3"/>
    </sheetView>
  </sheetViews>
  <sheetFormatPr defaultRowHeight="15" x14ac:dyDescent="0.25"/>
  <cols>
    <col min="1" max="1" width="9.28515625" style="51" customWidth="1"/>
    <col min="2" max="2" width="3.140625" bestFit="1" customWidth="1"/>
    <col min="3" max="3" width="5.5703125" bestFit="1" customWidth="1"/>
    <col min="4" max="4" width="5.5703125" customWidth="1"/>
    <col min="5" max="6" width="6.28515625" customWidth="1"/>
    <col min="7" max="7" width="8.7109375" customWidth="1"/>
    <col min="9" max="9" width="8.5703125" customWidth="1"/>
    <col min="10" max="10" width="13.85546875" customWidth="1"/>
    <col min="11" max="11" width="13.85546875" style="51" customWidth="1"/>
    <col min="12" max="12" width="10.5703125" customWidth="1"/>
    <col min="13" max="13" width="8.140625" customWidth="1"/>
    <col min="14" max="14" width="4.42578125" customWidth="1"/>
    <col min="15" max="15" width="2.85546875" customWidth="1"/>
    <col min="16" max="23" width="2.5703125" bestFit="1" customWidth="1"/>
    <col min="24" max="29" width="3.42578125" bestFit="1" customWidth="1"/>
    <col min="30" max="30" width="4.85546875" customWidth="1"/>
    <col min="31" max="31" width="8.5703125" style="9" customWidth="1"/>
    <col min="32" max="32" width="8.7109375" style="9" bestFit="1" customWidth="1"/>
    <col min="33" max="33" width="9.85546875" style="9" customWidth="1"/>
    <col min="34" max="34" width="6" style="9" customWidth="1"/>
    <col min="35" max="35" width="8.7109375" style="9" bestFit="1" customWidth="1"/>
    <col min="36" max="36" width="4" customWidth="1"/>
    <col min="37" max="37" width="2.85546875" customWidth="1"/>
    <col min="38" max="45" width="2.5703125" bestFit="1" customWidth="1"/>
    <col min="46" max="51" width="3.42578125" bestFit="1" customWidth="1"/>
    <col min="53" max="57" width="5.42578125" customWidth="1"/>
  </cols>
  <sheetData>
    <row r="1" spans="1:60" ht="15.75" thickBot="1" x14ac:dyDescent="0.3">
      <c r="I1" s="36" t="s">
        <v>8</v>
      </c>
      <c r="J1" s="37"/>
      <c r="K1" s="37"/>
      <c r="L1" s="51"/>
      <c r="M1" s="38"/>
      <c r="O1" s="8" t="s">
        <v>13</v>
      </c>
      <c r="AE1" s="53" t="s">
        <v>14</v>
      </c>
      <c r="AK1" s="8" t="s">
        <v>21</v>
      </c>
      <c r="BA1" s="8" t="s">
        <v>22</v>
      </c>
      <c r="BG1" t="s">
        <v>15</v>
      </c>
      <c r="BH1" t="s">
        <v>16</v>
      </c>
    </row>
    <row r="2" spans="1:60" ht="15.75" thickBot="1" x14ac:dyDescent="0.3">
      <c r="C2" s="27"/>
      <c r="D2" s="11"/>
      <c r="E2" s="11"/>
      <c r="F2" s="11"/>
      <c r="G2" s="12"/>
      <c r="I2" s="21" t="s">
        <v>18</v>
      </c>
      <c r="J2" s="22" t="s">
        <v>19</v>
      </c>
      <c r="K2" s="22" t="s">
        <v>4</v>
      </c>
      <c r="L2" s="22" t="s">
        <v>20</v>
      </c>
      <c r="M2" s="22" t="s">
        <v>3</v>
      </c>
      <c r="N2" s="8"/>
      <c r="O2" s="49">
        <v>1</v>
      </c>
      <c r="P2" s="49">
        <f>O2+1</f>
        <v>2</v>
      </c>
      <c r="Q2" s="49">
        <f t="shared" ref="Q2:AC2" si="0">P2+1</f>
        <v>3</v>
      </c>
      <c r="R2" s="49">
        <f t="shared" si="0"/>
        <v>4</v>
      </c>
      <c r="S2" s="49">
        <f t="shared" si="0"/>
        <v>5</v>
      </c>
      <c r="T2" s="49">
        <f t="shared" si="0"/>
        <v>6</v>
      </c>
      <c r="U2" s="49">
        <f t="shared" si="0"/>
        <v>7</v>
      </c>
      <c r="V2" s="49">
        <f t="shared" si="0"/>
        <v>8</v>
      </c>
      <c r="W2" s="49">
        <f t="shared" si="0"/>
        <v>9</v>
      </c>
      <c r="X2" s="49">
        <f t="shared" si="0"/>
        <v>10</v>
      </c>
      <c r="Y2" s="49">
        <f t="shared" si="0"/>
        <v>11</v>
      </c>
      <c r="Z2" s="49">
        <f t="shared" si="0"/>
        <v>12</v>
      </c>
      <c r="AA2" s="49">
        <f t="shared" si="0"/>
        <v>13</v>
      </c>
      <c r="AB2" s="49">
        <f t="shared" si="0"/>
        <v>14</v>
      </c>
      <c r="AC2" s="49">
        <f t="shared" si="0"/>
        <v>15</v>
      </c>
      <c r="AK2" s="49">
        <v>1</v>
      </c>
      <c r="AL2" s="49">
        <f>AK2+1</f>
        <v>2</v>
      </c>
      <c r="AM2" s="49">
        <f t="shared" ref="AM2:AY2" si="1">AL2+1</f>
        <v>3</v>
      </c>
      <c r="AN2" s="49">
        <f t="shared" si="1"/>
        <v>4</v>
      </c>
      <c r="AO2" s="49">
        <f t="shared" si="1"/>
        <v>5</v>
      </c>
      <c r="AP2" s="49">
        <f t="shared" si="1"/>
        <v>6</v>
      </c>
      <c r="AQ2" s="49">
        <f t="shared" si="1"/>
        <v>7</v>
      </c>
      <c r="AR2" s="49">
        <f t="shared" si="1"/>
        <v>8</v>
      </c>
      <c r="AS2" s="49">
        <f t="shared" si="1"/>
        <v>9</v>
      </c>
      <c r="AT2" s="49">
        <f t="shared" si="1"/>
        <v>10</v>
      </c>
      <c r="AU2" s="49">
        <f t="shared" si="1"/>
        <v>11</v>
      </c>
      <c r="AV2" s="49">
        <f t="shared" si="1"/>
        <v>12</v>
      </c>
      <c r="AW2" s="49">
        <f t="shared" si="1"/>
        <v>13</v>
      </c>
      <c r="AX2" s="49">
        <f t="shared" si="1"/>
        <v>14</v>
      </c>
      <c r="AY2" s="49">
        <f t="shared" si="1"/>
        <v>15</v>
      </c>
    </row>
    <row r="3" spans="1:60" x14ac:dyDescent="0.25">
      <c r="A3" s="8" t="s">
        <v>18</v>
      </c>
      <c r="B3" s="8" t="s">
        <v>11</v>
      </c>
      <c r="C3" s="30"/>
      <c r="D3" s="30"/>
      <c r="E3" s="30"/>
      <c r="F3" s="30"/>
      <c r="G3" s="50"/>
      <c r="I3" s="42">
        <v>18077</v>
      </c>
      <c r="J3" s="43">
        <v>1</v>
      </c>
      <c r="K3" s="43">
        <v>1</v>
      </c>
      <c r="L3" s="11">
        <v>1</v>
      </c>
      <c r="M3" s="46">
        <v>4</v>
      </c>
      <c r="N3" s="39"/>
      <c r="O3" s="52">
        <f>IF($K3=O$2,1,0)</f>
        <v>1</v>
      </c>
      <c r="P3" s="52">
        <f t="shared" ref="P3:AC18" si="2">IF($K3=P$2,1,0)</f>
        <v>0</v>
      </c>
      <c r="Q3" s="52">
        <f t="shared" si="2"/>
        <v>0</v>
      </c>
      <c r="R3" s="52">
        <f t="shared" si="2"/>
        <v>0</v>
      </c>
      <c r="S3" s="52">
        <f t="shared" si="2"/>
        <v>0</v>
      </c>
      <c r="T3" s="52">
        <f t="shared" si="2"/>
        <v>0</v>
      </c>
      <c r="U3" s="52">
        <f t="shared" si="2"/>
        <v>0</v>
      </c>
      <c r="V3" s="52">
        <f t="shared" si="2"/>
        <v>0</v>
      </c>
      <c r="W3" s="52">
        <f t="shared" si="2"/>
        <v>0</v>
      </c>
      <c r="X3" s="52">
        <f t="shared" si="2"/>
        <v>0</v>
      </c>
      <c r="Y3" s="52">
        <f t="shared" si="2"/>
        <v>0</v>
      </c>
      <c r="Z3" s="52">
        <f t="shared" si="2"/>
        <v>0</v>
      </c>
      <c r="AA3" s="52">
        <f t="shared" si="2"/>
        <v>0</v>
      </c>
      <c r="AB3" s="52">
        <f t="shared" si="2"/>
        <v>0</v>
      </c>
      <c r="AC3" s="52">
        <f t="shared" si="2"/>
        <v>0</v>
      </c>
      <c r="AE3" s="9">
        <f t="array" ref="AE3:AI227">+MMULT(O3:AC227, C4:G18)</f>
        <v>0.94427754310248413</v>
      </c>
      <c r="AF3" s="9">
        <v>1.4400530595026375</v>
      </c>
      <c r="AG3" s="9">
        <v>0.41485320909492762</v>
      </c>
      <c r="AH3" s="9">
        <v>-1.2903160415430353</v>
      </c>
      <c r="AI3" s="9">
        <v>2.3111166346495069</v>
      </c>
      <c r="AK3">
        <f>IF($L3=AK$2,1,0)</f>
        <v>1</v>
      </c>
      <c r="AL3">
        <f t="shared" ref="AL3:AY11" si="3">IF($L3=AL$2,1,0)</f>
        <v>0</v>
      </c>
      <c r="AM3">
        <f t="shared" si="3"/>
        <v>0</v>
      </c>
      <c r="AN3">
        <f t="shared" si="3"/>
        <v>0</v>
      </c>
      <c r="AO3">
        <f t="shared" si="3"/>
        <v>0</v>
      </c>
      <c r="AP3">
        <f t="shared" si="3"/>
        <v>0</v>
      </c>
      <c r="AQ3">
        <f t="shared" si="3"/>
        <v>0</v>
      </c>
      <c r="AR3">
        <f t="shared" si="3"/>
        <v>0</v>
      </c>
      <c r="AS3">
        <f t="shared" si="3"/>
        <v>0</v>
      </c>
      <c r="AT3">
        <f t="shared" si="3"/>
        <v>0</v>
      </c>
      <c r="AU3">
        <f t="shared" si="3"/>
        <v>0</v>
      </c>
      <c r="AV3">
        <f t="shared" si="3"/>
        <v>0</v>
      </c>
      <c r="AW3">
        <f t="shared" si="3"/>
        <v>0</v>
      </c>
      <c r="AX3">
        <f t="shared" si="3"/>
        <v>0</v>
      </c>
      <c r="AY3">
        <f t="shared" si="3"/>
        <v>0</v>
      </c>
      <c r="BA3" s="9">
        <f t="array" ref="BA3:BE227">+MMULT(AK3:AY227,C22:G36)</f>
        <v>-2.8718499849775741E-2</v>
      </c>
      <c r="BB3" s="9">
        <v>0.91249108397021372</v>
      </c>
      <c r="BC3" s="9">
        <v>0.93943377522174343</v>
      </c>
      <c r="BD3" s="9">
        <v>1.4152330908720356</v>
      </c>
      <c r="BE3" s="9">
        <v>1.6402283930195685</v>
      </c>
      <c r="BG3" s="9">
        <f>SUMPRODUCT(AE3:AI3,BA3:BE3)</f>
        <v>3.6413056232005863</v>
      </c>
      <c r="BH3" s="9">
        <f>(BG3-M3)^2</f>
        <v>0.1286616559475198</v>
      </c>
    </row>
    <row r="4" spans="1:60" x14ac:dyDescent="0.25">
      <c r="A4" s="51">
        <v>18077</v>
      </c>
      <c r="B4">
        <v>1</v>
      </c>
      <c r="C4" s="40">
        <v>0.94427754310248413</v>
      </c>
      <c r="D4" s="40">
        <v>1.4400530595026375</v>
      </c>
      <c r="E4" s="40">
        <v>0.41485320909492762</v>
      </c>
      <c r="F4" s="40">
        <v>-1.2903160415430353</v>
      </c>
      <c r="G4" s="40">
        <v>2.3111166346495069</v>
      </c>
      <c r="H4" s="7"/>
      <c r="I4" s="13">
        <v>18077</v>
      </c>
      <c r="J4" s="14">
        <v>2</v>
      </c>
      <c r="K4" s="14">
        <v>1</v>
      </c>
      <c r="L4" s="30">
        <v>2</v>
      </c>
      <c r="M4" s="47">
        <v>3</v>
      </c>
      <c r="N4" s="39"/>
      <c r="O4" s="52">
        <f t="shared" ref="O4:AC34" si="4">IF($K4=O$2,1,0)</f>
        <v>1</v>
      </c>
      <c r="P4" s="52">
        <f t="shared" si="2"/>
        <v>0</v>
      </c>
      <c r="Q4" s="52">
        <f t="shared" si="2"/>
        <v>0</v>
      </c>
      <c r="R4" s="52">
        <f t="shared" si="2"/>
        <v>0</v>
      </c>
      <c r="S4" s="52">
        <f t="shared" si="2"/>
        <v>0</v>
      </c>
      <c r="T4" s="52">
        <f t="shared" si="2"/>
        <v>0</v>
      </c>
      <c r="U4" s="52">
        <f t="shared" si="2"/>
        <v>0</v>
      </c>
      <c r="V4" s="52">
        <f t="shared" si="2"/>
        <v>0</v>
      </c>
      <c r="W4" s="52">
        <f t="shared" si="2"/>
        <v>0</v>
      </c>
      <c r="X4" s="52">
        <f t="shared" si="2"/>
        <v>0</v>
      </c>
      <c r="Y4" s="52">
        <f t="shared" si="2"/>
        <v>0</v>
      </c>
      <c r="Z4" s="52">
        <f t="shared" si="2"/>
        <v>0</v>
      </c>
      <c r="AA4" s="52">
        <f t="shared" si="2"/>
        <v>0</v>
      </c>
      <c r="AB4" s="52">
        <f t="shared" si="2"/>
        <v>0</v>
      </c>
      <c r="AC4" s="52">
        <f t="shared" si="2"/>
        <v>0</v>
      </c>
      <c r="AE4" s="9">
        <v>0.94427754310248413</v>
      </c>
      <c r="AF4" s="9">
        <v>1.4400530595026375</v>
      </c>
      <c r="AG4" s="9">
        <v>0.41485320909492762</v>
      </c>
      <c r="AH4" s="9">
        <v>-1.2903160415430353</v>
      </c>
      <c r="AI4" s="9">
        <v>2.3111166346495069</v>
      </c>
      <c r="AK4" s="51">
        <f t="shared" ref="AK4:AK67" si="5">IF($L4=AK$2,1,0)</f>
        <v>0</v>
      </c>
      <c r="AL4" s="51">
        <f t="shared" si="3"/>
        <v>1</v>
      </c>
      <c r="AM4" s="51">
        <f t="shared" si="3"/>
        <v>0</v>
      </c>
      <c r="AN4" s="51">
        <f t="shared" si="3"/>
        <v>0</v>
      </c>
      <c r="AO4" s="51">
        <f t="shared" si="3"/>
        <v>0</v>
      </c>
      <c r="AP4" s="51">
        <f t="shared" si="3"/>
        <v>0</v>
      </c>
      <c r="AQ4" s="51">
        <f t="shared" si="3"/>
        <v>0</v>
      </c>
      <c r="AR4" s="51">
        <f t="shared" si="3"/>
        <v>0</v>
      </c>
      <c r="AS4" s="51">
        <f t="shared" si="3"/>
        <v>0</v>
      </c>
      <c r="AT4" s="51">
        <f t="shared" si="3"/>
        <v>0</v>
      </c>
      <c r="AU4" s="51">
        <f t="shared" si="3"/>
        <v>0</v>
      </c>
      <c r="AV4" s="51">
        <f t="shared" si="3"/>
        <v>0</v>
      </c>
      <c r="AW4" s="51">
        <f t="shared" si="3"/>
        <v>0</v>
      </c>
      <c r="AX4" s="51">
        <f t="shared" si="3"/>
        <v>0</v>
      </c>
      <c r="AY4" s="51">
        <f t="shared" si="3"/>
        <v>0</v>
      </c>
      <c r="BA4" s="9">
        <v>0.96375710595331587</v>
      </c>
      <c r="BB4" s="9">
        <v>1.7868564131195781</v>
      </c>
      <c r="BC4" s="9">
        <v>0.86985143284147581</v>
      </c>
      <c r="BD4" s="9">
        <v>0.85648193239167858</v>
      </c>
      <c r="BE4" s="9">
        <v>9.7776936809311557E-2</v>
      </c>
      <c r="BG4" s="9">
        <f t="shared" ref="BG4:BG67" si="6">SUMPRODUCT(AE4:AI4,BA4:BE4)</f>
        <v>2.9649244236003351</v>
      </c>
      <c r="BH4" s="9">
        <f t="shared" ref="BH4:BH67" si="7">(BG4-M4)^2</f>
        <v>1.2302960597687261E-3</v>
      </c>
    </row>
    <row r="5" spans="1:60" x14ac:dyDescent="0.25">
      <c r="A5" s="51">
        <v>16724</v>
      </c>
      <c r="B5">
        <f>B4+1</f>
        <v>2</v>
      </c>
      <c r="C5" s="40">
        <v>1.7882518303715347</v>
      </c>
      <c r="D5" s="40">
        <v>0.87343572490709143</v>
      </c>
      <c r="E5" s="40">
        <v>-0.53931455944992324</v>
      </c>
      <c r="F5" s="40">
        <v>2.2134657066739849</v>
      </c>
      <c r="G5" s="40">
        <v>0.8893646724431491</v>
      </c>
      <c r="H5" s="7"/>
      <c r="I5" s="13">
        <v>18077</v>
      </c>
      <c r="J5" s="14">
        <v>4</v>
      </c>
      <c r="K5" s="14">
        <v>1</v>
      </c>
      <c r="L5" s="30">
        <v>3</v>
      </c>
      <c r="M5" s="47">
        <v>4</v>
      </c>
      <c r="N5" s="39"/>
      <c r="O5" s="52">
        <f t="shared" si="4"/>
        <v>1</v>
      </c>
      <c r="P5" s="52">
        <f t="shared" si="2"/>
        <v>0</v>
      </c>
      <c r="Q5" s="52">
        <f t="shared" si="2"/>
        <v>0</v>
      </c>
      <c r="R5" s="52">
        <f t="shared" si="2"/>
        <v>0</v>
      </c>
      <c r="S5" s="52">
        <f t="shared" si="2"/>
        <v>0</v>
      </c>
      <c r="T5" s="52">
        <f t="shared" si="2"/>
        <v>0</v>
      </c>
      <c r="U5" s="52">
        <f t="shared" si="2"/>
        <v>0</v>
      </c>
      <c r="V5" s="52">
        <f t="shared" si="2"/>
        <v>0</v>
      </c>
      <c r="W5" s="52">
        <f t="shared" si="2"/>
        <v>0</v>
      </c>
      <c r="X5" s="52">
        <f t="shared" si="2"/>
        <v>0</v>
      </c>
      <c r="Y5" s="52">
        <f t="shared" si="2"/>
        <v>0</v>
      </c>
      <c r="Z5" s="52">
        <f t="shared" si="2"/>
        <v>0</v>
      </c>
      <c r="AA5" s="52">
        <f t="shared" si="2"/>
        <v>0</v>
      </c>
      <c r="AB5" s="52">
        <f t="shared" si="2"/>
        <v>0</v>
      </c>
      <c r="AC5" s="52">
        <f t="shared" si="2"/>
        <v>0</v>
      </c>
      <c r="AE5" s="9">
        <v>0.94427754310248413</v>
      </c>
      <c r="AF5" s="9">
        <v>1.4400530595026375</v>
      </c>
      <c r="AG5" s="9">
        <v>0.41485320909492762</v>
      </c>
      <c r="AH5" s="9">
        <v>-1.2903160415430353</v>
      </c>
      <c r="AI5" s="9">
        <v>2.3111166346495069</v>
      </c>
      <c r="AK5" s="51">
        <f t="shared" si="5"/>
        <v>0</v>
      </c>
      <c r="AL5" s="51">
        <f t="shared" si="3"/>
        <v>0</v>
      </c>
      <c r="AM5" s="51">
        <f t="shared" si="3"/>
        <v>1</v>
      </c>
      <c r="AN5" s="51">
        <f t="shared" si="3"/>
        <v>0</v>
      </c>
      <c r="AO5" s="51">
        <f t="shared" si="3"/>
        <v>0</v>
      </c>
      <c r="AP5" s="51">
        <f t="shared" si="3"/>
        <v>0</v>
      </c>
      <c r="AQ5" s="51">
        <f t="shared" si="3"/>
        <v>0</v>
      </c>
      <c r="AR5" s="51">
        <f t="shared" si="3"/>
        <v>0</v>
      </c>
      <c r="AS5" s="51">
        <f t="shared" si="3"/>
        <v>0</v>
      </c>
      <c r="AT5" s="51">
        <f t="shared" si="3"/>
        <v>0</v>
      </c>
      <c r="AU5" s="51">
        <f t="shared" si="3"/>
        <v>0</v>
      </c>
      <c r="AV5" s="51">
        <f t="shared" si="3"/>
        <v>0</v>
      </c>
      <c r="AW5" s="51">
        <f t="shared" si="3"/>
        <v>0</v>
      </c>
      <c r="AX5" s="51">
        <f t="shared" si="3"/>
        <v>0</v>
      </c>
      <c r="AY5" s="51">
        <f t="shared" si="3"/>
        <v>0</v>
      </c>
      <c r="BA5" s="9">
        <v>0.70699620870777402</v>
      </c>
      <c r="BB5" s="9">
        <v>1.242630783632849</v>
      </c>
      <c r="BC5" s="9">
        <v>0.83389751250524546</v>
      </c>
      <c r="BD5" s="9">
        <v>0.57660839774805217</v>
      </c>
      <c r="BE5" s="9">
        <v>0.98525631189441343</v>
      </c>
      <c r="BG5" s="9">
        <f t="shared" si="6"/>
        <v>4.3360351503729335</v>
      </c>
      <c r="BH5" s="9">
        <f t="shared" si="7"/>
        <v>0.11291962228616004</v>
      </c>
    </row>
    <row r="6" spans="1:60" x14ac:dyDescent="0.25">
      <c r="A6" s="51">
        <v>28741</v>
      </c>
      <c r="B6">
        <f t="shared" ref="B6:B18" si="8">B5+1</f>
        <v>3</v>
      </c>
      <c r="C6" s="40">
        <v>1.7168799681733267</v>
      </c>
      <c r="D6" s="40">
        <v>1.3019779022000901</v>
      </c>
      <c r="E6" s="40">
        <v>-0.41036976600659708</v>
      </c>
      <c r="F6" s="40">
        <v>0.66291665285190549</v>
      </c>
      <c r="G6" s="40">
        <v>1.6872319896746608</v>
      </c>
      <c r="H6" s="7"/>
      <c r="I6" s="13">
        <v>18077</v>
      </c>
      <c r="J6" s="14">
        <v>3</v>
      </c>
      <c r="K6" s="14">
        <v>1</v>
      </c>
      <c r="L6" s="30">
        <v>4</v>
      </c>
      <c r="M6" s="47">
        <v>2</v>
      </c>
      <c r="N6" s="39"/>
      <c r="O6" s="52">
        <f t="shared" si="4"/>
        <v>1</v>
      </c>
      <c r="P6" s="52">
        <f t="shared" si="2"/>
        <v>0</v>
      </c>
      <c r="Q6" s="52">
        <f t="shared" si="2"/>
        <v>0</v>
      </c>
      <c r="R6" s="52">
        <f t="shared" si="2"/>
        <v>0</v>
      </c>
      <c r="S6" s="52">
        <f t="shared" si="2"/>
        <v>0</v>
      </c>
      <c r="T6" s="52">
        <f t="shared" si="2"/>
        <v>0</v>
      </c>
      <c r="U6" s="52">
        <f t="shared" si="2"/>
        <v>0</v>
      </c>
      <c r="V6" s="52">
        <f t="shared" si="2"/>
        <v>0</v>
      </c>
      <c r="W6" s="52">
        <f t="shared" si="2"/>
        <v>0</v>
      </c>
      <c r="X6" s="52">
        <f t="shared" si="2"/>
        <v>0</v>
      </c>
      <c r="Y6" s="52">
        <f t="shared" si="2"/>
        <v>0</v>
      </c>
      <c r="Z6" s="52">
        <f t="shared" si="2"/>
        <v>0</v>
      </c>
      <c r="AA6" s="52">
        <f t="shared" si="2"/>
        <v>0</v>
      </c>
      <c r="AB6" s="52">
        <f t="shared" si="2"/>
        <v>0</v>
      </c>
      <c r="AC6" s="52">
        <f t="shared" si="2"/>
        <v>0</v>
      </c>
      <c r="AE6" s="9">
        <v>0.94427754310248413</v>
      </c>
      <c r="AF6" s="9">
        <v>1.4400530595026375</v>
      </c>
      <c r="AG6" s="9">
        <v>0.41485320909492762</v>
      </c>
      <c r="AH6" s="9">
        <v>-1.2903160415430353</v>
      </c>
      <c r="AI6" s="9">
        <v>2.3111166346495069</v>
      </c>
      <c r="AK6" s="51">
        <f t="shared" si="5"/>
        <v>0</v>
      </c>
      <c r="AL6" s="51">
        <f t="shared" si="3"/>
        <v>0</v>
      </c>
      <c r="AM6" s="51">
        <f t="shared" si="3"/>
        <v>0</v>
      </c>
      <c r="AN6" s="51">
        <f t="shared" si="3"/>
        <v>1</v>
      </c>
      <c r="AO6" s="51">
        <f t="shared" si="3"/>
        <v>0</v>
      </c>
      <c r="AP6" s="51">
        <f t="shared" si="3"/>
        <v>0</v>
      </c>
      <c r="AQ6" s="51">
        <f t="shared" si="3"/>
        <v>0</v>
      </c>
      <c r="AR6" s="51">
        <f t="shared" si="3"/>
        <v>0</v>
      </c>
      <c r="AS6" s="51">
        <f t="shared" si="3"/>
        <v>0</v>
      </c>
      <c r="AT6" s="51">
        <f t="shared" si="3"/>
        <v>0</v>
      </c>
      <c r="AU6" s="51">
        <f t="shared" si="3"/>
        <v>0</v>
      </c>
      <c r="AV6" s="51">
        <f t="shared" si="3"/>
        <v>0</v>
      </c>
      <c r="AW6" s="51">
        <f t="shared" si="3"/>
        <v>0</v>
      </c>
      <c r="AX6" s="51">
        <f t="shared" si="3"/>
        <v>0</v>
      </c>
      <c r="AY6" s="51">
        <f t="shared" si="3"/>
        <v>0</v>
      </c>
      <c r="BA6" s="9">
        <v>1.3358983778423812</v>
      </c>
      <c r="BB6" s="9">
        <v>2.5616042859224768</v>
      </c>
      <c r="BC6" s="9">
        <v>-0.46981441147640368</v>
      </c>
      <c r="BD6" s="9">
        <v>6.4954502752344434E-2</v>
      </c>
      <c r="BE6" s="9">
        <v>-1.0982024206037042</v>
      </c>
      <c r="BG6" s="9">
        <f t="shared" si="6"/>
        <v>2.1335151916199231</v>
      </c>
      <c r="BH6" s="9">
        <f t="shared" si="7"/>
        <v>1.7826306393304781E-2</v>
      </c>
    </row>
    <row r="7" spans="1:60" x14ac:dyDescent="0.25">
      <c r="A7" s="51">
        <v>11456</v>
      </c>
      <c r="B7">
        <f t="shared" si="8"/>
        <v>4</v>
      </c>
      <c r="C7" s="40">
        <v>-0.47450698988327566</v>
      </c>
      <c r="D7" s="40">
        <v>1.5404105743290604</v>
      </c>
      <c r="E7" s="40">
        <v>3.0461717675925835</v>
      </c>
      <c r="F7" s="40">
        <v>-1.2824155575701344</v>
      </c>
      <c r="G7" s="40">
        <v>0.76487838011870413</v>
      </c>
      <c r="H7" s="7"/>
      <c r="I7" s="13">
        <v>18077</v>
      </c>
      <c r="J7" s="14">
        <v>5</v>
      </c>
      <c r="K7" s="14">
        <v>1</v>
      </c>
      <c r="L7" s="30">
        <v>5</v>
      </c>
      <c r="M7" s="47">
        <v>3</v>
      </c>
      <c r="N7" s="39"/>
      <c r="O7" s="52">
        <f t="shared" si="4"/>
        <v>1</v>
      </c>
      <c r="P7" s="52">
        <f t="shared" si="2"/>
        <v>0</v>
      </c>
      <c r="Q7" s="52">
        <f t="shared" si="2"/>
        <v>0</v>
      </c>
      <c r="R7" s="52">
        <f t="shared" si="2"/>
        <v>0</v>
      </c>
      <c r="S7" s="52">
        <f t="shared" si="2"/>
        <v>0</v>
      </c>
      <c r="T7" s="52">
        <f t="shared" si="2"/>
        <v>0</v>
      </c>
      <c r="U7" s="52">
        <f t="shared" si="2"/>
        <v>0</v>
      </c>
      <c r="V7" s="52">
        <f t="shared" si="2"/>
        <v>0</v>
      </c>
      <c r="W7" s="52">
        <f t="shared" si="2"/>
        <v>0</v>
      </c>
      <c r="X7" s="52">
        <f t="shared" si="2"/>
        <v>0</v>
      </c>
      <c r="Y7" s="52">
        <f t="shared" si="2"/>
        <v>0</v>
      </c>
      <c r="Z7" s="52">
        <f t="shared" si="2"/>
        <v>0</v>
      </c>
      <c r="AA7" s="52">
        <f t="shared" si="2"/>
        <v>0</v>
      </c>
      <c r="AB7" s="52">
        <f t="shared" si="2"/>
        <v>0</v>
      </c>
      <c r="AC7" s="52">
        <f t="shared" si="2"/>
        <v>0</v>
      </c>
      <c r="AE7" s="9">
        <v>0.94427754310248413</v>
      </c>
      <c r="AF7" s="9">
        <v>1.4400530595026375</v>
      </c>
      <c r="AG7" s="9">
        <v>0.41485320909492762</v>
      </c>
      <c r="AH7" s="9">
        <v>-1.2903160415430353</v>
      </c>
      <c r="AI7" s="9">
        <v>2.3111166346495069</v>
      </c>
      <c r="AK7" s="51">
        <f t="shared" si="5"/>
        <v>0</v>
      </c>
      <c r="AL7" s="51">
        <f t="shared" si="3"/>
        <v>0</v>
      </c>
      <c r="AM7" s="51">
        <f t="shared" si="3"/>
        <v>0</v>
      </c>
      <c r="AN7" s="51">
        <f t="shared" si="3"/>
        <v>0</v>
      </c>
      <c r="AO7" s="51">
        <f t="shared" si="3"/>
        <v>1</v>
      </c>
      <c r="AP7" s="51">
        <f t="shared" si="3"/>
        <v>0</v>
      </c>
      <c r="AQ7" s="51">
        <f t="shared" si="3"/>
        <v>0</v>
      </c>
      <c r="AR7" s="51">
        <f t="shared" si="3"/>
        <v>0</v>
      </c>
      <c r="AS7" s="51">
        <f t="shared" si="3"/>
        <v>0</v>
      </c>
      <c r="AT7" s="51">
        <f t="shared" si="3"/>
        <v>0</v>
      </c>
      <c r="AU7" s="51">
        <f t="shared" si="3"/>
        <v>0</v>
      </c>
      <c r="AV7" s="51">
        <f t="shared" si="3"/>
        <v>0</v>
      </c>
      <c r="AW7" s="51">
        <f t="shared" si="3"/>
        <v>0</v>
      </c>
      <c r="AX7" s="51">
        <f t="shared" si="3"/>
        <v>0</v>
      </c>
      <c r="AY7" s="51">
        <f t="shared" si="3"/>
        <v>0</v>
      </c>
      <c r="BA7" s="9">
        <v>-5.2065846898213843</v>
      </c>
      <c r="BB7" s="9">
        <v>0.75296898278377844</v>
      </c>
      <c r="BC7" s="9">
        <v>0.89761163515617304</v>
      </c>
      <c r="BD7" s="9">
        <v>3.6742307765101456</v>
      </c>
      <c r="BE7" s="9">
        <v>4.8184953420172523</v>
      </c>
      <c r="BG7" s="9">
        <f t="shared" si="6"/>
        <v>2.9354171835293794</v>
      </c>
      <c r="BH7" s="9">
        <f t="shared" si="7"/>
        <v>4.1709401832778614E-3</v>
      </c>
    </row>
    <row r="8" spans="1:60" x14ac:dyDescent="0.25">
      <c r="A8" s="51">
        <v>46400</v>
      </c>
      <c r="B8">
        <f t="shared" si="8"/>
        <v>5</v>
      </c>
      <c r="C8" s="40">
        <v>0.45456048250793868</v>
      </c>
      <c r="D8" s="40">
        <v>0.20875170396536802</v>
      </c>
      <c r="E8" s="40">
        <v>2.2840214184520358</v>
      </c>
      <c r="F8" s="40">
        <v>2.9668408257789927</v>
      </c>
      <c r="G8" s="40">
        <v>-1.4718277372552104</v>
      </c>
      <c r="H8" s="7"/>
      <c r="I8" s="13">
        <v>18077</v>
      </c>
      <c r="J8" s="14">
        <v>17</v>
      </c>
      <c r="K8" s="14">
        <v>1</v>
      </c>
      <c r="L8" s="30">
        <v>6</v>
      </c>
      <c r="M8" s="47">
        <v>3</v>
      </c>
      <c r="N8" s="39"/>
      <c r="O8" s="52">
        <f t="shared" si="4"/>
        <v>1</v>
      </c>
      <c r="P8" s="52">
        <f t="shared" si="2"/>
        <v>0</v>
      </c>
      <c r="Q8" s="52">
        <f t="shared" si="2"/>
        <v>0</v>
      </c>
      <c r="R8" s="52">
        <f t="shared" si="2"/>
        <v>0</v>
      </c>
      <c r="S8" s="52">
        <f t="shared" si="2"/>
        <v>0</v>
      </c>
      <c r="T8" s="52">
        <f t="shared" si="2"/>
        <v>0</v>
      </c>
      <c r="U8" s="52">
        <f t="shared" si="2"/>
        <v>0</v>
      </c>
      <c r="V8" s="52">
        <f t="shared" si="2"/>
        <v>0</v>
      </c>
      <c r="W8" s="52">
        <f t="shared" si="2"/>
        <v>0</v>
      </c>
      <c r="X8" s="52">
        <f t="shared" si="2"/>
        <v>0</v>
      </c>
      <c r="Y8" s="52">
        <f t="shared" si="2"/>
        <v>0</v>
      </c>
      <c r="Z8" s="52">
        <f t="shared" si="2"/>
        <v>0</v>
      </c>
      <c r="AA8" s="52">
        <f t="shared" si="2"/>
        <v>0</v>
      </c>
      <c r="AB8" s="52">
        <f t="shared" si="2"/>
        <v>0</v>
      </c>
      <c r="AC8" s="52">
        <f t="shared" si="2"/>
        <v>0</v>
      </c>
      <c r="AE8" s="9">
        <v>0.94427754310248413</v>
      </c>
      <c r="AF8" s="9">
        <v>1.4400530595026375</v>
      </c>
      <c r="AG8" s="9">
        <v>0.41485320909492762</v>
      </c>
      <c r="AH8" s="9">
        <v>-1.2903160415430353</v>
      </c>
      <c r="AI8" s="9">
        <v>2.3111166346495069</v>
      </c>
      <c r="AK8" s="51">
        <f t="shared" si="5"/>
        <v>0</v>
      </c>
      <c r="AL8" s="51">
        <f t="shared" si="3"/>
        <v>0</v>
      </c>
      <c r="AM8" s="51">
        <f t="shared" si="3"/>
        <v>0</v>
      </c>
      <c r="AN8" s="51">
        <f t="shared" si="3"/>
        <v>0</v>
      </c>
      <c r="AO8" s="51">
        <f t="shared" si="3"/>
        <v>0</v>
      </c>
      <c r="AP8" s="51">
        <f t="shared" si="3"/>
        <v>1</v>
      </c>
      <c r="AQ8" s="51">
        <f t="shared" si="3"/>
        <v>0</v>
      </c>
      <c r="AR8" s="51">
        <f t="shared" si="3"/>
        <v>0</v>
      </c>
      <c r="AS8" s="51">
        <f t="shared" si="3"/>
        <v>0</v>
      </c>
      <c r="AT8" s="51">
        <f t="shared" si="3"/>
        <v>0</v>
      </c>
      <c r="AU8" s="51">
        <f t="shared" si="3"/>
        <v>0</v>
      </c>
      <c r="AV8" s="51">
        <f t="shared" si="3"/>
        <v>0</v>
      </c>
      <c r="AW8" s="51">
        <f t="shared" si="3"/>
        <v>0</v>
      </c>
      <c r="AX8" s="51">
        <f t="shared" si="3"/>
        <v>0</v>
      </c>
      <c r="AY8" s="51">
        <f t="shared" si="3"/>
        <v>0</v>
      </c>
      <c r="BA8" s="9">
        <v>-8.4770875562563824E-2</v>
      </c>
      <c r="BB8" s="9">
        <v>-0.14613834406036022</v>
      </c>
      <c r="BC8" s="9">
        <v>1.0622786666462884</v>
      </c>
      <c r="BD8" s="9">
        <v>1.5470414087239384</v>
      </c>
      <c r="BE8" s="9">
        <v>2.169361850893937</v>
      </c>
      <c r="BG8" s="9">
        <f t="shared" si="6"/>
        <v>3.1676714238008468</v>
      </c>
      <c r="BH8" s="9">
        <f t="shared" si="7"/>
        <v>2.8113706359403162E-2</v>
      </c>
    </row>
    <row r="9" spans="1:60" x14ac:dyDescent="0.25">
      <c r="A9" s="51">
        <v>1979</v>
      </c>
      <c r="B9">
        <f t="shared" si="8"/>
        <v>6</v>
      </c>
      <c r="C9" s="40">
        <v>1.9622991339620424</v>
      </c>
      <c r="D9" s="40">
        <v>1.1706691102101967</v>
      </c>
      <c r="E9" s="40">
        <v>-1.2479366013248256</v>
      </c>
      <c r="F9" s="40">
        <v>0.39073005340686834</v>
      </c>
      <c r="G9" s="40">
        <v>2.8629542050636485</v>
      </c>
      <c r="H9" s="7"/>
      <c r="I9" s="13">
        <v>18077</v>
      </c>
      <c r="J9" s="14">
        <v>20</v>
      </c>
      <c r="K9" s="14">
        <v>1</v>
      </c>
      <c r="L9" s="30">
        <v>7</v>
      </c>
      <c r="M9" s="47">
        <v>2</v>
      </c>
      <c r="N9" s="39"/>
      <c r="O9" s="52">
        <f t="shared" si="4"/>
        <v>1</v>
      </c>
      <c r="P9" s="52">
        <f t="shared" si="2"/>
        <v>0</v>
      </c>
      <c r="Q9" s="52">
        <f t="shared" si="2"/>
        <v>0</v>
      </c>
      <c r="R9" s="52">
        <f t="shared" si="2"/>
        <v>0</v>
      </c>
      <c r="S9" s="52">
        <f t="shared" si="2"/>
        <v>0</v>
      </c>
      <c r="T9" s="52">
        <f t="shared" si="2"/>
        <v>0</v>
      </c>
      <c r="U9" s="52">
        <f t="shared" si="2"/>
        <v>0</v>
      </c>
      <c r="V9" s="52">
        <f t="shared" si="2"/>
        <v>0</v>
      </c>
      <c r="W9" s="52">
        <f t="shared" si="2"/>
        <v>0</v>
      </c>
      <c r="X9" s="52">
        <f t="shared" si="2"/>
        <v>0</v>
      </c>
      <c r="Y9" s="52">
        <f t="shared" si="2"/>
        <v>0</v>
      </c>
      <c r="Z9" s="52">
        <f t="shared" si="2"/>
        <v>0</v>
      </c>
      <c r="AA9" s="52">
        <f t="shared" si="2"/>
        <v>0</v>
      </c>
      <c r="AB9" s="52">
        <f t="shared" si="2"/>
        <v>0</v>
      </c>
      <c r="AC9" s="52">
        <f t="shared" si="2"/>
        <v>0</v>
      </c>
      <c r="AE9" s="9">
        <v>0.94427754310248413</v>
      </c>
      <c r="AF9" s="9">
        <v>1.4400530595026375</v>
      </c>
      <c r="AG9" s="9">
        <v>0.41485320909492762</v>
      </c>
      <c r="AH9" s="9">
        <v>-1.2903160415430353</v>
      </c>
      <c r="AI9" s="9">
        <v>2.3111166346495069</v>
      </c>
      <c r="AK9" s="51">
        <f t="shared" si="5"/>
        <v>0</v>
      </c>
      <c r="AL9" s="51">
        <f t="shared" si="3"/>
        <v>0</v>
      </c>
      <c r="AM9" s="51">
        <f t="shared" si="3"/>
        <v>0</v>
      </c>
      <c r="AN9" s="51">
        <f t="shared" si="3"/>
        <v>0</v>
      </c>
      <c r="AO9" s="51">
        <f t="shared" si="3"/>
        <v>0</v>
      </c>
      <c r="AP9" s="51">
        <f t="shared" si="3"/>
        <v>0</v>
      </c>
      <c r="AQ9" s="51">
        <f t="shared" si="3"/>
        <v>1</v>
      </c>
      <c r="AR9" s="51">
        <f t="shared" si="3"/>
        <v>0</v>
      </c>
      <c r="AS9" s="51">
        <f t="shared" si="3"/>
        <v>0</v>
      </c>
      <c r="AT9" s="51">
        <f t="shared" si="3"/>
        <v>0</v>
      </c>
      <c r="AU9" s="51">
        <f t="shared" si="3"/>
        <v>0</v>
      </c>
      <c r="AV9" s="51">
        <f t="shared" si="3"/>
        <v>0</v>
      </c>
      <c r="AW9" s="51">
        <f t="shared" si="3"/>
        <v>0</v>
      </c>
      <c r="AX9" s="51">
        <f t="shared" si="3"/>
        <v>0</v>
      </c>
      <c r="AY9" s="51">
        <f t="shared" si="3"/>
        <v>0</v>
      </c>
      <c r="BA9" s="9">
        <v>1.1489659895689086</v>
      </c>
      <c r="BB9" s="9">
        <v>-0.58372011188226458</v>
      </c>
      <c r="BC9" s="9">
        <v>1.2695381359078877</v>
      </c>
      <c r="BD9" s="9">
        <v>0.8601110880111007</v>
      </c>
      <c r="BE9" s="9">
        <v>1.3515793009001733</v>
      </c>
      <c r="BG9" s="9">
        <f t="shared" si="6"/>
        <v>2.7848690894675308</v>
      </c>
      <c r="BH9" s="9">
        <f t="shared" si="7"/>
        <v>0.61601948760159075</v>
      </c>
    </row>
    <row r="10" spans="1:60" x14ac:dyDescent="0.25">
      <c r="A10" s="51">
        <v>14687</v>
      </c>
      <c r="B10">
        <f t="shared" si="8"/>
        <v>7</v>
      </c>
      <c r="C10" s="40">
        <v>0.85939906447540326</v>
      </c>
      <c r="D10" s="40">
        <v>0.8194620105493845</v>
      </c>
      <c r="E10" s="40">
        <v>1.6309300597663521</v>
      </c>
      <c r="F10" s="40">
        <v>1.4042379318700897</v>
      </c>
      <c r="G10" s="40">
        <v>0.48166680834321918</v>
      </c>
      <c r="H10" s="7"/>
      <c r="I10" s="13">
        <v>18077</v>
      </c>
      <c r="J10" s="14">
        <v>18</v>
      </c>
      <c r="K10" s="14">
        <v>1</v>
      </c>
      <c r="L10" s="30">
        <v>8</v>
      </c>
      <c r="M10" s="47">
        <v>4</v>
      </c>
      <c r="N10" s="39"/>
      <c r="O10" s="52">
        <f t="shared" si="4"/>
        <v>1</v>
      </c>
      <c r="P10" s="52">
        <f t="shared" si="2"/>
        <v>0</v>
      </c>
      <c r="Q10" s="52">
        <f t="shared" si="2"/>
        <v>0</v>
      </c>
      <c r="R10" s="52">
        <f t="shared" si="2"/>
        <v>0</v>
      </c>
      <c r="S10" s="52">
        <f t="shared" si="2"/>
        <v>0</v>
      </c>
      <c r="T10" s="52">
        <f t="shared" si="2"/>
        <v>0</v>
      </c>
      <c r="U10" s="52">
        <f t="shared" si="2"/>
        <v>0</v>
      </c>
      <c r="V10" s="52">
        <f t="shared" si="2"/>
        <v>0</v>
      </c>
      <c r="W10" s="52">
        <f t="shared" si="2"/>
        <v>0</v>
      </c>
      <c r="X10" s="52">
        <f t="shared" si="2"/>
        <v>0</v>
      </c>
      <c r="Y10" s="52">
        <f t="shared" si="2"/>
        <v>0</v>
      </c>
      <c r="Z10" s="52">
        <f t="shared" si="2"/>
        <v>0</v>
      </c>
      <c r="AA10" s="52">
        <f t="shared" si="2"/>
        <v>0</v>
      </c>
      <c r="AB10" s="52">
        <f t="shared" si="2"/>
        <v>0</v>
      </c>
      <c r="AC10" s="52">
        <f t="shared" si="2"/>
        <v>0</v>
      </c>
      <c r="AE10" s="9">
        <v>0.94427754310248413</v>
      </c>
      <c r="AF10" s="9">
        <v>1.4400530595026375</v>
      </c>
      <c r="AG10" s="9">
        <v>0.41485320909492762</v>
      </c>
      <c r="AH10" s="9">
        <v>-1.2903160415430353</v>
      </c>
      <c r="AI10" s="9">
        <v>2.3111166346495069</v>
      </c>
      <c r="AK10" s="51">
        <f t="shared" si="5"/>
        <v>0</v>
      </c>
      <c r="AL10" s="51">
        <f t="shared" si="3"/>
        <v>0</v>
      </c>
      <c r="AM10" s="51">
        <f t="shared" si="3"/>
        <v>0</v>
      </c>
      <c r="AN10" s="51">
        <f t="shared" si="3"/>
        <v>0</v>
      </c>
      <c r="AO10" s="51">
        <f t="shared" si="3"/>
        <v>0</v>
      </c>
      <c r="AP10" s="51">
        <f t="shared" si="3"/>
        <v>0</v>
      </c>
      <c r="AQ10" s="51">
        <f t="shared" si="3"/>
        <v>0</v>
      </c>
      <c r="AR10" s="51">
        <f t="shared" si="3"/>
        <v>1</v>
      </c>
      <c r="AS10" s="51">
        <f t="shared" si="3"/>
        <v>0</v>
      </c>
      <c r="AT10" s="51">
        <f t="shared" si="3"/>
        <v>0</v>
      </c>
      <c r="AU10" s="51">
        <f t="shared" si="3"/>
        <v>0</v>
      </c>
      <c r="AV10" s="51">
        <f t="shared" si="3"/>
        <v>0</v>
      </c>
      <c r="AW10" s="51">
        <f t="shared" si="3"/>
        <v>0</v>
      </c>
      <c r="AX10" s="51">
        <f t="shared" si="3"/>
        <v>0</v>
      </c>
      <c r="AY10" s="51">
        <f t="shared" si="3"/>
        <v>0</v>
      </c>
      <c r="BA10" s="9">
        <v>2.1031796520375048</v>
      </c>
      <c r="BB10" s="9">
        <v>0.89634181494962184</v>
      </c>
      <c r="BC10" s="9">
        <v>1.125622850768363</v>
      </c>
      <c r="BD10" s="9">
        <v>0.45961682949410859</v>
      </c>
      <c r="BE10" s="9">
        <v>0.3048959775317226</v>
      </c>
      <c r="BG10" s="9">
        <f t="shared" si="6"/>
        <v>3.8553325368311868</v>
      </c>
      <c r="BH10" s="9">
        <f t="shared" si="7"/>
        <v>2.092867489969992E-2</v>
      </c>
    </row>
    <row r="11" spans="1:60" x14ac:dyDescent="0.25">
      <c r="A11" s="51">
        <v>31217</v>
      </c>
      <c r="B11">
        <f t="shared" si="8"/>
        <v>8</v>
      </c>
      <c r="C11" s="40">
        <v>1.4088207660753067</v>
      </c>
      <c r="D11" s="40">
        <v>0.34161571361294663</v>
      </c>
      <c r="E11" s="40">
        <v>0.34720059429953043</v>
      </c>
      <c r="F11" s="40">
        <v>3.2561671357100987</v>
      </c>
      <c r="G11" s="40">
        <v>-0.22562662177536635</v>
      </c>
      <c r="H11" s="7"/>
      <c r="I11" s="13">
        <v>18077</v>
      </c>
      <c r="J11" s="14">
        <v>23</v>
      </c>
      <c r="K11" s="14">
        <v>1</v>
      </c>
      <c r="L11" s="30">
        <v>9</v>
      </c>
      <c r="M11" s="47">
        <v>3</v>
      </c>
      <c r="N11" s="39"/>
      <c r="O11" s="52">
        <f t="shared" si="4"/>
        <v>1</v>
      </c>
      <c r="P11" s="52">
        <f t="shared" si="2"/>
        <v>0</v>
      </c>
      <c r="Q11" s="52">
        <f t="shared" si="2"/>
        <v>0</v>
      </c>
      <c r="R11" s="52">
        <f t="shared" si="2"/>
        <v>0</v>
      </c>
      <c r="S11" s="52">
        <f t="shared" si="2"/>
        <v>0</v>
      </c>
      <c r="T11" s="52">
        <f t="shared" si="2"/>
        <v>0</v>
      </c>
      <c r="U11" s="52">
        <f t="shared" si="2"/>
        <v>0</v>
      </c>
      <c r="V11" s="52">
        <f t="shared" si="2"/>
        <v>0</v>
      </c>
      <c r="W11" s="52">
        <f t="shared" si="2"/>
        <v>0</v>
      </c>
      <c r="X11" s="52">
        <f t="shared" si="2"/>
        <v>0</v>
      </c>
      <c r="Y11" s="52">
        <f t="shared" si="2"/>
        <v>0</v>
      </c>
      <c r="Z11" s="52">
        <f t="shared" si="2"/>
        <v>0</v>
      </c>
      <c r="AA11" s="52">
        <f t="shared" si="2"/>
        <v>0</v>
      </c>
      <c r="AB11" s="52">
        <f t="shared" si="2"/>
        <v>0</v>
      </c>
      <c r="AC11" s="52">
        <f t="shared" si="2"/>
        <v>0</v>
      </c>
      <c r="AE11" s="9">
        <v>0.94427754310248413</v>
      </c>
      <c r="AF11" s="9">
        <v>1.4400530595026375</v>
      </c>
      <c r="AG11" s="9">
        <v>0.41485320909492762</v>
      </c>
      <c r="AH11" s="9">
        <v>-1.2903160415430353</v>
      </c>
      <c r="AI11" s="9">
        <v>2.3111166346495069</v>
      </c>
      <c r="AK11" s="51">
        <f t="shared" si="5"/>
        <v>0</v>
      </c>
      <c r="AL11" s="51">
        <f t="shared" si="3"/>
        <v>0</v>
      </c>
      <c r="AM11" s="51">
        <f t="shared" si="3"/>
        <v>0</v>
      </c>
      <c r="AN11" s="51">
        <f t="shared" si="3"/>
        <v>0</v>
      </c>
      <c r="AO11" s="51">
        <f t="shared" si="3"/>
        <v>0</v>
      </c>
      <c r="AP11" s="51">
        <f t="shared" si="3"/>
        <v>0</v>
      </c>
      <c r="AQ11" s="51">
        <f t="shared" si="3"/>
        <v>0</v>
      </c>
      <c r="AR11" s="51">
        <f t="shared" si="3"/>
        <v>0</v>
      </c>
      <c r="AS11" s="51">
        <f t="shared" ref="AL11:AY29" si="9">IF($L11=AS$2,1,0)</f>
        <v>1</v>
      </c>
      <c r="AT11" s="51">
        <f t="shared" si="9"/>
        <v>0</v>
      </c>
      <c r="AU11" s="51">
        <f t="shared" si="9"/>
        <v>0</v>
      </c>
      <c r="AV11" s="51">
        <f t="shared" si="9"/>
        <v>0</v>
      </c>
      <c r="AW11" s="51">
        <f t="shared" si="9"/>
        <v>0</v>
      </c>
      <c r="AX11" s="51">
        <f t="shared" si="9"/>
        <v>0</v>
      </c>
      <c r="AY11" s="51">
        <f t="shared" si="9"/>
        <v>0</v>
      </c>
      <c r="BA11" s="9">
        <v>1.9660473455308145</v>
      </c>
      <c r="BB11" s="9">
        <v>1.4011855082262346</v>
      </c>
      <c r="BC11" s="9">
        <v>0.94483509244849395</v>
      </c>
      <c r="BD11" s="9">
        <v>0.35729945799991603</v>
      </c>
      <c r="BE11" s="9">
        <v>-0.21345781105498415</v>
      </c>
      <c r="BG11" s="9">
        <f t="shared" si="6"/>
        <v>3.3118885850637372</v>
      </c>
      <c r="BH11" s="9">
        <f t="shared" si="7"/>
        <v>9.7274489493060015E-2</v>
      </c>
    </row>
    <row r="12" spans="1:60" x14ac:dyDescent="0.25">
      <c r="A12" s="51">
        <v>34841</v>
      </c>
      <c r="B12">
        <f t="shared" si="8"/>
        <v>9</v>
      </c>
      <c r="C12" s="40">
        <v>0.84426787887499755</v>
      </c>
      <c r="D12" s="40">
        <v>0.97930547985009597</v>
      </c>
      <c r="E12" s="40">
        <v>0.85726644001799357</v>
      </c>
      <c r="F12" s="40">
        <v>0.99764662925243164</v>
      </c>
      <c r="G12" s="40">
        <v>0.42210265527654622</v>
      </c>
      <c r="H12" s="7"/>
      <c r="I12" s="13">
        <v>18077</v>
      </c>
      <c r="J12" s="14">
        <v>7</v>
      </c>
      <c r="K12" s="14">
        <v>1</v>
      </c>
      <c r="L12" s="30">
        <v>10</v>
      </c>
      <c r="M12" s="47">
        <v>3</v>
      </c>
      <c r="N12" s="39"/>
      <c r="O12" s="52">
        <f t="shared" si="4"/>
        <v>1</v>
      </c>
      <c r="P12" s="52">
        <f t="shared" si="2"/>
        <v>0</v>
      </c>
      <c r="Q12" s="52">
        <f t="shared" si="2"/>
        <v>0</v>
      </c>
      <c r="R12" s="52">
        <f t="shared" si="2"/>
        <v>0</v>
      </c>
      <c r="S12" s="52">
        <f t="shared" si="2"/>
        <v>0</v>
      </c>
      <c r="T12" s="52">
        <f t="shared" si="2"/>
        <v>0</v>
      </c>
      <c r="U12" s="52">
        <f t="shared" si="2"/>
        <v>0</v>
      </c>
      <c r="V12" s="52">
        <f t="shared" si="2"/>
        <v>0</v>
      </c>
      <c r="W12" s="52">
        <f t="shared" si="2"/>
        <v>0</v>
      </c>
      <c r="X12" s="52">
        <f t="shared" si="2"/>
        <v>0</v>
      </c>
      <c r="Y12" s="52">
        <f t="shared" si="2"/>
        <v>0</v>
      </c>
      <c r="Z12" s="52">
        <f t="shared" si="2"/>
        <v>0</v>
      </c>
      <c r="AA12" s="52">
        <f t="shared" si="2"/>
        <v>0</v>
      </c>
      <c r="AB12" s="52">
        <f t="shared" si="2"/>
        <v>0</v>
      </c>
      <c r="AC12" s="52">
        <f t="shared" si="2"/>
        <v>0</v>
      </c>
      <c r="AE12" s="9">
        <v>0.94427754310248413</v>
      </c>
      <c r="AF12" s="9">
        <v>1.4400530595026375</v>
      </c>
      <c r="AG12" s="9">
        <v>0.41485320909492762</v>
      </c>
      <c r="AH12" s="9">
        <v>-1.2903160415430353</v>
      </c>
      <c r="AI12" s="9">
        <v>2.3111166346495069</v>
      </c>
      <c r="AK12" s="51">
        <f t="shared" si="5"/>
        <v>0</v>
      </c>
      <c r="AL12" s="51">
        <f t="shared" si="9"/>
        <v>0</v>
      </c>
      <c r="AM12" s="51">
        <f t="shared" si="9"/>
        <v>0</v>
      </c>
      <c r="AN12" s="51">
        <f t="shared" si="9"/>
        <v>0</v>
      </c>
      <c r="AO12" s="51">
        <f t="shared" si="9"/>
        <v>0</v>
      </c>
      <c r="AP12" s="51">
        <f t="shared" si="9"/>
        <v>0</v>
      </c>
      <c r="AQ12" s="51">
        <f t="shared" si="9"/>
        <v>0</v>
      </c>
      <c r="AR12" s="51">
        <f t="shared" si="9"/>
        <v>0</v>
      </c>
      <c r="AS12" s="51">
        <f t="shared" si="9"/>
        <v>0</v>
      </c>
      <c r="AT12" s="51">
        <f t="shared" si="9"/>
        <v>1</v>
      </c>
      <c r="AU12" s="51">
        <f t="shared" si="9"/>
        <v>0</v>
      </c>
      <c r="AV12" s="51">
        <f t="shared" si="9"/>
        <v>0</v>
      </c>
      <c r="AW12" s="51">
        <f t="shared" si="9"/>
        <v>0</v>
      </c>
      <c r="AX12" s="51">
        <f t="shared" si="9"/>
        <v>0</v>
      </c>
      <c r="AY12" s="51">
        <f t="shared" si="9"/>
        <v>0</v>
      </c>
      <c r="BA12" s="9">
        <v>0.69785168590927427</v>
      </c>
      <c r="BB12" s="9">
        <v>2.3162285483430356</v>
      </c>
      <c r="BC12" s="9">
        <v>0.53526903685872107</v>
      </c>
      <c r="BD12" s="9">
        <v>0.36527622444508645</v>
      </c>
      <c r="BE12" s="9">
        <v>-0.13061006632197544</v>
      </c>
      <c r="BG12" s="9">
        <f t="shared" si="6"/>
        <v>3.4433388917139065</v>
      </c>
      <c r="BH12" s="9">
        <f t="shared" si="7"/>
        <v>0.19654937290611491</v>
      </c>
    </row>
    <row r="13" spans="1:60" x14ac:dyDescent="0.25">
      <c r="A13" s="51">
        <v>13197</v>
      </c>
      <c r="B13">
        <f t="shared" si="8"/>
        <v>10</v>
      </c>
      <c r="C13" s="40">
        <v>-0.1224583821741652</v>
      </c>
      <c r="D13" s="40">
        <v>1.2049110900490259</v>
      </c>
      <c r="E13" s="40">
        <v>3.4642342459132229</v>
      </c>
      <c r="F13" s="40">
        <v>0.5485233397414796</v>
      </c>
      <c r="G13" s="40">
        <v>-0.76528283019447629</v>
      </c>
      <c r="H13" s="7"/>
      <c r="I13" s="13">
        <v>18077</v>
      </c>
      <c r="J13" s="14">
        <v>24</v>
      </c>
      <c r="K13" s="14">
        <v>1</v>
      </c>
      <c r="L13" s="30">
        <v>11</v>
      </c>
      <c r="M13" s="47">
        <v>4</v>
      </c>
      <c r="N13" s="39"/>
      <c r="O13" s="52">
        <f t="shared" si="4"/>
        <v>1</v>
      </c>
      <c r="P13" s="52">
        <f t="shared" si="2"/>
        <v>0</v>
      </c>
      <c r="Q13" s="52">
        <f t="shared" si="2"/>
        <v>0</v>
      </c>
      <c r="R13" s="52">
        <f t="shared" si="2"/>
        <v>0</v>
      </c>
      <c r="S13" s="52">
        <f t="shared" si="2"/>
        <v>0</v>
      </c>
      <c r="T13" s="52">
        <f t="shared" si="2"/>
        <v>0</v>
      </c>
      <c r="U13" s="52">
        <f t="shared" si="2"/>
        <v>0</v>
      </c>
      <c r="V13" s="52">
        <f t="shared" si="2"/>
        <v>0</v>
      </c>
      <c r="W13" s="52">
        <f t="shared" si="2"/>
        <v>0</v>
      </c>
      <c r="X13" s="52">
        <f t="shared" si="2"/>
        <v>0</v>
      </c>
      <c r="Y13" s="52">
        <f t="shared" si="2"/>
        <v>0</v>
      </c>
      <c r="Z13" s="52">
        <f t="shared" si="2"/>
        <v>0</v>
      </c>
      <c r="AA13" s="52">
        <f t="shared" si="2"/>
        <v>0</v>
      </c>
      <c r="AB13" s="52">
        <f t="shared" si="2"/>
        <v>0</v>
      </c>
      <c r="AC13" s="52">
        <f t="shared" si="2"/>
        <v>0</v>
      </c>
      <c r="AE13" s="9">
        <v>0.94427754310248413</v>
      </c>
      <c r="AF13" s="9">
        <v>1.4400530595026375</v>
      </c>
      <c r="AG13" s="9">
        <v>0.41485320909492762</v>
      </c>
      <c r="AH13" s="9">
        <v>-1.2903160415430353</v>
      </c>
      <c r="AI13" s="9">
        <v>2.3111166346495069</v>
      </c>
      <c r="AK13" s="51">
        <f t="shared" si="5"/>
        <v>0</v>
      </c>
      <c r="AL13" s="51">
        <f t="shared" si="9"/>
        <v>0</v>
      </c>
      <c r="AM13" s="51">
        <f t="shared" si="9"/>
        <v>0</v>
      </c>
      <c r="AN13" s="51">
        <f t="shared" si="9"/>
        <v>0</v>
      </c>
      <c r="AO13" s="51">
        <f t="shared" si="9"/>
        <v>0</v>
      </c>
      <c r="AP13" s="51">
        <f t="shared" si="9"/>
        <v>0</v>
      </c>
      <c r="AQ13" s="51">
        <f t="shared" si="9"/>
        <v>0</v>
      </c>
      <c r="AR13" s="51">
        <f t="shared" si="9"/>
        <v>0</v>
      </c>
      <c r="AS13" s="51">
        <f t="shared" si="9"/>
        <v>0</v>
      </c>
      <c r="AT13" s="51">
        <f t="shared" si="9"/>
        <v>0</v>
      </c>
      <c r="AU13" s="51">
        <f t="shared" si="9"/>
        <v>1</v>
      </c>
      <c r="AV13" s="51">
        <f t="shared" si="9"/>
        <v>0</v>
      </c>
      <c r="AW13" s="51">
        <f t="shared" si="9"/>
        <v>0</v>
      </c>
      <c r="AX13" s="51">
        <f t="shared" si="9"/>
        <v>0</v>
      </c>
      <c r="AY13" s="51">
        <f t="shared" si="9"/>
        <v>0</v>
      </c>
      <c r="BA13" s="9">
        <v>1.5777092154545618</v>
      </c>
      <c r="BB13" s="9">
        <v>1.4234493181271155</v>
      </c>
      <c r="BC13" s="9">
        <v>0.97742470848245411</v>
      </c>
      <c r="BD13" s="9">
        <v>0.61105542348030295</v>
      </c>
      <c r="BE13" s="9">
        <v>0.11627859876484067</v>
      </c>
      <c r="BG13" s="9">
        <f t="shared" si="6"/>
        <v>3.4254044929487497</v>
      </c>
      <c r="BH13" s="9">
        <f t="shared" si="7"/>
        <v>0.3301599967234834</v>
      </c>
    </row>
    <row r="14" spans="1:60" x14ac:dyDescent="0.25">
      <c r="A14" s="51">
        <v>15954</v>
      </c>
      <c r="B14">
        <f t="shared" si="8"/>
        <v>11</v>
      </c>
      <c r="C14" s="40">
        <v>3.1412306337716134E-2</v>
      </c>
      <c r="D14" s="40">
        <v>1.5768689093811572</v>
      </c>
      <c r="E14" s="40">
        <v>3.1031092767178166</v>
      </c>
      <c r="F14" s="40">
        <v>-1.7526353277531999</v>
      </c>
      <c r="G14" s="40">
        <v>1.3284711822583715</v>
      </c>
      <c r="H14" s="7"/>
      <c r="I14" s="13">
        <v>18077</v>
      </c>
      <c r="J14" s="14">
        <v>25</v>
      </c>
      <c r="K14" s="14">
        <v>1</v>
      </c>
      <c r="L14" s="30">
        <v>12</v>
      </c>
      <c r="M14" s="47">
        <v>5</v>
      </c>
      <c r="N14" s="39"/>
      <c r="O14" s="52">
        <f t="shared" si="4"/>
        <v>1</v>
      </c>
      <c r="P14" s="52">
        <f t="shared" si="2"/>
        <v>0</v>
      </c>
      <c r="Q14" s="52">
        <f t="shared" si="2"/>
        <v>0</v>
      </c>
      <c r="R14" s="52">
        <f t="shared" si="2"/>
        <v>0</v>
      </c>
      <c r="S14" s="52">
        <f t="shared" si="2"/>
        <v>0</v>
      </c>
      <c r="T14" s="52">
        <f t="shared" si="2"/>
        <v>0</v>
      </c>
      <c r="U14" s="52">
        <f t="shared" si="2"/>
        <v>0</v>
      </c>
      <c r="V14" s="52">
        <f t="shared" si="2"/>
        <v>0</v>
      </c>
      <c r="W14" s="52">
        <f t="shared" si="2"/>
        <v>0</v>
      </c>
      <c r="X14" s="52">
        <f t="shared" si="2"/>
        <v>0</v>
      </c>
      <c r="Y14" s="52">
        <f t="shared" si="2"/>
        <v>0</v>
      </c>
      <c r="Z14" s="52">
        <f t="shared" si="2"/>
        <v>0</v>
      </c>
      <c r="AA14" s="52">
        <f t="shared" si="2"/>
        <v>0</v>
      </c>
      <c r="AB14" s="52">
        <f t="shared" si="2"/>
        <v>0</v>
      </c>
      <c r="AC14" s="52">
        <f t="shared" si="2"/>
        <v>0</v>
      </c>
      <c r="AE14" s="9">
        <v>0.94427754310248413</v>
      </c>
      <c r="AF14" s="9">
        <v>1.4400530595026375</v>
      </c>
      <c r="AG14" s="9">
        <v>0.41485320909492762</v>
      </c>
      <c r="AH14" s="9">
        <v>-1.2903160415430353</v>
      </c>
      <c r="AI14" s="9">
        <v>2.3111166346495069</v>
      </c>
      <c r="AK14" s="51">
        <f t="shared" si="5"/>
        <v>0</v>
      </c>
      <c r="AL14" s="51">
        <f t="shared" si="9"/>
        <v>0</v>
      </c>
      <c r="AM14" s="51">
        <f t="shared" si="9"/>
        <v>0</v>
      </c>
      <c r="AN14" s="51">
        <f t="shared" si="9"/>
        <v>0</v>
      </c>
      <c r="AO14" s="51">
        <f t="shared" si="9"/>
        <v>0</v>
      </c>
      <c r="AP14" s="51">
        <f t="shared" si="9"/>
        <v>0</v>
      </c>
      <c r="AQ14" s="51">
        <f t="shared" si="9"/>
        <v>0</v>
      </c>
      <c r="AR14" s="51">
        <f t="shared" si="9"/>
        <v>0</v>
      </c>
      <c r="AS14" s="51">
        <f t="shared" si="9"/>
        <v>0</v>
      </c>
      <c r="AT14" s="51">
        <f t="shared" si="9"/>
        <v>0</v>
      </c>
      <c r="AU14" s="51">
        <f t="shared" si="9"/>
        <v>0</v>
      </c>
      <c r="AV14" s="51">
        <f t="shared" si="9"/>
        <v>1</v>
      </c>
      <c r="AW14" s="51">
        <f t="shared" si="9"/>
        <v>0</v>
      </c>
      <c r="AX14" s="51">
        <f t="shared" si="9"/>
        <v>0</v>
      </c>
      <c r="AY14" s="51">
        <f t="shared" si="9"/>
        <v>0</v>
      </c>
      <c r="BA14" s="9">
        <v>2.5052179500478946</v>
      </c>
      <c r="BB14" s="9">
        <v>1.0487009084269392</v>
      </c>
      <c r="BC14" s="9">
        <v>1.1122932674703996</v>
      </c>
      <c r="BD14" s="9">
        <v>0.24978660081963444</v>
      </c>
      <c r="BE14" s="9">
        <v>2.6594628130144727E-2</v>
      </c>
      <c r="BG14" s="9">
        <f t="shared" si="6"/>
        <v>4.0764040634194689</v>
      </c>
      <c r="BH14" s="9">
        <f t="shared" si="7"/>
        <v>0.8530294540680684</v>
      </c>
    </row>
    <row r="15" spans="1:60" x14ac:dyDescent="0.25">
      <c r="A15" s="51">
        <v>4517</v>
      </c>
      <c r="B15">
        <f t="shared" si="8"/>
        <v>12</v>
      </c>
      <c r="C15" s="40">
        <v>0.44340149110343219</v>
      </c>
      <c r="D15" s="40">
        <v>0.98903488087669122</v>
      </c>
      <c r="E15" s="40">
        <v>3.156043722741444</v>
      </c>
      <c r="F15" s="40">
        <v>-0.43969082429121065</v>
      </c>
      <c r="G15" s="40">
        <v>0.71149158425354986</v>
      </c>
      <c r="H15" s="7"/>
      <c r="I15" s="13">
        <v>18077</v>
      </c>
      <c r="J15" s="14">
        <v>21</v>
      </c>
      <c r="K15" s="14">
        <v>1</v>
      </c>
      <c r="L15" s="30">
        <v>13</v>
      </c>
      <c r="M15" s="47">
        <v>3</v>
      </c>
      <c r="N15" s="39"/>
      <c r="O15" s="52">
        <f t="shared" si="4"/>
        <v>1</v>
      </c>
      <c r="P15" s="52">
        <f t="shared" si="2"/>
        <v>0</v>
      </c>
      <c r="Q15" s="52">
        <f t="shared" si="2"/>
        <v>0</v>
      </c>
      <c r="R15" s="52">
        <f t="shared" si="2"/>
        <v>0</v>
      </c>
      <c r="S15" s="52">
        <f t="shared" si="2"/>
        <v>0</v>
      </c>
      <c r="T15" s="52">
        <f t="shared" si="2"/>
        <v>0</v>
      </c>
      <c r="U15" s="52">
        <f t="shared" si="2"/>
        <v>0</v>
      </c>
      <c r="V15" s="52">
        <f t="shared" si="2"/>
        <v>0</v>
      </c>
      <c r="W15" s="52">
        <f t="shared" si="2"/>
        <v>0</v>
      </c>
      <c r="X15" s="52">
        <f t="shared" si="2"/>
        <v>0</v>
      </c>
      <c r="Y15" s="52">
        <f t="shared" si="2"/>
        <v>0</v>
      </c>
      <c r="Z15" s="52">
        <f t="shared" si="2"/>
        <v>0</v>
      </c>
      <c r="AA15" s="52">
        <f t="shared" si="2"/>
        <v>0</v>
      </c>
      <c r="AB15" s="52">
        <f t="shared" si="2"/>
        <v>0</v>
      </c>
      <c r="AC15" s="52">
        <f t="shared" si="2"/>
        <v>0</v>
      </c>
      <c r="AE15" s="9">
        <v>0.94427754310248413</v>
      </c>
      <c r="AF15" s="9">
        <v>1.4400530595026375</v>
      </c>
      <c r="AG15" s="9">
        <v>0.41485320909492762</v>
      </c>
      <c r="AH15" s="9">
        <v>-1.2903160415430353</v>
      </c>
      <c r="AI15" s="9">
        <v>2.3111166346495069</v>
      </c>
      <c r="AK15" s="51">
        <f t="shared" si="5"/>
        <v>0</v>
      </c>
      <c r="AL15" s="51">
        <f t="shared" si="9"/>
        <v>0</v>
      </c>
      <c r="AM15" s="51">
        <f t="shared" si="9"/>
        <v>0</v>
      </c>
      <c r="AN15" s="51">
        <f t="shared" si="9"/>
        <v>0</v>
      </c>
      <c r="AO15" s="51">
        <f t="shared" si="9"/>
        <v>0</v>
      </c>
      <c r="AP15" s="51">
        <f t="shared" si="9"/>
        <v>0</v>
      </c>
      <c r="AQ15" s="51">
        <f t="shared" si="9"/>
        <v>0</v>
      </c>
      <c r="AR15" s="51">
        <f t="shared" si="9"/>
        <v>0</v>
      </c>
      <c r="AS15" s="51">
        <f t="shared" si="9"/>
        <v>0</v>
      </c>
      <c r="AT15" s="51">
        <f t="shared" si="9"/>
        <v>0</v>
      </c>
      <c r="AU15" s="51">
        <f t="shared" si="9"/>
        <v>0</v>
      </c>
      <c r="AV15" s="51">
        <f t="shared" si="9"/>
        <v>0</v>
      </c>
      <c r="AW15" s="51">
        <f t="shared" si="9"/>
        <v>1</v>
      </c>
      <c r="AX15" s="51">
        <f t="shared" si="9"/>
        <v>0</v>
      </c>
      <c r="AY15" s="51">
        <f t="shared" si="9"/>
        <v>0</v>
      </c>
      <c r="BA15" s="9">
        <v>2.1638560019696813</v>
      </c>
      <c r="BB15" s="9">
        <v>0.98152475927829119</v>
      </c>
      <c r="BC15" s="9">
        <v>1.0341496846338571</v>
      </c>
      <c r="BD15" s="9">
        <v>0.46236785929267915</v>
      </c>
      <c r="BE15" s="9">
        <v>1.499829618192406E-2</v>
      </c>
      <c r="BG15" s="9">
        <f t="shared" si="6"/>
        <v>3.3238108229568391</v>
      </c>
      <c r="BH15" s="9">
        <f t="shared" si="7"/>
        <v>0.10485344906398536</v>
      </c>
    </row>
    <row r="16" spans="1:60" x14ac:dyDescent="0.25">
      <c r="A16" s="51">
        <v>24043</v>
      </c>
      <c r="B16">
        <f t="shared" si="8"/>
        <v>13</v>
      </c>
      <c r="C16" s="40">
        <v>1.6590341422163806</v>
      </c>
      <c r="D16" s="40">
        <v>1.5302387443368932</v>
      </c>
      <c r="E16" s="40">
        <v>-0.92735448272456844</v>
      </c>
      <c r="F16" s="40">
        <v>1.4914619423307089</v>
      </c>
      <c r="G16" s="40">
        <v>1.5887547809486213</v>
      </c>
      <c r="H16" s="7"/>
      <c r="I16" s="13">
        <v>18077</v>
      </c>
      <c r="J16" s="14">
        <v>27</v>
      </c>
      <c r="K16" s="14">
        <v>1</v>
      </c>
      <c r="L16" s="30">
        <v>14</v>
      </c>
      <c r="M16" s="47">
        <v>3</v>
      </c>
      <c r="N16" s="39"/>
      <c r="O16" s="52">
        <f t="shared" si="4"/>
        <v>1</v>
      </c>
      <c r="P16" s="52">
        <f t="shared" si="2"/>
        <v>0</v>
      </c>
      <c r="Q16" s="52">
        <f t="shared" si="2"/>
        <v>0</v>
      </c>
      <c r="R16" s="52">
        <f t="shared" si="2"/>
        <v>0</v>
      </c>
      <c r="S16" s="52">
        <f t="shared" si="2"/>
        <v>0</v>
      </c>
      <c r="T16" s="52">
        <f t="shared" si="2"/>
        <v>0</v>
      </c>
      <c r="U16" s="52">
        <f t="shared" si="2"/>
        <v>0</v>
      </c>
      <c r="V16" s="52">
        <f t="shared" si="2"/>
        <v>0</v>
      </c>
      <c r="W16" s="52">
        <f t="shared" si="2"/>
        <v>0</v>
      </c>
      <c r="X16" s="52">
        <f t="shared" si="2"/>
        <v>0</v>
      </c>
      <c r="Y16" s="52">
        <f t="shared" si="2"/>
        <v>0</v>
      </c>
      <c r="Z16" s="52">
        <f t="shared" si="2"/>
        <v>0</v>
      </c>
      <c r="AA16" s="52">
        <f t="shared" si="2"/>
        <v>0</v>
      </c>
      <c r="AB16" s="52">
        <f t="shared" si="2"/>
        <v>0</v>
      </c>
      <c r="AC16" s="52">
        <f t="shared" si="2"/>
        <v>0</v>
      </c>
      <c r="AE16" s="9">
        <v>0.94427754310248413</v>
      </c>
      <c r="AF16" s="9">
        <v>1.4400530595026375</v>
      </c>
      <c r="AG16" s="9">
        <v>0.41485320909492762</v>
      </c>
      <c r="AH16" s="9">
        <v>-1.2903160415430353</v>
      </c>
      <c r="AI16" s="9">
        <v>2.3111166346495069</v>
      </c>
      <c r="AK16" s="51">
        <f t="shared" si="5"/>
        <v>0</v>
      </c>
      <c r="AL16" s="51">
        <f t="shared" si="9"/>
        <v>0</v>
      </c>
      <c r="AM16" s="51">
        <f t="shared" si="9"/>
        <v>0</v>
      </c>
      <c r="AN16" s="51">
        <f t="shared" si="9"/>
        <v>0</v>
      </c>
      <c r="AO16" s="51">
        <f t="shared" si="9"/>
        <v>0</v>
      </c>
      <c r="AP16" s="51">
        <f t="shared" si="9"/>
        <v>0</v>
      </c>
      <c r="AQ16" s="51">
        <f t="shared" si="9"/>
        <v>0</v>
      </c>
      <c r="AR16" s="51">
        <f t="shared" si="9"/>
        <v>0</v>
      </c>
      <c r="AS16" s="51">
        <f t="shared" si="9"/>
        <v>0</v>
      </c>
      <c r="AT16" s="51">
        <f t="shared" si="9"/>
        <v>0</v>
      </c>
      <c r="AU16" s="51">
        <f t="shared" si="9"/>
        <v>0</v>
      </c>
      <c r="AV16" s="51">
        <f t="shared" si="9"/>
        <v>0</v>
      </c>
      <c r="AW16" s="51">
        <f t="shared" si="9"/>
        <v>0</v>
      </c>
      <c r="AX16" s="51">
        <f t="shared" si="9"/>
        <v>1</v>
      </c>
      <c r="AY16" s="51">
        <f t="shared" si="9"/>
        <v>0</v>
      </c>
      <c r="BA16" s="9">
        <v>2.3160012307376268</v>
      </c>
      <c r="BB16" s="9">
        <v>1.2253708735856732</v>
      </c>
      <c r="BC16" s="9">
        <v>0.97062155736891442</v>
      </c>
      <c r="BD16" s="9">
        <v>0.33251281783392289</v>
      </c>
      <c r="BE16" s="9">
        <v>-0.32461977483457516</v>
      </c>
      <c r="BG16" s="9">
        <f t="shared" si="6"/>
        <v>3.1749317109807826</v>
      </c>
      <c r="BH16" s="9">
        <f t="shared" si="7"/>
        <v>3.0601103506664069E-2</v>
      </c>
    </row>
    <row r="17" spans="1:60" x14ac:dyDescent="0.25">
      <c r="A17" s="51">
        <v>13925</v>
      </c>
      <c r="B17">
        <f t="shared" si="8"/>
        <v>14</v>
      </c>
      <c r="C17" s="40">
        <v>0.68167172533105391</v>
      </c>
      <c r="D17" s="40">
        <v>-2.6926817886063808E-2</v>
      </c>
      <c r="E17" s="40">
        <v>2.1299265939724514</v>
      </c>
      <c r="F17" s="40">
        <v>3.0816312084979516</v>
      </c>
      <c r="G17" s="40">
        <v>-0.9514234000589048</v>
      </c>
      <c r="H17" s="7"/>
      <c r="I17" s="13">
        <v>18077</v>
      </c>
      <c r="J17" s="14">
        <v>13</v>
      </c>
      <c r="K17" s="14">
        <v>1</v>
      </c>
      <c r="L17" s="30">
        <v>15</v>
      </c>
      <c r="M17" s="47">
        <v>4</v>
      </c>
      <c r="N17" s="39"/>
      <c r="O17" s="52">
        <f t="shared" si="4"/>
        <v>1</v>
      </c>
      <c r="P17" s="52">
        <f t="shared" si="2"/>
        <v>0</v>
      </c>
      <c r="Q17" s="52">
        <f t="shared" si="2"/>
        <v>0</v>
      </c>
      <c r="R17" s="52">
        <f t="shared" si="2"/>
        <v>0</v>
      </c>
      <c r="S17" s="52">
        <f t="shared" si="2"/>
        <v>0</v>
      </c>
      <c r="T17" s="52">
        <f t="shared" si="2"/>
        <v>0</v>
      </c>
      <c r="U17" s="52">
        <f t="shared" si="2"/>
        <v>0</v>
      </c>
      <c r="V17" s="52">
        <f t="shared" si="2"/>
        <v>0</v>
      </c>
      <c r="W17" s="52">
        <f t="shared" si="2"/>
        <v>0</v>
      </c>
      <c r="X17" s="52">
        <f t="shared" si="2"/>
        <v>0</v>
      </c>
      <c r="Y17" s="52">
        <f t="shared" si="2"/>
        <v>0</v>
      </c>
      <c r="Z17" s="52">
        <f t="shared" si="2"/>
        <v>0</v>
      </c>
      <c r="AA17" s="52">
        <f t="shared" si="2"/>
        <v>0</v>
      </c>
      <c r="AB17" s="52">
        <f t="shared" si="2"/>
        <v>0</v>
      </c>
      <c r="AC17" s="52">
        <f t="shared" si="2"/>
        <v>0</v>
      </c>
      <c r="AE17" s="9">
        <v>0.94427754310248413</v>
      </c>
      <c r="AF17" s="9">
        <v>1.4400530595026375</v>
      </c>
      <c r="AG17" s="9">
        <v>0.41485320909492762</v>
      </c>
      <c r="AH17" s="9">
        <v>-1.2903160415430353</v>
      </c>
      <c r="AI17" s="9">
        <v>2.3111166346495069</v>
      </c>
      <c r="AK17" s="51">
        <f t="shared" si="5"/>
        <v>0</v>
      </c>
      <c r="AL17" s="51">
        <f t="shared" si="9"/>
        <v>0</v>
      </c>
      <c r="AM17" s="51">
        <f t="shared" si="9"/>
        <v>0</v>
      </c>
      <c r="AN17" s="51">
        <f t="shared" si="9"/>
        <v>0</v>
      </c>
      <c r="AO17" s="51">
        <f t="shared" si="9"/>
        <v>0</v>
      </c>
      <c r="AP17" s="51">
        <f t="shared" si="9"/>
        <v>0</v>
      </c>
      <c r="AQ17" s="51">
        <f t="shared" si="9"/>
        <v>0</v>
      </c>
      <c r="AR17" s="51">
        <f t="shared" si="9"/>
        <v>0</v>
      </c>
      <c r="AS17" s="51">
        <f t="shared" si="9"/>
        <v>0</v>
      </c>
      <c r="AT17" s="51">
        <f t="shared" si="9"/>
        <v>0</v>
      </c>
      <c r="AU17" s="51">
        <f t="shared" si="9"/>
        <v>0</v>
      </c>
      <c r="AV17" s="51">
        <f t="shared" si="9"/>
        <v>0</v>
      </c>
      <c r="AW17" s="51">
        <f t="shared" si="9"/>
        <v>0</v>
      </c>
      <c r="AX17" s="51">
        <f t="shared" si="9"/>
        <v>0</v>
      </c>
      <c r="AY17" s="51">
        <f t="shared" si="9"/>
        <v>1</v>
      </c>
      <c r="BA17" s="9">
        <v>0.69374101481879025</v>
      </c>
      <c r="BB17" s="9">
        <v>-0.57306806918550157</v>
      </c>
      <c r="BC17" s="9">
        <v>1.2895822466809745</v>
      </c>
      <c r="BD17" s="9">
        <v>0.95833983479988938</v>
      </c>
      <c r="BE17" s="9">
        <v>2.0295569469777357</v>
      </c>
      <c r="BG17" s="9">
        <f t="shared" si="6"/>
        <v>3.8188045271528219</v>
      </c>
      <c r="BH17" s="9">
        <f t="shared" si="7"/>
        <v>3.283179938031245E-2</v>
      </c>
    </row>
    <row r="18" spans="1:60" x14ac:dyDescent="0.25">
      <c r="A18" s="51">
        <v>13120</v>
      </c>
      <c r="B18">
        <f t="shared" si="8"/>
        <v>15</v>
      </c>
      <c r="C18" s="40">
        <v>1.9615976304419982</v>
      </c>
      <c r="D18" s="40">
        <v>1.5312177073190931</v>
      </c>
      <c r="E18" s="40">
        <v>-1.502215946435639</v>
      </c>
      <c r="F18" s="40">
        <v>0.18400972224567147</v>
      </c>
      <c r="G18" s="40">
        <v>3.0578697362818881</v>
      </c>
      <c r="H18" s="7"/>
      <c r="I18" s="13">
        <v>16724</v>
      </c>
      <c r="J18" s="14">
        <v>1</v>
      </c>
      <c r="K18" s="14">
        <v>2</v>
      </c>
      <c r="L18" s="30">
        <v>1</v>
      </c>
      <c r="M18" s="47">
        <v>5</v>
      </c>
      <c r="N18" s="39"/>
      <c r="O18" s="52">
        <f t="shared" si="4"/>
        <v>0</v>
      </c>
      <c r="P18" s="52">
        <f>IF($K18=P$2,1,0)</f>
        <v>1</v>
      </c>
      <c r="Q18" s="52">
        <f t="shared" si="2"/>
        <v>0</v>
      </c>
      <c r="R18" s="52">
        <f t="shared" si="2"/>
        <v>0</v>
      </c>
      <c r="S18" s="52">
        <f t="shared" si="2"/>
        <v>0</v>
      </c>
      <c r="T18" s="52">
        <f t="shared" si="2"/>
        <v>0</v>
      </c>
      <c r="U18" s="52">
        <f t="shared" si="2"/>
        <v>0</v>
      </c>
      <c r="V18" s="52">
        <f t="shared" si="2"/>
        <v>0</v>
      </c>
      <c r="W18" s="52">
        <f t="shared" si="2"/>
        <v>0</v>
      </c>
      <c r="X18" s="52">
        <f t="shared" si="2"/>
        <v>0</v>
      </c>
      <c r="Y18" s="52">
        <f t="shared" si="2"/>
        <v>0</v>
      </c>
      <c r="Z18" s="52">
        <f t="shared" si="2"/>
        <v>0</v>
      </c>
      <c r="AA18" s="52">
        <f t="shared" si="2"/>
        <v>0</v>
      </c>
      <c r="AB18" s="52">
        <f t="shared" si="2"/>
        <v>0</v>
      </c>
      <c r="AC18" s="52">
        <f t="shared" si="2"/>
        <v>0</v>
      </c>
      <c r="AE18" s="9">
        <v>1.7882518303715347</v>
      </c>
      <c r="AF18" s="9">
        <v>0.87343572490709143</v>
      </c>
      <c r="AG18" s="9">
        <v>-0.53931455944992324</v>
      </c>
      <c r="AH18" s="9">
        <v>2.2134657066739849</v>
      </c>
      <c r="AI18" s="9">
        <v>0.8893646724431491</v>
      </c>
      <c r="AK18" s="51">
        <f t="shared" si="5"/>
        <v>1</v>
      </c>
      <c r="AL18" s="51">
        <f t="shared" si="9"/>
        <v>0</v>
      </c>
      <c r="AM18" s="51">
        <f t="shared" si="9"/>
        <v>0</v>
      </c>
      <c r="AN18" s="51">
        <f t="shared" si="9"/>
        <v>0</v>
      </c>
      <c r="AO18" s="51">
        <f t="shared" si="9"/>
        <v>0</v>
      </c>
      <c r="AP18" s="51">
        <f t="shared" si="9"/>
        <v>0</v>
      </c>
      <c r="AQ18" s="51">
        <f t="shared" si="9"/>
        <v>0</v>
      </c>
      <c r="AR18" s="51">
        <f t="shared" si="9"/>
        <v>0</v>
      </c>
      <c r="AS18" s="51">
        <f t="shared" si="9"/>
        <v>0</v>
      </c>
      <c r="AT18" s="51">
        <f t="shared" si="9"/>
        <v>0</v>
      </c>
      <c r="AU18" s="51">
        <f t="shared" si="9"/>
        <v>0</v>
      </c>
      <c r="AV18" s="51">
        <f t="shared" si="9"/>
        <v>0</v>
      </c>
      <c r="AW18" s="51">
        <f t="shared" si="9"/>
        <v>0</v>
      </c>
      <c r="AX18" s="51">
        <f t="shared" si="9"/>
        <v>0</v>
      </c>
      <c r="AY18" s="51">
        <f t="shared" si="9"/>
        <v>0</v>
      </c>
      <c r="BA18" s="9">
        <v>-2.8718499849775741E-2</v>
      </c>
      <c r="BB18" s="9">
        <v>0.91249108397021372</v>
      </c>
      <c r="BC18" s="9">
        <v>0.93943377522174343</v>
      </c>
      <c r="BD18" s="9">
        <v>1.4152330908720356</v>
      </c>
      <c r="BE18" s="9">
        <v>1.6402283930195685</v>
      </c>
      <c r="BG18" s="9">
        <f t="shared" si="6"/>
        <v>4.8303271899460825</v>
      </c>
      <c r="BH18" s="9">
        <f t="shared" si="7"/>
        <v>2.8788862471592784E-2</v>
      </c>
    </row>
    <row r="19" spans="1:60" ht="15.75" thickBot="1" x14ac:dyDescent="0.3">
      <c r="C19" s="9"/>
      <c r="D19" s="9"/>
      <c r="E19" s="9"/>
      <c r="F19" s="9"/>
      <c r="G19" s="9"/>
      <c r="I19" s="13">
        <v>16724</v>
      </c>
      <c r="J19" s="14">
        <v>2</v>
      </c>
      <c r="K19" s="14">
        <v>2</v>
      </c>
      <c r="L19" s="30">
        <v>2</v>
      </c>
      <c r="M19" s="47">
        <v>5</v>
      </c>
      <c r="N19" s="39"/>
      <c r="O19" s="52">
        <f t="shared" si="4"/>
        <v>0</v>
      </c>
      <c r="P19" s="52">
        <f t="shared" si="4"/>
        <v>1</v>
      </c>
      <c r="Q19" s="52">
        <f t="shared" si="4"/>
        <v>0</v>
      </c>
      <c r="R19" s="52">
        <f t="shared" si="4"/>
        <v>0</v>
      </c>
      <c r="S19" s="52">
        <f t="shared" si="4"/>
        <v>0</v>
      </c>
      <c r="T19" s="52">
        <f t="shared" si="4"/>
        <v>0</v>
      </c>
      <c r="U19" s="52">
        <f t="shared" si="4"/>
        <v>0</v>
      </c>
      <c r="V19" s="52">
        <f t="shared" si="4"/>
        <v>0</v>
      </c>
      <c r="W19" s="52">
        <f t="shared" si="4"/>
        <v>0</v>
      </c>
      <c r="X19" s="52">
        <f t="shared" si="4"/>
        <v>0</v>
      </c>
      <c r="Y19" s="52">
        <f t="shared" si="4"/>
        <v>0</v>
      </c>
      <c r="Z19" s="52">
        <f t="shared" si="4"/>
        <v>0</v>
      </c>
      <c r="AA19" s="52">
        <f t="shared" si="4"/>
        <v>0</v>
      </c>
      <c r="AB19" s="52">
        <f t="shared" si="4"/>
        <v>0</v>
      </c>
      <c r="AC19" s="52">
        <f t="shared" si="4"/>
        <v>0</v>
      </c>
      <c r="AE19" s="9">
        <v>1.7882518303715347</v>
      </c>
      <c r="AF19" s="9">
        <v>0.87343572490709143</v>
      </c>
      <c r="AG19" s="9">
        <v>-0.53931455944992324</v>
      </c>
      <c r="AH19" s="9">
        <v>2.2134657066739849</v>
      </c>
      <c r="AI19" s="9">
        <v>0.8893646724431491</v>
      </c>
      <c r="AK19" s="51">
        <f t="shared" si="5"/>
        <v>0</v>
      </c>
      <c r="AL19" s="51">
        <f t="shared" si="9"/>
        <v>1</v>
      </c>
      <c r="AM19" s="51">
        <f t="shared" si="9"/>
        <v>0</v>
      </c>
      <c r="AN19" s="51">
        <f t="shared" si="9"/>
        <v>0</v>
      </c>
      <c r="AO19" s="51">
        <f t="shared" si="9"/>
        <v>0</v>
      </c>
      <c r="AP19" s="51">
        <f t="shared" si="9"/>
        <v>0</v>
      </c>
      <c r="AQ19" s="51">
        <f t="shared" si="9"/>
        <v>0</v>
      </c>
      <c r="AR19" s="51">
        <f t="shared" si="9"/>
        <v>0</v>
      </c>
      <c r="AS19" s="51">
        <f t="shared" si="9"/>
        <v>0</v>
      </c>
      <c r="AT19" s="51">
        <f t="shared" si="9"/>
        <v>0</v>
      </c>
      <c r="AU19" s="51">
        <f t="shared" si="9"/>
        <v>0</v>
      </c>
      <c r="AV19" s="51">
        <f t="shared" si="9"/>
        <v>0</v>
      </c>
      <c r="AW19" s="51">
        <f t="shared" si="9"/>
        <v>0</v>
      </c>
      <c r="AX19" s="51">
        <f t="shared" si="9"/>
        <v>0</v>
      </c>
      <c r="AY19" s="51">
        <f t="shared" si="9"/>
        <v>0</v>
      </c>
      <c r="BA19" s="9">
        <v>0.96375710595331587</v>
      </c>
      <c r="BB19" s="9">
        <v>1.7868564131195781</v>
      </c>
      <c r="BC19" s="9">
        <v>0.86985143284147581</v>
      </c>
      <c r="BD19" s="9">
        <v>0.85648193239167858</v>
      </c>
      <c r="BE19" s="9">
        <v>9.7776936809311557E-2</v>
      </c>
      <c r="BG19" s="9">
        <f t="shared" si="6"/>
        <v>4.7977738320755439</v>
      </c>
      <c r="BH19" s="9">
        <f t="shared" si="7"/>
        <v>4.0895422993410334E-2</v>
      </c>
    </row>
    <row r="20" spans="1:60" x14ac:dyDescent="0.25">
      <c r="C20" s="27"/>
      <c r="D20" s="11"/>
      <c r="E20" s="11"/>
      <c r="F20" s="11"/>
      <c r="G20" s="12"/>
      <c r="I20" s="13">
        <v>16724</v>
      </c>
      <c r="J20" s="14">
        <v>4</v>
      </c>
      <c r="K20" s="14">
        <v>2</v>
      </c>
      <c r="L20" s="30">
        <v>3</v>
      </c>
      <c r="M20" s="47">
        <v>4</v>
      </c>
      <c r="N20" s="39"/>
      <c r="O20" s="52">
        <f t="shared" si="4"/>
        <v>0</v>
      </c>
      <c r="P20" s="52">
        <f t="shared" si="4"/>
        <v>1</v>
      </c>
      <c r="Q20" s="52">
        <f t="shared" si="4"/>
        <v>0</v>
      </c>
      <c r="R20" s="52">
        <f t="shared" si="4"/>
        <v>0</v>
      </c>
      <c r="S20" s="52">
        <f t="shared" si="4"/>
        <v>0</v>
      </c>
      <c r="T20" s="52">
        <f t="shared" si="4"/>
        <v>0</v>
      </c>
      <c r="U20" s="52">
        <f t="shared" si="4"/>
        <v>0</v>
      </c>
      <c r="V20" s="52">
        <f t="shared" si="4"/>
        <v>0</v>
      </c>
      <c r="W20" s="52">
        <f t="shared" si="4"/>
        <v>0</v>
      </c>
      <c r="X20" s="52">
        <f t="shared" si="4"/>
        <v>0</v>
      </c>
      <c r="Y20" s="52">
        <f t="shared" si="4"/>
        <v>0</v>
      </c>
      <c r="Z20" s="52">
        <f t="shared" si="4"/>
        <v>0</v>
      </c>
      <c r="AA20" s="52">
        <f t="shared" si="4"/>
        <v>0</v>
      </c>
      <c r="AB20" s="52">
        <f t="shared" si="4"/>
        <v>0</v>
      </c>
      <c r="AC20" s="52">
        <f t="shared" si="4"/>
        <v>0</v>
      </c>
      <c r="AE20" s="9">
        <v>1.7882518303715347</v>
      </c>
      <c r="AF20" s="9">
        <v>0.87343572490709143</v>
      </c>
      <c r="AG20" s="9">
        <v>-0.53931455944992324</v>
      </c>
      <c r="AH20" s="9">
        <v>2.2134657066739849</v>
      </c>
      <c r="AI20" s="9">
        <v>0.8893646724431491</v>
      </c>
      <c r="AK20" s="51">
        <f t="shared" si="5"/>
        <v>0</v>
      </c>
      <c r="AL20" s="51">
        <f t="shared" si="9"/>
        <v>0</v>
      </c>
      <c r="AM20" s="51">
        <f t="shared" si="9"/>
        <v>1</v>
      </c>
      <c r="AN20" s="51">
        <f t="shared" si="9"/>
        <v>0</v>
      </c>
      <c r="AO20" s="51">
        <f t="shared" si="9"/>
        <v>0</v>
      </c>
      <c r="AP20" s="51">
        <f t="shared" si="9"/>
        <v>0</v>
      </c>
      <c r="AQ20" s="51">
        <f t="shared" si="9"/>
        <v>0</v>
      </c>
      <c r="AR20" s="51">
        <f t="shared" si="9"/>
        <v>0</v>
      </c>
      <c r="AS20" s="51">
        <f t="shared" si="9"/>
        <v>0</v>
      </c>
      <c r="AT20" s="51">
        <f t="shared" si="9"/>
        <v>0</v>
      </c>
      <c r="AU20" s="51">
        <f t="shared" si="9"/>
        <v>0</v>
      </c>
      <c r="AV20" s="51">
        <f t="shared" si="9"/>
        <v>0</v>
      </c>
      <c r="AW20" s="51">
        <f t="shared" si="9"/>
        <v>0</v>
      </c>
      <c r="AX20" s="51">
        <f t="shared" si="9"/>
        <v>0</v>
      </c>
      <c r="AY20" s="51">
        <f t="shared" si="9"/>
        <v>0</v>
      </c>
      <c r="BA20" s="9">
        <v>0.70699620870777402</v>
      </c>
      <c r="BB20" s="9">
        <v>1.242630783632849</v>
      </c>
      <c r="BC20" s="9">
        <v>0.83389751250524546</v>
      </c>
      <c r="BD20" s="9">
        <v>0.57660839774805217</v>
      </c>
      <c r="BE20" s="9">
        <v>0.98525631189441343</v>
      </c>
      <c r="BG20" s="9">
        <f t="shared" si="6"/>
        <v>4.0524673856945501</v>
      </c>
      <c r="BH20" s="9">
        <f t="shared" si="7"/>
        <v>2.7528265616206821E-3</v>
      </c>
    </row>
    <row r="21" spans="1:60" x14ac:dyDescent="0.25">
      <c r="A21" s="8" t="s">
        <v>17</v>
      </c>
      <c r="B21" s="8" t="s">
        <v>11</v>
      </c>
      <c r="C21" s="30"/>
      <c r="D21" s="30"/>
      <c r="E21" s="30"/>
      <c r="F21" s="30"/>
      <c r="G21" s="50"/>
      <c r="I21" s="13">
        <v>16724</v>
      </c>
      <c r="J21" s="14">
        <v>3</v>
      </c>
      <c r="K21" s="14">
        <v>2</v>
      </c>
      <c r="L21" s="30">
        <v>4</v>
      </c>
      <c r="M21" s="47">
        <v>4</v>
      </c>
      <c r="N21" s="39"/>
      <c r="O21" s="52">
        <f t="shared" si="4"/>
        <v>0</v>
      </c>
      <c r="P21" s="52">
        <f t="shared" si="4"/>
        <v>1</v>
      </c>
      <c r="Q21" s="52">
        <f t="shared" si="4"/>
        <v>0</v>
      </c>
      <c r="R21" s="52">
        <f t="shared" si="4"/>
        <v>0</v>
      </c>
      <c r="S21" s="52">
        <f t="shared" si="4"/>
        <v>0</v>
      </c>
      <c r="T21" s="52">
        <f t="shared" si="4"/>
        <v>0</v>
      </c>
      <c r="U21" s="52">
        <f t="shared" si="4"/>
        <v>0</v>
      </c>
      <c r="V21" s="52">
        <f t="shared" si="4"/>
        <v>0</v>
      </c>
      <c r="W21" s="52">
        <f t="shared" si="4"/>
        <v>0</v>
      </c>
      <c r="X21" s="52">
        <f t="shared" si="4"/>
        <v>0</v>
      </c>
      <c r="Y21" s="52">
        <f t="shared" si="4"/>
        <v>0</v>
      </c>
      <c r="Z21" s="52">
        <f t="shared" si="4"/>
        <v>0</v>
      </c>
      <c r="AA21" s="52">
        <f t="shared" si="4"/>
        <v>0</v>
      </c>
      <c r="AB21" s="52">
        <f t="shared" si="4"/>
        <v>0</v>
      </c>
      <c r="AC21" s="52">
        <f t="shared" si="4"/>
        <v>0</v>
      </c>
      <c r="AE21" s="9">
        <v>1.7882518303715347</v>
      </c>
      <c r="AF21" s="9">
        <v>0.87343572490709143</v>
      </c>
      <c r="AG21" s="9">
        <v>-0.53931455944992324</v>
      </c>
      <c r="AH21" s="9">
        <v>2.2134657066739849</v>
      </c>
      <c r="AI21" s="9">
        <v>0.8893646724431491</v>
      </c>
      <c r="AK21" s="51">
        <f t="shared" si="5"/>
        <v>0</v>
      </c>
      <c r="AL21" s="51">
        <f t="shared" si="9"/>
        <v>0</v>
      </c>
      <c r="AM21" s="51">
        <f t="shared" si="9"/>
        <v>0</v>
      </c>
      <c r="AN21" s="51">
        <f t="shared" si="9"/>
        <v>1</v>
      </c>
      <c r="AO21" s="51">
        <f t="shared" si="9"/>
        <v>0</v>
      </c>
      <c r="AP21" s="51">
        <f t="shared" si="9"/>
        <v>0</v>
      </c>
      <c r="AQ21" s="51">
        <f t="shared" si="9"/>
        <v>0</v>
      </c>
      <c r="AR21" s="51">
        <f t="shared" si="9"/>
        <v>0</v>
      </c>
      <c r="AS21" s="51">
        <f t="shared" si="9"/>
        <v>0</v>
      </c>
      <c r="AT21" s="51">
        <f t="shared" si="9"/>
        <v>0</v>
      </c>
      <c r="AU21" s="51">
        <f t="shared" si="9"/>
        <v>0</v>
      </c>
      <c r="AV21" s="51">
        <f t="shared" si="9"/>
        <v>0</v>
      </c>
      <c r="AW21" s="51">
        <f t="shared" si="9"/>
        <v>0</v>
      </c>
      <c r="AX21" s="51">
        <f t="shared" si="9"/>
        <v>0</v>
      </c>
      <c r="AY21" s="51">
        <f t="shared" si="9"/>
        <v>0</v>
      </c>
      <c r="BA21" s="9">
        <v>1.3358983778423812</v>
      </c>
      <c r="BB21" s="9">
        <v>2.5616042859224768</v>
      </c>
      <c r="BC21" s="9">
        <v>-0.46981441147640368</v>
      </c>
      <c r="BD21" s="9">
        <v>6.4954502752344434E-2</v>
      </c>
      <c r="BE21" s="9">
        <v>-1.0982024206037042</v>
      </c>
      <c r="BG21" s="9">
        <f t="shared" si="6"/>
        <v>4.0467692963753237</v>
      </c>
      <c r="BH21" s="9">
        <f t="shared" si="7"/>
        <v>2.1873670834428646E-3</v>
      </c>
    </row>
    <row r="22" spans="1:60" x14ac:dyDescent="0.25">
      <c r="A22" s="51">
        <v>1</v>
      </c>
      <c r="B22">
        <v>1</v>
      </c>
      <c r="C22" s="40">
        <v>-2.8718499849775741E-2</v>
      </c>
      <c r="D22" s="40">
        <v>0.91249108397021372</v>
      </c>
      <c r="E22" s="40">
        <v>0.93943377522174343</v>
      </c>
      <c r="F22" s="40">
        <v>1.4152330908720356</v>
      </c>
      <c r="G22" s="40">
        <v>1.6402283930195685</v>
      </c>
      <c r="H22" s="7"/>
      <c r="I22" s="13">
        <v>16724</v>
      </c>
      <c r="J22" s="14">
        <v>5</v>
      </c>
      <c r="K22" s="14">
        <v>2</v>
      </c>
      <c r="L22" s="30">
        <v>5</v>
      </c>
      <c r="M22" s="47">
        <v>3</v>
      </c>
      <c r="N22" s="39"/>
      <c r="O22" s="52">
        <f t="shared" si="4"/>
        <v>0</v>
      </c>
      <c r="P22" s="52">
        <f t="shared" si="4"/>
        <v>1</v>
      </c>
      <c r="Q22" s="52">
        <f t="shared" si="4"/>
        <v>0</v>
      </c>
      <c r="R22" s="52">
        <f t="shared" si="4"/>
        <v>0</v>
      </c>
      <c r="S22" s="52">
        <f t="shared" si="4"/>
        <v>0</v>
      </c>
      <c r="T22" s="52">
        <f t="shared" si="4"/>
        <v>0</v>
      </c>
      <c r="U22" s="52">
        <f t="shared" si="4"/>
        <v>0</v>
      </c>
      <c r="V22" s="52">
        <f t="shared" si="4"/>
        <v>0</v>
      </c>
      <c r="W22" s="52">
        <f t="shared" si="4"/>
        <v>0</v>
      </c>
      <c r="X22" s="52">
        <f t="shared" si="4"/>
        <v>0</v>
      </c>
      <c r="Y22" s="52">
        <f t="shared" si="4"/>
        <v>0</v>
      </c>
      <c r="Z22" s="52">
        <f t="shared" si="4"/>
        <v>0</v>
      </c>
      <c r="AA22" s="52">
        <f t="shared" si="4"/>
        <v>0</v>
      </c>
      <c r="AB22" s="52">
        <f t="shared" si="4"/>
        <v>0</v>
      </c>
      <c r="AC22" s="52">
        <f t="shared" si="4"/>
        <v>0</v>
      </c>
      <c r="AE22" s="9">
        <v>1.7882518303715347</v>
      </c>
      <c r="AF22" s="9">
        <v>0.87343572490709143</v>
      </c>
      <c r="AG22" s="9">
        <v>-0.53931455944992324</v>
      </c>
      <c r="AH22" s="9">
        <v>2.2134657066739849</v>
      </c>
      <c r="AI22" s="9">
        <v>0.8893646724431491</v>
      </c>
      <c r="AK22" s="51">
        <f t="shared" si="5"/>
        <v>0</v>
      </c>
      <c r="AL22" s="51">
        <f t="shared" si="9"/>
        <v>0</v>
      </c>
      <c r="AM22" s="51">
        <f t="shared" si="9"/>
        <v>0</v>
      </c>
      <c r="AN22" s="51">
        <f t="shared" si="9"/>
        <v>0</v>
      </c>
      <c r="AO22" s="51">
        <f t="shared" si="9"/>
        <v>1</v>
      </c>
      <c r="AP22" s="51">
        <f t="shared" si="9"/>
        <v>0</v>
      </c>
      <c r="AQ22" s="51">
        <f t="shared" si="9"/>
        <v>0</v>
      </c>
      <c r="AR22" s="51">
        <f t="shared" si="9"/>
        <v>0</v>
      </c>
      <c r="AS22" s="51">
        <f t="shared" si="9"/>
        <v>0</v>
      </c>
      <c r="AT22" s="51">
        <f t="shared" si="9"/>
        <v>0</v>
      </c>
      <c r="AU22" s="51">
        <f t="shared" si="9"/>
        <v>0</v>
      </c>
      <c r="AV22" s="51">
        <f t="shared" si="9"/>
        <v>0</v>
      </c>
      <c r="AW22" s="51">
        <f t="shared" si="9"/>
        <v>0</v>
      </c>
      <c r="AX22" s="51">
        <f t="shared" si="9"/>
        <v>0</v>
      </c>
      <c r="AY22" s="51">
        <f t="shared" si="9"/>
        <v>0</v>
      </c>
      <c r="BA22" s="9">
        <v>-5.2065846898213843</v>
      </c>
      <c r="BB22" s="9">
        <v>0.75296898278377844</v>
      </c>
      <c r="BC22" s="9">
        <v>0.89761163515617304</v>
      </c>
      <c r="BD22" s="9">
        <v>3.6742307765101456</v>
      </c>
      <c r="BE22" s="9">
        <v>4.8184953420172523</v>
      </c>
      <c r="BG22" s="9">
        <f t="shared" si="6"/>
        <v>3.2810737379147765</v>
      </c>
      <c r="BH22" s="9">
        <f t="shared" si="7"/>
        <v>7.9002446145384486E-2</v>
      </c>
    </row>
    <row r="23" spans="1:60" x14ac:dyDescent="0.25">
      <c r="A23" s="51">
        <v>2</v>
      </c>
      <c r="B23">
        <f>B22+1</f>
        <v>2</v>
      </c>
      <c r="C23" s="40">
        <v>0.96375710595331587</v>
      </c>
      <c r="D23" s="40">
        <v>1.7868564131195781</v>
      </c>
      <c r="E23" s="40">
        <v>0.86985143284147581</v>
      </c>
      <c r="F23" s="40">
        <v>0.85648193239167858</v>
      </c>
      <c r="G23" s="40">
        <v>9.7776936809311557E-2</v>
      </c>
      <c r="H23" s="7"/>
      <c r="I23" s="13">
        <v>16724</v>
      </c>
      <c r="J23" s="14">
        <v>17</v>
      </c>
      <c r="K23" s="14">
        <v>2</v>
      </c>
      <c r="L23" s="30">
        <v>6</v>
      </c>
      <c r="M23" s="47">
        <v>5</v>
      </c>
      <c r="N23" s="39"/>
      <c r="O23" s="52">
        <f t="shared" si="4"/>
        <v>0</v>
      </c>
      <c r="P23" s="52">
        <f t="shared" si="4"/>
        <v>1</v>
      </c>
      <c r="Q23" s="52">
        <f t="shared" si="4"/>
        <v>0</v>
      </c>
      <c r="R23" s="52">
        <f t="shared" si="4"/>
        <v>0</v>
      </c>
      <c r="S23" s="52">
        <f t="shared" si="4"/>
        <v>0</v>
      </c>
      <c r="T23" s="52">
        <f t="shared" si="4"/>
        <v>0</v>
      </c>
      <c r="U23" s="52">
        <f t="shared" si="4"/>
        <v>0</v>
      </c>
      <c r="V23" s="52">
        <f t="shared" si="4"/>
        <v>0</v>
      </c>
      <c r="W23" s="52">
        <f t="shared" si="4"/>
        <v>0</v>
      </c>
      <c r="X23" s="52">
        <f t="shared" si="4"/>
        <v>0</v>
      </c>
      <c r="Y23" s="52">
        <f t="shared" si="4"/>
        <v>0</v>
      </c>
      <c r="Z23" s="52">
        <f t="shared" si="4"/>
        <v>0</v>
      </c>
      <c r="AA23" s="52">
        <f t="shared" si="4"/>
        <v>0</v>
      </c>
      <c r="AB23" s="52">
        <f t="shared" si="4"/>
        <v>0</v>
      </c>
      <c r="AC23" s="52">
        <f t="shared" si="4"/>
        <v>0</v>
      </c>
      <c r="AE23" s="9">
        <v>1.7882518303715347</v>
      </c>
      <c r="AF23" s="9">
        <v>0.87343572490709143</v>
      </c>
      <c r="AG23" s="9">
        <v>-0.53931455944992324</v>
      </c>
      <c r="AH23" s="9">
        <v>2.2134657066739849</v>
      </c>
      <c r="AI23" s="9">
        <v>0.8893646724431491</v>
      </c>
      <c r="AK23" s="51">
        <f t="shared" si="5"/>
        <v>0</v>
      </c>
      <c r="AL23" s="51">
        <f t="shared" si="9"/>
        <v>0</v>
      </c>
      <c r="AM23" s="51">
        <f t="shared" si="9"/>
        <v>0</v>
      </c>
      <c r="AN23" s="51">
        <f t="shared" si="9"/>
        <v>0</v>
      </c>
      <c r="AO23" s="51">
        <f t="shared" si="9"/>
        <v>0</v>
      </c>
      <c r="AP23" s="51">
        <f t="shared" si="9"/>
        <v>1</v>
      </c>
      <c r="AQ23" s="51">
        <f t="shared" si="9"/>
        <v>0</v>
      </c>
      <c r="AR23" s="51">
        <f t="shared" si="9"/>
        <v>0</v>
      </c>
      <c r="AS23" s="51">
        <f t="shared" si="9"/>
        <v>0</v>
      </c>
      <c r="AT23" s="51">
        <f t="shared" si="9"/>
        <v>0</v>
      </c>
      <c r="AU23" s="51">
        <f t="shared" si="9"/>
        <v>0</v>
      </c>
      <c r="AV23" s="51">
        <f t="shared" si="9"/>
        <v>0</v>
      </c>
      <c r="AW23" s="51">
        <f t="shared" si="9"/>
        <v>0</v>
      </c>
      <c r="AX23" s="51">
        <f t="shared" si="9"/>
        <v>0</v>
      </c>
      <c r="AY23" s="51">
        <f t="shared" si="9"/>
        <v>0</v>
      </c>
      <c r="BA23" s="9">
        <v>-8.4770875562563824E-2</v>
      </c>
      <c r="BB23" s="9">
        <v>-0.14613834406036022</v>
      </c>
      <c r="BC23" s="9">
        <v>1.0622786666462884</v>
      </c>
      <c r="BD23" s="9">
        <v>1.5470414087239384</v>
      </c>
      <c r="BE23" s="9">
        <v>2.169361850893937</v>
      </c>
      <c r="BG23" s="9">
        <f t="shared" si="6"/>
        <v>4.5015404219625692</v>
      </c>
      <c r="BH23" s="9">
        <f t="shared" si="7"/>
        <v>0.24846195093725357</v>
      </c>
    </row>
    <row r="24" spans="1:60" x14ac:dyDescent="0.25">
      <c r="A24" s="51">
        <v>4</v>
      </c>
      <c r="B24">
        <f t="shared" ref="B24:B36" si="10">B23+1</f>
        <v>3</v>
      </c>
      <c r="C24" s="40">
        <v>0.70699620870777402</v>
      </c>
      <c r="D24" s="40">
        <v>1.242630783632849</v>
      </c>
      <c r="E24" s="40">
        <v>0.83389751250524546</v>
      </c>
      <c r="F24" s="40">
        <v>0.57660839774805217</v>
      </c>
      <c r="G24" s="40">
        <v>0.98525631189441343</v>
      </c>
      <c r="H24" s="7"/>
      <c r="I24" s="13">
        <v>16724</v>
      </c>
      <c r="J24" s="14">
        <v>20</v>
      </c>
      <c r="K24" s="14">
        <v>2</v>
      </c>
      <c r="L24" s="30">
        <v>7</v>
      </c>
      <c r="M24" s="47">
        <v>4</v>
      </c>
      <c r="N24" s="39"/>
      <c r="O24" s="52">
        <f t="shared" si="4"/>
        <v>0</v>
      </c>
      <c r="P24" s="52">
        <f t="shared" si="4"/>
        <v>1</v>
      </c>
      <c r="Q24" s="52">
        <f t="shared" si="4"/>
        <v>0</v>
      </c>
      <c r="R24" s="52">
        <f t="shared" si="4"/>
        <v>0</v>
      </c>
      <c r="S24" s="52">
        <f t="shared" si="4"/>
        <v>0</v>
      </c>
      <c r="T24" s="52">
        <f t="shared" si="4"/>
        <v>0</v>
      </c>
      <c r="U24" s="52">
        <f t="shared" si="4"/>
        <v>0</v>
      </c>
      <c r="V24" s="52">
        <f t="shared" si="4"/>
        <v>0</v>
      </c>
      <c r="W24" s="52">
        <f t="shared" si="4"/>
        <v>0</v>
      </c>
      <c r="X24" s="52">
        <f t="shared" si="4"/>
        <v>0</v>
      </c>
      <c r="Y24" s="52">
        <f t="shared" si="4"/>
        <v>0</v>
      </c>
      <c r="Z24" s="52">
        <f t="shared" si="4"/>
        <v>0</v>
      </c>
      <c r="AA24" s="52">
        <f t="shared" si="4"/>
        <v>0</v>
      </c>
      <c r="AB24" s="52">
        <f t="shared" si="4"/>
        <v>0</v>
      </c>
      <c r="AC24" s="52">
        <f t="shared" si="4"/>
        <v>0</v>
      </c>
      <c r="AE24" s="9">
        <v>1.7882518303715347</v>
      </c>
      <c r="AF24" s="9">
        <v>0.87343572490709143</v>
      </c>
      <c r="AG24" s="9">
        <v>-0.53931455944992324</v>
      </c>
      <c r="AH24" s="9">
        <v>2.2134657066739849</v>
      </c>
      <c r="AI24" s="9">
        <v>0.8893646724431491</v>
      </c>
      <c r="AK24" s="51">
        <f t="shared" si="5"/>
        <v>0</v>
      </c>
      <c r="AL24" s="51">
        <f t="shared" si="9"/>
        <v>0</v>
      </c>
      <c r="AM24" s="51">
        <f t="shared" si="9"/>
        <v>0</v>
      </c>
      <c r="AN24" s="51">
        <f t="shared" si="9"/>
        <v>0</v>
      </c>
      <c r="AO24" s="51">
        <f t="shared" si="9"/>
        <v>0</v>
      </c>
      <c r="AP24" s="51">
        <f t="shared" si="9"/>
        <v>0</v>
      </c>
      <c r="AQ24" s="51">
        <f t="shared" si="9"/>
        <v>1</v>
      </c>
      <c r="AR24" s="51">
        <f t="shared" si="9"/>
        <v>0</v>
      </c>
      <c r="AS24" s="51">
        <f t="shared" si="9"/>
        <v>0</v>
      </c>
      <c r="AT24" s="51">
        <f t="shared" si="9"/>
        <v>0</v>
      </c>
      <c r="AU24" s="51">
        <f t="shared" si="9"/>
        <v>0</v>
      </c>
      <c r="AV24" s="51">
        <f t="shared" si="9"/>
        <v>0</v>
      </c>
      <c r="AW24" s="51">
        <f t="shared" si="9"/>
        <v>0</v>
      </c>
      <c r="AX24" s="51">
        <f t="shared" si="9"/>
        <v>0</v>
      </c>
      <c r="AY24" s="51">
        <f t="shared" si="9"/>
        <v>0</v>
      </c>
      <c r="BA24" s="9">
        <v>1.1489659895689086</v>
      </c>
      <c r="BB24" s="9">
        <v>-0.58372011188226458</v>
      </c>
      <c r="BC24" s="9">
        <v>1.2695381359078877</v>
      </c>
      <c r="BD24" s="9">
        <v>0.8601110880111007</v>
      </c>
      <c r="BE24" s="9">
        <v>1.3515793009001733</v>
      </c>
      <c r="BG24" s="9">
        <f t="shared" si="6"/>
        <v>3.9659914138131129</v>
      </c>
      <c r="BH24" s="9">
        <f t="shared" si="7"/>
        <v>1.156583934430926E-3</v>
      </c>
    </row>
    <row r="25" spans="1:60" x14ac:dyDescent="0.25">
      <c r="A25" s="51">
        <v>3</v>
      </c>
      <c r="B25">
        <f t="shared" si="10"/>
        <v>4</v>
      </c>
      <c r="C25" s="40">
        <v>1.3358983778423812</v>
      </c>
      <c r="D25" s="40">
        <v>2.5616042859224768</v>
      </c>
      <c r="E25" s="40">
        <v>-0.46981441147640368</v>
      </c>
      <c r="F25" s="40">
        <v>6.4954502752344434E-2</v>
      </c>
      <c r="G25" s="40">
        <v>-1.0982024206037042</v>
      </c>
      <c r="H25" s="7"/>
      <c r="I25" s="13">
        <v>16724</v>
      </c>
      <c r="J25" s="14">
        <v>18</v>
      </c>
      <c r="K25" s="14">
        <v>2</v>
      </c>
      <c r="L25" s="30">
        <v>8</v>
      </c>
      <c r="M25" s="47">
        <v>5</v>
      </c>
      <c r="N25" s="39"/>
      <c r="O25" s="52">
        <f t="shared" si="4"/>
        <v>0</v>
      </c>
      <c r="P25" s="52">
        <f t="shared" si="4"/>
        <v>1</v>
      </c>
      <c r="Q25" s="52">
        <f t="shared" si="4"/>
        <v>0</v>
      </c>
      <c r="R25" s="52">
        <f t="shared" si="4"/>
        <v>0</v>
      </c>
      <c r="S25" s="52">
        <f t="shared" si="4"/>
        <v>0</v>
      </c>
      <c r="T25" s="52">
        <f t="shared" si="4"/>
        <v>0</v>
      </c>
      <c r="U25" s="52">
        <f t="shared" si="4"/>
        <v>0</v>
      </c>
      <c r="V25" s="52">
        <f t="shared" si="4"/>
        <v>0</v>
      </c>
      <c r="W25" s="52">
        <f t="shared" si="4"/>
        <v>0</v>
      </c>
      <c r="X25" s="52">
        <f t="shared" si="4"/>
        <v>0</v>
      </c>
      <c r="Y25" s="52">
        <f t="shared" si="4"/>
        <v>0</v>
      </c>
      <c r="Z25" s="52">
        <f t="shared" si="4"/>
        <v>0</v>
      </c>
      <c r="AA25" s="52">
        <f t="shared" si="4"/>
        <v>0</v>
      </c>
      <c r="AB25" s="52">
        <f t="shared" si="4"/>
        <v>0</v>
      </c>
      <c r="AC25" s="52">
        <f t="shared" si="4"/>
        <v>0</v>
      </c>
      <c r="AE25" s="9">
        <v>1.7882518303715347</v>
      </c>
      <c r="AF25" s="9">
        <v>0.87343572490709143</v>
      </c>
      <c r="AG25" s="9">
        <v>-0.53931455944992324</v>
      </c>
      <c r="AH25" s="9">
        <v>2.2134657066739849</v>
      </c>
      <c r="AI25" s="9">
        <v>0.8893646724431491</v>
      </c>
      <c r="AK25" s="51">
        <f t="shared" si="5"/>
        <v>0</v>
      </c>
      <c r="AL25" s="51">
        <f t="shared" si="9"/>
        <v>0</v>
      </c>
      <c r="AM25" s="51">
        <f t="shared" si="9"/>
        <v>0</v>
      </c>
      <c r="AN25" s="51">
        <f t="shared" si="9"/>
        <v>0</v>
      </c>
      <c r="AO25" s="51">
        <f t="shared" si="9"/>
        <v>0</v>
      </c>
      <c r="AP25" s="51">
        <f t="shared" si="9"/>
        <v>0</v>
      </c>
      <c r="AQ25" s="51">
        <f t="shared" si="9"/>
        <v>0</v>
      </c>
      <c r="AR25" s="51">
        <f t="shared" si="9"/>
        <v>1</v>
      </c>
      <c r="AS25" s="51">
        <f t="shared" si="9"/>
        <v>0</v>
      </c>
      <c r="AT25" s="51">
        <f t="shared" si="9"/>
        <v>0</v>
      </c>
      <c r="AU25" s="51">
        <f t="shared" si="9"/>
        <v>0</v>
      </c>
      <c r="AV25" s="51">
        <f t="shared" si="9"/>
        <v>0</v>
      </c>
      <c r="AW25" s="51">
        <f t="shared" si="9"/>
        <v>0</v>
      </c>
      <c r="AX25" s="51">
        <f t="shared" si="9"/>
        <v>0</v>
      </c>
      <c r="AY25" s="51">
        <f t="shared" si="9"/>
        <v>0</v>
      </c>
      <c r="BA25" s="9">
        <v>2.1031796520375048</v>
      </c>
      <c r="BB25" s="9">
        <v>0.89634181494962184</v>
      </c>
      <c r="BC25" s="9">
        <v>1.125622850768363</v>
      </c>
      <c r="BD25" s="9">
        <v>0.45961682949410859</v>
      </c>
      <c r="BE25" s="9">
        <v>0.3048959775317226</v>
      </c>
      <c r="BG25" s="9">
        <f t="shared" si="6"/>
        <v>5.2253568348745576</v>
      </c>
      <c r="BH25" s="9">
        <f t="shared" si="7"/>
        <v>5.0785703024678622E-2</v>
      </c>
    </row>
    <row r="26" spans="1:60" x14ac:dyDescent="0.25">
      <c r="A26" s="51">
        <v>5</v>
      </c>
      <c r="B26">
        <f t="shared" si="10"/>
        <v>5</v>
      </c>
      <c r="C26" s="40">
        <v>-5.2065846898213843</v>
      </c>
      <c r="D26" s="40">
        <v>0.75296898278377844</v>
      </c>
      <c r="E26" s="40">
        <v>0.89761163515617304</v>
      </c>
      <c r="F26" s="40">
        <v>3.6742307765101456</v>
      </c>
      <c r="G26" s="40">
        <v>4.8184953420172523</v>
      </c>
      <c r="H26" s="7"/>
      <c r="I26" s="13">
        <v>16724</v>
      </c>
      <c r="J26" s="14">
        <v>23</v>
      </c>
      <c r="K26" s="14">
        <v>2</v>
      </c>
      <c r="L26" s="30">
        <v>9</v>
      </c>
      <c r="M26" s="47">
        <v>5</v>
      </c>
      <c r="N26" s="39"/>
      <c r="O26" s="52">
        <f t="shared" si="4"/>
        <v>0</v>
      </c>
      <c r="P26" s="52">
        <f t="shared" si="4"/>
        <v>1</v>
      </c>
      <c r="Q26" s="52">
        <f t="shared" si="4"/>
        <v>0</v>
      </c>
      <c r="R26" s="52">
        <f t="shared" si="4"/>
        <v>0</v>
      </c>
      <c r="S26" s="52">
        <f t="shared" si="4"/>
        <v>0</v>
      </c>
      <c r="T26" s="52">
        <f t="shared" si="4"/>
        <v>0</v>
      </c>
      <c r="U26" s="52">
        <f t="shared" si="4"/>
        <v>0</v>
      </c>
      <c r="V26" s="52">
        <f t="shared" si="4"/>
        <v>0</v>
      </c>
      <c r="W26" s="52">
        <f t="shared" si="4"/>
        <v>0</v>
      </c>
      <c r="X26" s="52">
        <f t="shared" si="4"/>
        <v>0</v>
      </c>
      <c r="Y26" s="52">
        <f t="shared" si="4"/>
        <v>0</v>
      </c>
      <c r="Z26" s="52">
        <f t="shared" si="4"/>
        <v>0</v>
      </c>
      <c r="AA26" s="52">
        <f t="shared" si="4"/>
        <v>0</v>
      </c>
      <c r="AB26" s="52">
        <f t="shared" si="4"/>
        <v>0</v>
      </c>
      <c r="AC26" s="52">
        <f t="shared" si="4"/>
        <v>0</v>
      </c>
      <c r="AE26" s="9">
        <v>1.7882518303715347</v>
      </c>
      <c r="AF26" s="9">
        <v>0.87343572490709143</v>
      </c>
      <c r="AG26" s="9">
        <v>-0.53931455944992324</v>
      </c>
      <c r="AH26" s="9">
        <v>2.2134657066739849</v>
      </c>
      <c r="AI26" s="9">
        <v>0.8893646724431491</v>
      </c>
      <c r="AK26" s="51">
        <f t="shared" si="5"/>
        <v>0</v>
      </c>
      <c r="AL26" s="51">
        <f t="shared" si="9"/>
        <v>0</v>
      </c>
      <c r="AM26" s="51">
        <f t="shared" si="9"/>
        <v>0</v>
      </c>
      <c r="AN26" s="51">
        <f t="shared" si="9"/>
        <v>0</v>
      </c>
      <c r="AO26" s="51">
        <f t="shared" si="9"/>
        <v>0</v>
      </c>
      <c r="AP26" s="51">
        <f t="shared" si="9"/>
        <v>0</v>
      </c>
      <c r="AQ26" s="51">
        <f t="shared" si="9"/>
        <v>0</v>
      </c>
      <c r="AR26" s="51">
        <f t="shared" si="9"/>
        <v>0</v>
      </c>
      <c r="AS26" s="51">
        <f t="shared" si="9"/>
        <v>1</v>
      </c>
      <c r="AT26" s="51">
        <f t="shared" si="9"/>
        <v>0</v>
      </c>
      <c r="AU26" s="51">
        <f t="shared" si="9"/>
        <v>0</v>
      </c>
      <c r="AV26" s="51">
        <f t="shared" si="9"/>
        <v>0</v>
      </c>
      <c r="AW26" s="51">
        <f t="shared" si="9"/>
        <v>0</v>
      </c>
      <c r="AX26" s="51">
        <f t="shared" si="9"/>
        <v>0</v>
      </c>
      <c r="AY26" s="51">
        <f t="shared" si="9"/>
        <v>0</v>
      </c>
      <c r="BA26" s="9">
        <v>1.9660473455308145</v>
      </c>
      <c r="BB26" s="9">
        <v>1.4011855082262346</v>
      </c>
      <c r="BC26" s="9">
        <v>0.94483509244849395</v>
      </c>
      <c r="BD26" s="9">
        <v>0.35729945799991603</v>
      </c>
      <c r="BE26" s="9">
        <v>-0.21345781105498415</v>
      </c>
      <c r="BG26" s="9">
        <f t="shared" si="6"/>
        <v>4.8310981837994502</v>
      </c>
      <c r="BH26" s="9">
        <f t="shared" si="7"/>
        <v>2.8527823515844302E-2</v>
      </c>
    </row>
    <row r="27" spans="1:60" x14ac:dyDescent="0.25">
      <c r="A27" s="51">
        <v>17</v>
      </c>
      <c r="B27">
        <f t="shared" si="10"/>
        <v>6</v>
      </c>
      <c r="C27" s="40">
        <v>-8.4770875562563824E-2</v>
      </c>
      <c r="D27" s="40">
        <v>-0.14613834406036022</v>
      </c>
      <c r="E27" s="40">
        <v>1.0622786666462884</v>
      </c>
      <c r="F27" s="40">
        <v>1.5470414087239384</v>
      </c>
      <c r="G27" s="40">
        <v>2.169361850893937</v>
      </c>
      <c r="H27" s="7"/>
      <c r="I27" s="13">
        <v>16724</v>
      </c>
      <c r="J27" s="14">
        <v>7</v>
      </c>
      <c r="K27" s="14">
        <v>2</v>
      </c>
      <c r="L27" s="30">
        <v>10</v>
      </c>
      <c r="M27" s="47">
        <v>4</v>
      </c>
      <c r="N27" s="39"/>
      <c r="O27" s="52">
        <f t="shared" si="4"/>
        <v>0</v>
      </c>
      <c r="P27" s="52">
        <f t="shared" si="4"/>
        <v>1</v>
      </c>
      <c r="Q27" s="52">
        <f t="shared" si="4"/>
        <v>0</v>
      </c>
      <c r="R27" s="52">
        <f t="shared" si="4"/>
        <v>0</v>
      </c>
      <c r="S27" s="52">
        <f t="shared" si="4"/>
        <v>0</v>
      </c>
      <c r="T27" s="52">
        <f t="shared" si="4"/>
        <v>0</v>
      </c>
      <c r="U27" s="52">
        <f t="shared" si="4"/>
        <v>0</v>
      </c>
      <c r="V27" s="52">
        <f t="shared" si="4"/>
        <v>0</v>
      </c>
      <c r="W27" s="52">
        <f t="shared" si="4"/>
        <v>0</v>
      </c>
      <c r="X27" s="52">
        <f t="shared" si="4"/>
        <v>0</v>
      </c>
      <c r="Y27" s="52">
        <f t="shared" si="4"/>
        <v>0</v>
      </c>
      <c r="Z27" s="52">
        <f t="shared" si="4"/>
        <v>0</v>
      </c>
      <c r="AA27" s="52">
        <f t="shared" si="4"/>
        <v>0</v>
      </c>
      <c r="AB27" s="52">
        <f t="shared" si="4"/>
        <v>0</v>
      </c>
      <c r="AC27" s="52">
        <f t="shared" si="4"/>
        <v>0</v>
      </c>
      <c r="AE27" s="9">
        <v>1.7882518303715347</v>
      </c>
      <c r="AF27" s="9">
        <v>0.87343572490709143</v>
      </c>
      <c r="AG27" s="9">
        <v>-0.53931455944992324</v>
      </c>
      <c r="AH27" s="9">
        <v>2.2134657066739849</v>
      </c>
      <c r="AI27" s="9">
        <v>0.8893646724431491</v>
      </c>
      <c r="AK27" s="51">
        <f t="shared" si="5"/>
        <v>0</v>
      </c>
      <c r="AL27" s="51">
        <f t="shared" si="9"/>
        <v>0</v>
      </c>
      <c r="AM27" s="51">
        <f t="shared" si="9"/>
        <v>0</v>
      </c>
      <c r="AN27" s="51">
        <f t="shared" si="9"/>
        <v>0</v>
      </c>
      <c r="AO27" s="51">
        <f t="shared" si="9"/>
        <v>0</v>
      </c>
      <c r="AP27" s="51">
        <f t="shared" si="9"/>
        <v>0</v>
      </c>
      <c r="AQ27" s="51">
        <f t="shared" si="9"/>
        <v>0</v>
      </c>
      <c r="AR27" s="51">
        <f t="shared" si="9"/>
        <v>0</v>
      </c>
      <c r="AS27" s="51">
        <f t="shared" si="9"/>
        <v>0</v>
      </c>
      <c r="AT27" s="51">
        <f t="shared" si="9"/>
        <v>1</v>
      </c>
      <c r="AU27" s="51">
        <f t="shared" si="9"/>
        <v>0</v>
      </c>
      <c r="AV27" s="51">
        <f t="shared" si="9"/>
        <v>0</v>
      </c>
      <c r="AW27" s="51">
        <f t="shared" si="9"/>
        <v>0</v>
      </c>
      <c r="AX27" s="51">
        <f t="shared" si="9"/>
        <v>0</v>
      </c>
      <c r="AY27" s="51">
        <f t="shared" si="9"/>
        <v>0</v>
      </c>
      <c r="BA27" s="9">
        <v>0.69785168590927427</v>
      </c>
      <c r="BB27" s="9">
        <v>2.3162285483430356</v>
      </c>
      <c r="BC27" s="9">
        <v>0.53526903685872107</v>
      </c>
      <c r="BD27" s="9">
        <v>0.36527622444508645</v>
      </c>
      <c r="BE27" s="9">
        <v>-0.13061006632197544</v>
      </c>
      <c r="BG27" s="9">
        <f t="shared" si="6"/>
        <v>3.6746993484473012</v>
      </c>
      <c r="BH27" s="9">
        <f t="shared" si="7"/>
        <v>0.10582051390061038</v>
      </c>
    </row>
    <row r="28" spans="1:60" x14ac:dyDescent="0.25">
      <c r="A28" s="51">
        <v>20</v>
      </c>
      <c r="B28">
        <f t="shared" si="10"/>
        <v>7</v>
      </c>
      <c r="C28" s="40">
        <v>1.1489659895689086</v>
      </c>
      <c r="D28" s="40">
        <v>-0.58372011188226458</v>
      </c>
      <c r="E28" s="40">
        <v>1.2695381359078877</v>
      </c>
      <c r="F28" s="40">
        <v>0.8601110880111007</v>
      </c>
      <c r="G28" s="40">
        <v>1.3515793009001733</v>
      </c>
      <c r="H28" s="7"/>
      <c r="I28" s="13">
        <v>16724</v>
      </c>
      <c r="J28" s="14">
        <v>24</v>
      </c>
      <c r="K28" s="14">
        <v>2</v>
      </c>
      <c r="L28" s="30">
        <v>11</v>
      </c>
      <c r="M28" s="47">
        <v>5</v>
      </c>
      <c r="N28" s="39"/>
      <c r="O28" s="52">
        <f t="shared" si="4"/>
        <v>0</v>
      </c>
      <c r="P28" s="52">
        <f t="shared" si="4"/>
        <v>1</v>
      </c>
      <c r="Q28" s="52">
        <f t="shared" si="4"/>
        <v>0</v>
      </c>
      <c r="R28" s="52">
        <f t="shared" si="4"/>
        <v>0</v>
      </c>
      <c r="S28" s="52">
        <f t="shared" si="4"/>
        <v>0</v>
      </c>
      <c r="T28" s="52">
        <f t="shared" si="4"/>
        <v>0</v>
      </c>
      <c r="U28" s="52">
        <f t="shared" si="4"/>
        <v>0</v>
      </c>
      <c r="V28" s="52">
        <f t="shared" si="4"/>
        <v>0</v>
      </c>
      <c r="W28" s="52">
        <f t="shared" si="4"/>
        <v>0</v>
      </c>
      <c r="X28" s="52">
        <f t="shared" si="4"/>
        <v>0</v>
      </c>
      <c r="Y28" s="52">
        <f t="shared" si="4"/>
        <v>0</v>
      </c>
      <c r="Z28" s="52">
        <f t="shared" si="4"/>
        <v>0</v>
      </c>
      <c r="AA28" s="52">
        <f t="shared" si="4"/>
        <v>0</v>
      </c>
      <c r="AB28" s="52">
        <f t="shared" si="4"/>
        <v>0</v>
      </c>
      <c r="AC28" s="52">
        <f t="shared" si="4"/>
        <v>0</v>
      </c>
      <c r="AE28" s="9">
        <v>1.7882518303715347</v>
      </c>
      <c r="AF28" s="9">
        <v>0.87343572490709143</v>
      </c>
      <c r="AG28" s="9">
        <v>-0.53931455944992324</v>
      </c>
      <c r="AH28" s="9">
        <v>2.2134657066739849</v>
      </c>
      <c r="AI28" s="9">
        <v>0.8893646724431491</v>
      </c>
      <c r="AK28" s="51">
        <f t="shared" si="5"/>
        <v>0</v>
      </c>
      <c r="AL28" s="51">
        <f t="shared" si="9"/>
        <v>0</v>
      </c>
      <c r="AM28" s="51">
        <f t="shared" si="9"/>
        <v>0</v>
      </c>
      <c r="AN28" s="51">
        <f t="shared" si="9"/>
        <v>0</v>
      </c>
      <c r="AO28" s="51">
        <f t="shared" si="9"/>
        <v>0</v>
      </c>
      <c r="AP28" s="51">
        <f t="shared" si="9"/>
        <v>0</v>
      </c>
      <c r="AQ28" s="51">
        <f t="shared" si="9"/>
        <v>0</v>
      </c>
      <c r="AR28" s="51">
        <f t="shared" si="9"/>
        <v>0</v>
      </c>
      <c r="AS28" s="51">
        <f t="shared" si="9"/>
        <v>0</v>
      </c>
      <c r="AT28" s="51">
        <f t="shared" si="9"/>
        <v>0</v>
      </c>
      <c r="AU28" s="51">
        <f t="shared" si="9"/>
        <v>1</v>
      </c>
      <c r="AV28" s="51">
        <f t="shared" si="9"/>
        <v>0</v>
      </c>
      <c r="AW28" s="51">
        <f t="shared" si="9"/>
        <v>0</v>
      </c>
      <c r="AX28" s="51">
        <f t="shared" si="9"/>
        <v>0</v>
      </c>
      <c r="AY28" s="51">
        <f t="shared" si="9"/>
        <v>0</v>
      </c>
      <c r="BA28" s="9">
        <v>1.5777092154545618</v>
      </c>
      <c r="BB28" s="9">
        <v>1.4234493181271155</v>
      </c>
      <c r="BC28" s="9">
        <v>0.97742470848245411</v>
      </c>
      <c r="BD28" s="9">
        <v>0.61105542348030295</v>
      </c>
      <c r="BE28" s="9">
        <v>0.11627859876484067</v>
      </c>
      <c r="BG28" s="9">
        <f t="shared" si="6"/>
        <v>4.9934578059802757</v>
      </c>
      <c r="BH28" s="9">
        <f t="shared" si="7"/>
        <v>4.2800302591716844E-5</v>
      </c>
    </row>
    <row r="29" spans="1:60" x14ac:dyDescent="0.25">
      <c r="A29" s="51">
        <v>18</v>
      </c>
      <c r="B29">
        <f t="shared" si="10"/>
        <v>8</v>
      </c>
      <c r="C29" s="40">
        <v>2.1031796520375048</v>
      </c>
      <c r="D29" s="40">
        <v>0.89634181494962184</v>
      </c>
      <c r="E29" s="40">
        <v>1.125622850768363</v>
      </c>
      <c r="F29" s="40">
        <v>0.45961682949410859</v>
      </c>
      <c r="G29" s="40">
        <v>0.3048959775317226</v>
      </c>
      <c r="H29" s="7"/>
      <c r="I29" s="13">
        <v>16724</v>
      </c>
      <c r="J29" s="14">
        <v>25</v>
      </c>
      <c r="K29" s="14">
        <v>2</v>
      </c>
      <c r="L29" s="30">
        <v>12</v>
      </c>
      <c r="M29" s="47">
        <v>5</v>
      </c>
      <c r="N29" s="39"/>
      <c r="O29" s="52">
        <f t="shared" si="4"/>
        <v>0</v>
      </c>
      <c r="P29" s="52">
        <f t="shared" si="4"/>
        <v>1</v>
      </c>
      <c r="Q29" s="52">
        <f t="shared" si="4"/>
        <v>0</v>
      </c>
      <c r="R29" s="52">
        <f t="shared" si="4"/>
        <v>0</v>
      </c>
      <c r="S29" s="52">
        <f t="shared" si="4"/>
        <v>0</v>
      </c>
      <c r="T29" s="52">
        <f t="shared" si="4"/>
        <v>0</v>
      </c>
      <c r="U29" s="52">
        <f t="shared" si="4"/>
        <v>0</v>
      </c>
      <c r="V29" s="52">
        <f t="shared" si="4"/>
        <v>0</v>
      </c>
      <c r="W29" s="52">
        <f t="shared" si="4"/>
        <v>0</v>
      </c>
      <c r="X29" s="52">
        <f t="shared" si="4"/>
        <v>0</v>
      </c>
      <c r="Y29" s="52">
        <f t="shared" si="4"/>
        <v>0</v>
      </c>
      <c r="Z29" s="52">
        <f t="shared" si="4"/>
        <v>0</v>
      </c>
      <c r="AA29" s="52">
        <f t="shared" si="4"/>
        <v>0</v>
      </c>
      <c r="AB29" s="52">
        <f t="shared" si="4"/>
        <v>0</v>
      </c>
      <c r="AC29" s="52">
        <f t="shared" si="4"/>
        <v>0</v>
      </c>
      <c r="AE29" s="9">
        <v>1.7882518303715347</v>
      </c>
      <c r="AF29" s="9">
        <v>0.87343572490709143</v>
      </c>
      <c r="AG29" s="9">
        <v>-0.53931455944992324</v>
      </c>
      <c r="AH29" s="9">
        <v>2.2134657066739849</v>
      </c>
      <c r="AI29" s="9">
        <v>0.8893646724431491</v>
      </c>
      <c r="AK29" s="51">
        <f t="shared" si="5"/>
        <v>0</v>
      </c>
      <c r="AL29" s="51">
        <f t="shared" si="9"/>
        <v>0</v>
      </c>
      <c r="AM29" s="51">
        <f t="shared" si="9"/>
        <v>0</v>
      </c>
      <c r="AN29" s="51">
        <f t="shared" si="9"/>
        <v>0</v>
      </c>
      <c r="AO29" s="51">
        <f t="shared" si="9"/>
        <v>0</v>
      </c>
      <c r="AP29" s="51">
        <f t="shared" si="9"/>
        <v>0</v>
      </c>
      <c r="AQ29" s="51">
        <f t="shared" si="9"/>
        <v>0</v>
      </c>
      <c r="AR29" s="51">
        <f t="shared" si="9"/>
        <v>0</v>
      </c>
      <c r="AS29" s="51">
        <f t="shared" si="9"/>
        <v>0</v>
      </c>
      <c r="AT29" s="51">
        <f t="shared" si="9"/>
        <v>0</v>
      </c>
      <c r="AU29" s="51">
        <f t="shared" si="9"/>
        <v>0</v>
      </c>
      <c r="AV29" s="51">
        <f t="shared" ref="AL29:AY47" si="11">IF($L29=AV$2,1,0)</f>
        <v>1</v>
      </c>
      <c r="AW29" s="51">
        <f t="shared" si="11"/>
        <v>0</v>
      </c>
      <c r="AX29" s="51">
        <f t="shared" si="11"/>
        <v>0</v>
      </c>
      <c r="AY29" s="51">
        <f t="shared" si="11"/>
        <v>0</v>
      </c>
      <c r="BA29" s="9">
        <v>2.5052179500478946</v>
      </c>
      <c r="BB29" s="9">
        <v>1.0487009084269392</v>
      </c>
      <c r="BC29" s="9">
        <v>1.1122932674703996</v>
      </c>
      <c r="BD29" s="9">
        <v>0.24978660081963444</v>
      </c>
      <c r="BE29" s="9">
        <v>2.6594628130144727E-2</v>
      </c>
      <c r="BG29" s="9">
        <f t="shared" si="6"/>
        <v>5.372603866927105</v>
      </c>
      <c r="BH29" s="9">
        <f t="shared" si="7"/>
        <v>0.13883364164903178</v>
      </c>
    </row>
    <row r="30" spans="1:60" x14ac:dyDescent="0.25">
      <c r="A30" s="51">
        <v>23</v>
      </c>
      <c r="B30">
        <f t="shared" si="10"/>
        <v>9</v>
      </c>
      <c r="C30" s="40">
        <v>1.9660473455308145</v>
      </c>
      <c r="D30" s="40">
        <v>1.4011855082262346</v>
      </c>
      <c r="E30" s="40">
        <v>0.94483509244849395</v>
      </c>
      <c r="F30" s="40">
        <v>0.35729945799991603</v>
      </c>
      <c r="G30" s="40">
        <v>-0.21345781105498415</v>
      </c>
      <c r="H30" s="7"/>
      <c r="I30" s="13">
        <v>16724</v>
      </c>
      <c r="J30" s="14">
        <v>21</v>
      </c>
      <c r="K30" s="14">
        <v>2</v>
      </c>
      <c r="L30" s="30">
        <v>13</v>
      </c>
      <c r="M30" s="47">
        <v>5</v>
      </c>
      <c r="N30" s="39"/>
      <c r="O30" s="52">
        <f t="shared" si="4"/>
        <v>0</v>
      </c>
      <c r="P30" s="52">
        <f t="shared" si="4"/>
        <v>1</v>
      </c>
      <c r="Q30" s="52">
        <f t="shared" si="4"/>
        <v>0</v>
      </c>
      <c r="R30" s="52">
        <f t="shared" si="4"/>
        <v>0</v>
      </c>
      <c r="S30" s="52">
        <f t="shared" si="4"/>
        <v>0</v>
      </c>
      <c r="T30" s="52">
        <f t="shared" si="4"/>
        <v>0</v>
      </c>
      <c r="U30" s="52">
        <f t="shared" si="4"/>
        <v>0</v>
      </c>
      <c r="V30" s="52">
        <f t="shared" si="4"/>
        <v>0</v>
      </c>
      <c r="W30" s="52">
        <f t="shared" si="4"/>
        <v>0</v>
      </c>
      <c r="X30" s="52">
        <f t="shared" si="4"/>
        <v>0</v>
      </c>
      <c r="Y30" s="52">
        <f t="shared" si="4"/>
        <v>0</v>
      </c>
      <c r="Z30" s="52">
        <f t="shared" si="4"/>
        <v>0</v>
      </c>
      <c r="AA30" s="52">
        <f t="shared" si="4"/>
        <v>0</v>
      </c>
      <c r="AB30" s="52">
        <f t="shared" si="4"/>
        <v>0</v>
      </c>
      <c r="AC30" s="52">
        <f t="shared" si="4"/>
        <v>0</v>
      </c>
      <c r="AE30" s="9">
        <v>1.7882518303715347</v>
      </c>
      <c r="AF30" s="9">
        <v>0.87343572490709143</v>
      </c>
      <c r="AG30" s="9">
        <v>-0.53931455944992324</v>
      </c>
      <c r="AH30" s="9">
        <v>2.2134657066739849</v>
      </c>
      <c r="AI30" s="9">
        <v>0.8893646724431491</v>
      </c>
      <c r="AK30" s="51">
        <f t="shared" si="5"/>
        <v>0</v>
      </c>
      <c r="AL30" s="51">
        <f t="shared" si="11"/>
        <v>0</v>
      </c>
      <c r="AM30" s="51">
        <f t="shared" si="11"/>
        <v>0</v>
      </c>
      <c r="AN30" s="51">
        <f t="shared" si="11"/>
        <v>0</v>
      </c>
      <c r="AO30" s="51">
        <f t="shared" si="11"/>
        <v>0</v>
      </c>
      <c r="AP30" s="51">
        <f t="shared" si="11"/>
        <v>0</v>
      </c>
      <c r="AQ30" s="51">
        <f t="shared" si="11"/>
        <v>0</v>
      </c>
      <c r="AR30" s="51">
        <f t="shared" si="11"/>
        <v>0</v>
      </c>
      <c r="AS30" s="51">
        <f t="shared" si="11"/>
        <v>0</v>
      </c>
      <c r="AT30" s="51">
        <f t="shared" si="11"/>
        <v>0</v>
      </c>
      <c r="AU30" s="51">
        <f t="shared" si="11"/>
        <v>0</v>
      </c>
      <c r="AV30" s="51">
        <f t="shared" si="11"/>
        <v>0</v>
      </c>
      <c r="AW30" s="51">
        <f t="shared" si="11"/>
        <v>1</v>
      </c>
      <c r="AX30" s="51">
        <f t="shared" si="11"/>
        <v>0</v>
      </c>
      <c r="AY30" s="51">
        <f t="shared" si="11"/>
        <v>0</v>
      </c>
      <c r="BA30" s="9">
        <v>2.1638560019696813</v>
      </c>
      <c r="BB30" s="9">
        <v>0.98152475927829119</v>
      </c>
      <c r="BC30" s="9">
        <v>1.0341496846338571</v>
      </c>
      <c r="BD30" s="9">
        <v>0.46236785929267915</v>
      </c>
      <c r="BE30" s="9">
        <v>1.499829618192406E-2</v>
      </c>
      <c r="BG30" s="9">
        <f t="shared" si="6"/>
        <v>5.2058606194272699</v>
      </c>
      <c r="BH30" s="9">
        <f t="shared" si="7"/>
        <v>4.2378594630979233E-2</v>
      </c>
    </row>
    <row r="31" spans="1:60" x14ac:dyDescent="0.25">
      <c r="A31" s="51">
        <v>7</v>
      </c>
      <c r="B31">
        <f t="shared" si="10"/>
        <v>10</v>
      </c>
      <c r="C31" s="40">
        <v>0.69785168590927427</v>
      </c>
      <c r="D31" s="40">
        <v>2.3162285483430356</v>
      </c>
      <c r="E31" s="40">
        <v>0.53526903685872107</v>
      </c>
      <c r="F31" s="40">
        <v>0.36527622444508645</v>
      </c>
      <c r="G31" s="40">
        <v>-0.13061006632197544</v>
      </c>
      <c r="H31" s="7"/>
      <c r="I31" s="13">
        <v>16724</v>
      </c>
      <c r="J31" s="14">
        <v>27</v>
      </c>
      <c r="K31" s="14">
        <v>2</v>
      </c>
      <c r="L31" s="30">
        <v>14</v>
      </c>
      <c r="M31" s="47">
        <v>5</v>
      </c>
      <c r="N31" s="39"/>
      <c r="O31" s="52">
        <f t="shared" si="4"/>
        <v>0</v>
      </c>
      <c r="P31" s="52">
        <f t="shared" si="4"/>
        <v>1</v>
      </c>
      <c r="Q31" s="52">
        <f t="shared" si="4"/>
        <v>0</v>
      </c>
      <c r="R31" s="52">
        <f t="shared" si="4"/>
        <v>0</v>
      </c>
      <c r="S31" s="52">
        <f t="shared" si="4"/>
        <v>0</v>
      </c>
      <c r="T31" s="52">
        <f t="shared" si="4"/>
        <v>0</v>
      </c>
      <c r="U31" s="52">
        <f t="shared" si="4"/>
        <v>0</v>
      </c>
      <c r="V31" s="52">
        <f t="shared" si="4"/>
        <v>0</v>
      </c>
      <c r="W31" s="52">
        <f t="shared" si="4"/>
        <v>0</v>
      </c>
      <c r="X31" s="52">
        <f t="shared" si="4"/>
        <v>0</v>
      </c>
      <c r="Y31" s="52">
        <f t="shared" si="4"/>
        <v>0</v>
      </c>
      <c r="Z31" s="52">
        <f t="shared" si="4"/>
        <v>0</v>
      </c>
      <c r="AA31" s="52">
        <f t="shared" si="4"/>
        <v>0</v>
      </c>
      <c r="AB31" s="52">
        <f t="shared" si="4"/>
        <v>0</v>
      </c>
      <c r="AC31" s="52">
        <f t="shared" si="4"/>
        <v>0</v>
      </c>
      <c r="AE31" s="9">
        <v>1.7882518303715347</v>
      </c>
      <c r="AF31" s="9">
        <v>0.87343572490709143</v>
      </c>
      <c r="AG31" s="9">
        <v>-0.53931455944992324</v>
      </c>
      <c r="AH31" s="9">
        <v>2.2134657066739849</v>
      </c>
      <c r="AI31" s="9">
        <v>0.8893646724431491</v>
      </c>
      <c r="AK31" s="51">
        <f t="shared" si="5"/>
        <v>0</v>
      </c>
      <c r="AL31" s="51">
        <f t="shared" si="11"/>
        <v>0</v>
      </c>
      <c r="AM31" s="51">
        <f t="shared" si="11"/>
        <v>0</v>
      </c>
      <c r="AN31" s="51">
        <f t="shared" si="11"/>
        <v>0</v>
      </c>
      <c r="AO31" s="51">
        <f t="shared" si="11"/>
        <v>0</v>
      </c>
      <c r="AP31" s="51">
        <f t="shared" si="11"/>
        <v>0</v>
      </c>
      <c r="AQ31" s="51">
        <f t="shared" si="11"/>
        <v>0</v>
      </c>
      <c r="AR31" s="51">
        <f t="shared" si="11"/>
        <v>0</v>
      </c>
      <c r="AS31" s="51">
        <f t="shared" si="11"/>
        <v>0</v>
      </c>
      <c r="AT31" s="51">
        <f t="shared" si="11"/>
        <v>0</v>
      </c>
      <c r="AU31" s="51">
        <f t="shared" si="11"/>
        <v>0</v>
      </c>
      <c r="AV31" s="51">
        <f t="shared" si="11"/>
        <v>0</v>
      </c>
      <c r="AW31" s="51">
        <f t="shared" si="11"/>
        <v>0</v>
      </c>
      <c r="AX31" s="51">
        <f t="shared" si="11"/>
        <v>1</v>
      </c>
      <c r="AY31" s="51">
        <f t="shared" si="11"/>
        <v>0</v>
      </c>
      <c r="BA31" s="9">
        <v>2.3160012307376268</v>
      </c>
      <c r="BB31" s="9">
        <v>1.2253708735856732</v>
      </c>
      <c r="BC31" s="9">
        <v>0.97062155736891442</v>
      </c>
      <c r="BD31" s="9">
        <v>0.33251281783392289</v>
      </c>
      <c r="BE31" s="9">
        <v>-0.32461977483457516</v>
      </c>
      <c r="BG31" s="9">
        <f t="shared" si="6"/>
        <v>5.1357061592452125</v>
      </c>
      <c r="BH31" s="9">
        <f t="shared" si="7"/>
        <v>1.8416161657086962E-2</v>
      </c>
    </row>
    <row r="32" spans="1:60" x14ac:dyDescent="0.25">
      <c r="A32" s="51">
        <v>24</v>
      </c>
      <c r="B32">
        <f t="shared" si="10"/>
        <v>11</v>
      </c>
      <c r="C32" s="40">
        <v>1.5777092154545618</v>
      </c>
      <c r="D32" s="40">
        <v>1.4234493181271155</v>
      </c>
      <c r="E32" s="40">
        <v>0.97742470848245411</v>
      </c>
      <c r="F32" s="40">
        <v>0.61105542348030295</v>
      </c>
      <c r="G32" s="40">
        <v>0.11627859876484067</v>
      </c>
      <c r="H32" s="7"/>
      <c r="I32" s="13">
        <v>16724</v>
      </c>
      <c r="J32" s="14">
        <v>13</v>
      </c>
      <c r="K32" s="14">
        <v>2</v>
      </c>
      <c r="L32" s="30">
        <v>15</v>
      </c>
      <c r="M32" s="47">
        <v>4</v>
      </c>
      <c r="N32" s="39"/>
      <c r="O32" s="52">
        <f t="shared" si="4"/>
        <v>0</v>
      </c>
      <c r="P32" s="52">
        <f t="shared" si="4"/>
        <v>1</v>
      </c>
      <c r="Q32" s="52">
        <f t="shared" si="4"/>
        <v>0</v>
      </c>
      <c r="R32" s="52">
        <f t="shared" si="4"/>
        <v>0</v>
      </c>
      <c r="S32" s="52">
        <f t="shared" si="4"/>
        <v>0</v>
      </c>
      <c r="T32" s="52">
        <f t="shared" si="4"/>
        <v>0</v>
      </c>
      <c r="U32" s="52">
        <f t="shared" si="4"/>
        <v>0</v>
      </c>
      <c r="V32" s="52">
        <f t="shared" si="4"/>
        <v>0</v>
      </c>
      <c r="W32" s="52">
        <f t="shared" si="4"/>
        <v>0</v>
      </c>
      <c r="X32" s="52">
        <f t="shared" si="4"/>
        <v>0</v>
      </c>
      <c r="Y32" s="52">
        <f t="shared" si="4"/>
        <v>0</v>
      </c>
      <c r="Z32" s="52">
        <f t="shared" si="4"/>
        <v>0</v>
      </c>
      <c r="AA32" s="52">
        <f t="shared" si="4"/>
        <v>0</v>
      </c>
      <c r="AB32" s="52">
        <f t="shared" si="4"/>
        <v>0</v>
      </c>
      <c r="AC32" s="52">
        <f t="shared" si="4"/>
        <v>0</v>
      </c>
      <c r="AE32" s="9">
        <v>1.7882518303715347</v>
      </c>
      <c r="AF32" s="9">
        <v>0.87343572490709143</v>
      </c>
      <c r="AG32" s="9">
        <v>-0.53931455944992324</v>
      </c>
      <c r="AH32" s="9">
        <v>2.2134657066739849</v>
      </c>
      <c r="AI32" s="9">
        <v>0.8893646724431491</v>
      </c>
      <c r="AK32" s="51">
        <f t="shared" si="5"/>
        <v>0</v>
      </c>
      <c r="AL32" s="51">
        <f t="shared" si="11"/>
        <v>0</v>
      </c>
      <c r="AM32" s="51">
        <f t="shared" si="11"/>
        <v>0</v>
      </c>
      <c r="AN32" s="51">
        <f t="shared" si="11"/>
        <v>0</v>
      </c>
      <c r="AO32" s="51">
        <f t="shared" si="11"/>
        <v>0</v>
      </c>
      <c r="AP32" s="51">
        <f t="shared" si="11"/>
        <v>0</v>
      </c>
      <c r="AQ32" s="51">
        <f t="shared" si="11"/>
        <v>0</v>
      </c>
      <c r="AR32" s="51">
        <f t="shared" si="11"/>
        <v>0</v>
      </c>
      <c r="AS32" s="51">
        <f t="shared" si="11"/>
        <v>0</v>
      </c>
      <c r="AT32" s="51">
        <f t="shared" si="11"/>
        <v>0</v>
      </c>
      <c r="AU32" s="51">
        <f t="shared" si="11"/>
        <v>0</v>
      </c>
      <c r="AV32" s="51">
        <f t="shared" si="11"/>
        <v>0</v>
      </c>
      <c r="AW32" s="51">
        <f t="shared" si="11"/>
        <v>0</v>
      </c>
      <c r="AX32" s="51">
        <f t="shared" si="11"/>
        <v>0</v>
      </c>
      <c r="AY32" s="51">
        <f t="shared" si="11"/>
        <v>1</v>
      </c>
      <c r="BA32" s="9">
        <v>0.69374101481879025</v>
      </c>
      <c r="BB32" s="9">
        <v>-0.57306806918550157</v>
      </c>
      <c r="BC32" s="9">
        <v>1.2895822466809745</v>
      </c>
      <c r="BD32" s="9">
        <v>0.95833983479988938</v>
      </c>
      <c r="BE32" s="9">
        <v>2.0295569469777357</v>
      </c>
      <c r="BG32" s="9">
        <f t="shared" si="6"/>
        <v>3.9708236429029089</v>
      </c>
      <c r="BH32" s="9">
        <f t="shared" si="7"/>
        <v>8.5125981345697814E-4</v>
      </c>
    </row>
    <row r="33" spans="1:60" x14ac:dyDescent="0.25">
      <c r="A33" s="51">
        <v>25</v>
      </c>
      <c r="B33">
        <f t="shared" si="10"/>
        <v>12</v>
      </c>
      <c r="C33" s="40">
        <v>2.5052179500478946</v>
      </c>
      <c r="D33" s="40">
        <v>1.0487009084269392</v>
      </c>
      <c r="E33" s="40">
        <v>1.1122932674703996</v>
      </c>
      <c r="F33" s="40">
        <v>0.24978660081963444</v>
      </c>
      <c r="G33" s="40">
        <v>2.6594628130144727E-2</v>
      </c>
      <c r="H33" s="7"/>
      <c r="I33" s="13">
        <v>28741</v>
      </c>
      <c r="J33" s="14">
        <v>1</v>
      </c>
      <c r="K33" s="14">
        <v>3</v>
      </c>
      <c r="L33" s="30">
        <v>1</v>
      </c>
      <c r="M33" s="47">
        <v>5</v>
      </c>
      <c r="N33" s="39"/>
      <c r="O33" s="52">
        <f t="shared" si="4"/>
        <v>0</v>
      </c>
      <c r="P33" s="52">
        <f t="shared" si="4"/>
        <v>0</v>
      </c>
      <c r="Q33" s="52">
        <f t="shared" si="4"/>
        <v>1</v>
      </c>
      <c r="R33" s="52">
        <f t="shared" si="4"/>
        <v>0</v>
      </c>
      <c r="S33" s="52">
        <f t="shared" si="4"/>
        <v>0</v>
      </c>
      <c r="T33" s="52">
        <f t="shared" si="4"/>
        <v>0</v>
      </c>
      <c r="U33" s="52">
        <f t="shared" si="4"/>
        <v>0</v>
      </c>
      <c r="V33" s="52">
        <f t="shared" si="4"/>
        <v>0</v>
      </c>
      <c r="W33" s="52">
        <f t="shared" si="4"/>
        <v>0</v>
      </c>
      <c r="X33" s="52">
        <f t="shared" si="4"/>
        <v>0</v>
      </c>
      <c r="Y33" s="52">
        <f t="shared" si="4"/>
        <v>0</v>
      </c>
      <c r="Z33" s="52">
        <f t="shared" si="4"/>
        <v>0</v>
      </c>
      <c r="AA33" s="52">
        <f t="shared" si="4"/>
        <v>0</v>
      </c>
      <c r="AB33" s="52">
        <f t="shared" si="4"/>
        <v>0</v>
      </c>
      <c r="AC33" s="52">
        <f t="shared" si="4"/>
        <v>0</v>
      </c>
      <c r="AE33" s="9">
        <v>1.7168799681733267</v>
      </c>
      <c r="AF33" s="9">
        <v>1.3019779022000901</v>
      </c>
      <c r="AG33" s="9">
        <v>-0.41036976600659708</v>
      </c>
      <c r="AH33" s="9">
        <v>0.66291665285190549</v>
      </c>
      <c r="AI33" s="9">
        <v>1.6872319896746608</v>
      </c>
      <c r="AK33" s="51">
        <f t="shared" si="5"/>
        <v>1</v>
      </c>
      <c r="AL33" s="51">
        <f t="shared" si="11"/>
        <v>0</v>
      </c>
      <c r="AM33" s="51">
        <f t="shared" si="11"/>
        <v>0</v>
      </c>
      <c r="AN33" s="51">
        <f t="shared" si="11"/>
        <v>0</v>
      </c>
      <c r="AO33" s="51">
        <f t="shared" si="11"/>
        <v>0</v>
      </c>
      <c r="AP33" s="51">
        <f t="shared" si="11"/>
        <v>0</v>
      </c>
      <c r="AQ33" s="51">
        <f t="shared" si="11"/>
        <v>0</v>
      </c>
      <c r="AR33" s="51">
        <f t="shared" si="11"/>
        <v>0</v>
      </c>
      <c r="AS33" s="51">
        <f t="shared" si="11"/>
        <v>0</v>
      </c>
      <c r="AT33" s="51">
        <f t="shared" si="11"/>
        <v>0</v>
      </c>
      <c r="AU33" s="51">
        <f t="shared" si="11"/>
        <v>0</v>
      </c>
      <c r="AV33" s="51">
        <f t="shared" si="11"/>
        <v>0</v>
      </c>
      <c r="AW33" s="51">
        <f t="shared" si="11"/>
        <v>0</v>
      </c>
      <c r="AX33" s="51">
        <f t="shared" si="11"/>
        <v>0</v>
      </c>
      <c r="AY33" s="51">
        <f t="shared" si="11"/>
        <v>0</v>
      </c>
      <c r="BA33" s="9">
        <v>-2.8718499849775741E-2</v>
      </c>
      <c r="BB33" s="9">
        <v>0.91249108397021372</v>
      </c>
      <c r="BC33" s="9">
        <v>0.93943377522174343</v>
      </c>
      <c r="BD33" s="9">
        <v>1.4152330908720356</v>
      </c>
      <c r="BE33" s="9">
        <v>1.6402283930195685</v>
      </c>
      <c r="BG33" s="9">
        <f t="shared" si="6"/>
        <v>4.4588491903407395</v>
      </c>
      <c r="BH33" s="9">
        <f t="shared" si="7"/>
        <v>0.29284419879487322</v>
      </c>
    </row>
    <row r="34" spans="1:60" x14ac:dyDescent="0.25">
      <c r="A34" s="51">
        <v>21</v>
      </c>
      <c r="B34">
        <f t="shared" si="10"/>
        <v>13</v>
      </c>
      <c r="C34" s="40">
        <v>2.1638560019696813</v>
      </c>
      <c r="D34" s="40">
        <v>0.98152475927829119</v>
      </c>
      <c r="E34" s="40">
        <v>1.0341496846338571</v>
      </c>
      <c r="F34" s="40">
        <v>0.46236785929267915</v>
      </c>
      <c r="G34" s="40">
        <v>1.499829618192406E-2</v>
      </c>
      <c r="H34" s="7"/>
      <c r="I34" s="13">
        <v>28741</v>
      </c>
      <c r="J34" s="14">
        <v>2</v>
      </c>
      <c r="K34" s="14">
        <v>3</v>
      </c>
      <c r="L34" s="30">
        <v>2</v>
      </c>
      <c r="M34" s="47">
        <v>4</v>
      </c>
      <c r="N34" s="39"/>
      <c r="O34" s="52">
        <f t="shared" si="4"/>
        <v>0</v>
      </c>
      <c r="P34" s="52">
        <f t="shared" si="4"/>
        <v>0</v>
      </c>
      <c r="Q34" s="52">
        <f t="shared" si="4"/>
        <v>1</v>
      </c>
      <c r="R34" s="52">
        <f t="shared" si="4"/>
        <v>0</v>
      </c>
      <c r="S34" s="52">
        <f t="shared" si="4"/>
        <v>0</v>
      </c>
      <c r="T34" s="52">
        <f t="shared" si="4"/>
        <v>0</v>
      </c>
      <c r="U34" s="52">
        <f t="shared" si="4"/>
        <v>0</v>
      </c>
      <c r="V34" s="52">
        <f t="shared" si="4"/>
        <v>0</v>
      </c>
      <c r="W34" s="52">
        <f t="shared" si="4"/>
        <v>0</v>
      </c>
      <c r="X34" s="52">
        <f t="shared" si="4"/>
        <v>0</v>
      </c>
      <c r="Y34" s="52">
        <f t="shared" si="4"/>
        <v>0</v>
      </c>
      <c r="Z34" s="52">
        <f t="shared" si="4"/>
        <v>0</v>
      </c>
      <c r="AA34" s="52">
        <f t="shared" si="4"/>
        <v>0</v>
      </c>
      <c r="AB34" s="52">
        <f t="shared" si="4"/>
        <v>0</v>
      </c>
      <c r="AC34" s="52">
        <f t="shared" si="4"/>
        <v>0</v>
      </c>
      <c r="AE34" s="9">
        <v>1.7168799681733267</v>
      </c>
      <c r="AF34" s="9">
        <v>1.3019779022000901</v>
      </c>
      <c r="AG34" s="9">
        <v>-0.41036976600659708</v>
      </c>
      <c r="AH34" s="9">
        <v>0.66291665285190549</v>
      </c>
      <c r="AI34" s="9">
        <v>1.6872319896746608</v>
      </c>
      <c r="AK34" s="51">
        <f t="shared" si="5"/>
        <v>0</v>
      </c>
      <c r="AL34" s="51">
        <f t="shared" si="11"/>
        <v>1</v>
      </c>
      <c r="AM34" s="51">
        <f t="shared" si="11"/>
        <v>0</v>
      </c>
      <c r="AN34" s="51">
        <f t="shared" si="11"/>
        <v>0</v>
      </c>
      <c r="AO34" s="51">
        <f t="shared" si="11"/>
        <v>0</v>
      </c>
      <c r="AP34" s="51">
        <f t="shared" si="11"/>
        <v>0</v>
      </c>
      <c r="AQ34" s="51">
        <f t="shared" si="11"/>
        <v>0</v>
      </c>
      <c r="AR34" s="51">
        <f t="shared" si="11"/>
        <v>0</v>
      </c>
      <c r="AS34" s="51">
        <f t="shared" si="11"/>
        <v>0</v>
      </c>
      <c r="AT34" s="51">
        <f t="shared" si="11"/>
        <v>0</v>
      </c>
      <c r="AU34" s="51">
        <f t="shared" si="11"/>
        <v>0</v>
      </c>
      <c r="AV34" s="51">
        <f t="shared" si="11"/>
        <v>0</v>
      </c>
      <c r="AW34" s="51">
        <f t="shared" si="11"/>
        <v>0</v>
      </c>
      <c r="AX34" s="51">
        <f t="shared" si="11"/>
        <v>0</v>
      </c>
      <c r="AY34" s="51">
        <f t="shared" si="11"/>
        <v>0</v>
      </c>
      <c r="BA34" s="9">
        <v>0.96375710595331587</v>
      </c>
      <c r="BB34" s="9">
        <v>1.7868564131195781</v>
      </c>
      <c r="BC34" s="9">
        <v>0.86985143284147581</v>
      </c>
      <c r="BD34" s="9">
        <v>0.85648193239167858</v>
      </c>
      <c r="BE34" s="9">
        <v>9.7776936809311557E-2</v>
      </c>
      <c r="BG34" s="9">
        <f t="shared" si="6"/>
        <v>4.3568906162127847</v>
      </c>
      <c r="BH34" s="9">
        <f t="shared" si="7"/>
        <v>0.12737091194074121</v>
      </c>
    </row>
    <row r="35" spans="1:60" x14ac:dyDescent="0.25">
      <c r="A35" s="51">
        <v>27</v>
      </c>
      <c r="B35">
        <f t="shared" si="10"/>
        <v>14</v>
      </c>
      <c r="C35" s="40">
        <v>2.3160012307376268</v>
      </c>
      <c r="D35" s="40">
        <v>1.2253708735856732</v>
      </c>
      <c r="E35" s="40">
        <v>0.97062155736891442</v>
      </c>
      <c r="F35" s="40">
        <v>0.33251281783392289</v>
      </c>
      <c r="G35" s="40">
        <v>-0.32461977483457516</v>
      </c>
      <c r="H35" s="7"/>
      <c r="I35" s="13">
        <v>28741</v>
      </c>
      <c r="J35" s="14">
        <v>4</v>
      </c>
      <c r="K35" s="14">
        <v>3</v>
      </c>
      <c r="L35" s="30">
        <v>3</v>
      </c>
      <c r="M35" s="47">
        <v>4</v>
      </c>
      <c r="N35" s="39"/>
      <c r="O35" s="52">
        <f t="shared" ref="O35:AC51" si="12">IF($K35=O$2,1,0)</f>
        <v>0</v>
      </c>
      <c r="P35" s="52">
        <f t="shared" si="12"/>
        <v>0</v>
      </c>
      <c r="Q35" s="52">
        <f t="shared" si="12"/>
        <v>1</v>
      </c>
      <c r="R35" s="52">
        <f t="shared" si="12"/>
        <v>0</v>
      </c>
      <c r="S35" s="52">
        <f t="shared" si="12"/>
        <v>0</v>
      </c>
      <c r="T35" s="52">
        <f t="shared" si="12"/>
        <v>0</v>
      </c>
      <c r="U35" s="52">
        <f t="shared" si="12"/>
        <v>0</v>
      </c>
      <c r="V35" s="52">
        <f t="shared" si="12"/>
        <v>0</v>
      </c>
      <c r="W35" s="52">
        <f t="shared" si="12"/>
        <v>0</v>
      </c>
      <c r="X35" s="52">
        <f t="shared" si="12"/>
        <v>0</v>
      </c>
      <c r="Y35" s="52">
        <f t="shared" si="12"/>
        <v>0</v>
      </c>
      <c r="Z35" s="52">
        <f t="shared" si="12"/>
        <v>0</v>
      </c>
      <c r="AA35" s="52">
        <f t="shared" si="12"/>
        <v>0</v>
      </c>
      <c r="AB35" s="52">
        <f t="shared" si="12"/>
        <v>0</v>
      </c>
      <c r="AC35" s="52">
        <f t="shared" si="12"/>
        <v>0</v>
      </c>
      <c r="AE35" s="9">
        <v>1.7168799681733267</v>
      </c>
      <c r="AF35" s="9">
        <v>1.3019779022000901</v>
      </c>
      <c r="AG35" s="9">
        <v>-0.41036976600659708</v>
      </c>
      <c r="AH35" s="9">
        <v>0.66291665285190549</v>
      </c>
      <c r="AI35" s="9">
        <v>1.6872319896746608</v>
      </c>
      <c r="AK35" s="51">
        <f t="shared" si="5"/>
        <v>0</v>
      </c>
      <c r="AL35" s="51">
        <f t="shared" si="11"/>
        <v>0</v>
      </c>
      <c r="AM35" s="51">
        <f t="shared" si="11"/>
        <v>1</v>
      </c>
      <c r="AN35" s="51">
        <f t="shared" si="11"/>
        <v>0</v>
      </c>
      <c r="AO35" s="51">
        <f t="shared" si="11"/>
        <v>0</v>
      </c>
      <c r="AP35" s="51">
        <f t="shared" si="11"/>
        <v>0</v>
      </c>
      <c r="AQ35" s="51">
        <f t="shared" si="11"/>
        <v>0</v>
      </c>
      <c r="AR35" s="51">
        <f t="shared" si="11"/>
        <v>0</v>
      </c>
      <c r="AS35" s="51">
        <f t="shared" si="11"/>
        <v>0</v>
      </c>
      <c r="AT35" s="51">
        <f t="shared" si="11"/>
        <v>0</v>
      </c>
      <c r="AU35" s="51">
        <f t="shared" si="11"/>
        <v>0</v>
      </c>
      <c r="AV35" s="51">
        <f t="shared" si="11"/>
        <v>0</v>
      </c>
      <c r="AW35" s="51">
        <f t="shared" si="11"/>
        <v>0</v>
      </c>
      <c r="AX35" s="51">
        <f t="shared" si="11"/>
        <v>0</v>
      </c>
      <c r="AY35" s="51">
        <f t="shared" si="11"/>
        <v>0</v>
      </c>
      <c r="BA35" s="9">
        <v>0.70699620870777402</v>
      </c>
      <c r="BB35" s="9">
        <v>1.242630783632849</v>
      </c>
      <c r="BC35" s="9">
        <v>0.83389751250524546</v>
      </c>
      <c r="BD35" s="9">
        <v>0.57660839774805217</v>
      </c>
      <c r="BE35" s="9">
        <v>0.98525631189441343</v>
      </c>
      <c r="BG35" s="9">
        <f t="shared" si="6"/>
        <v>4.5340983986067238</v>
      </c>
      <c r="BH35" s="9">
        <f t="shared" si="7"/>
        <v>0.28526109939426686</v>
      </c>
    </row>
    <row r="36" spans="1:60" x14ac:dyDescent="0.25">
      <c r="A36" s="51">
        <v>13</v>
      </c>
      <c r="B36">
        <f t="shared" si="10"/>
        <v>15</v>
      </c>
      <c r="C36" s="40">
        <v>0.69374101481879025</v>
      </c>
      <c r="D36" s="40">
        <v>-0.57306806918550157</v>
      </c>
      <c r="E36" s="40">
        <v>1.2895822466809745</v>
      </c>
      <c r="F36" s="40">
        <v>0.95833983479988938</v>
      </c>
      <c r="G36" s="40">
        <v>2.0295569469777357</v>
      </c>
      <c r="H36" s="7"/>
      <c r="I36" s="13">
        <v>28741</v>
      </c>
      <c r="J36" s="14">
        <v>3</v>
      </c>
      <c r="K36" s="14">
        <v>3</v>
      </c>
      <c r="L36" s="30">
        <v>4</v>
      </c>
      <c r="M36" s="47">
        <v>4</v>
      </c>
      <c r="N36" s="39"/>
      <c r="O36" s="52">
        <f t="shared" si="12"/>
        <v>0</v>
      </c>
      <c r="P36" s="52">
        <f t="shared" si="12"/>
        <v>0</v>
      </c>
      <c r="Q36" s="52">
        <f t="shared" si="12"/>
        <v>1</v>
      </c>
      <c r="R36" s="52">
        <f t="shared" si="12"/>
        <v>0</v>
      </c>
      <c r="S36" s="52">
        <f t="shared" si="12"/>
        <v>0</v>
      </c>
      <c r="T36" s="52">
        <f t="shared" si="12"/>
        <v>0</v>
      </c>
      <c r="U36" s="52">
        <f t="shared" si="12"/>
        <v>0</v>
      </c>
      <c r="V36" s="52">
        <f t="shared" si="12"/>
        <v>0</v>
      </c>
      <c r="W36" s="52">
        <f t="shared" si="12"/>
        <v>0</v>
      </c>
      <c r="X36" s="52">
        <f t="shared" si="12"/>
        <v>0</v>
      </c>
      <c r="Y36" s="52">
        <f t="shared" si="12"/>
        <v>0</v>
      </c>
      <c r="Z36" s="52">
        <f t="shared" si="12"/>
        <v>0</v>
      </c>
      <c r="AA36" s="52">
        <f t="shared" si="12"/>
        <v>0</v>
      </c>
      <c r="AB36" s="52">
        <f t="shared" si="12"/>
        <v>0</v>
      </c>
      <c r="AC36" s="52">
        <f t="shared" si="12"/>
        <v>0</v>
      </c>
      <c r="AE36" s="9">
        <v>1.7168799681733267</v>
      </c>
      <c r="AF36" s="9">
        <v>1.3019779022000901</v>
      </c>
      <c r="AG36" s="9">
        <v>-0.41036976600659708</v>
      </c>
      <c r="AH36" s="9">
        <v>0.66291665285190549</v>
      </c>
      <c r="AI36" s="9">
        <v>1.6872319896746608</v>
      </c>
      <c r="AK36" s="51">
        <f t="shared" si="5"/>
        <v>0</v>
      </c>
      <c r="AL36" s="51">
        <f t="shared" si="11"/>
        <v>0</v>
      </c>
      <c r="AM36" s="51">
        <f t="shared" si="11"/>
        <v>0</v>
      </c>
      <c r="AN36" s="51">
        <f t="shared" si="11"/>
        <v>1</v>
      </c>
      <c r="AO36" s="51">
        <f t="shared" si="11"/>
        <v>0</v>
      </c>
      <c r="AP36" s="51">
        <f t="shared" si="11"/>
        <v>0</v>
      </c>
      <c r="AQ36" s="51">
        <f t="shared" si="11"/>
        <v>0</v>
      </c>
      <c r="AR36" s="51">
        <f t="shared" si="11"/>
        <v>0</v>
      </c>
      <c r="AS36" s="51">
        <f t="shared" si="11"/>
        <v>0</v>
      </c>
      <c r="AT36" s="51">
        <f t="shared" si="11"/>
        <v>0</v>
      </c>
      <c r="AU36" s="51">
        <f t="shared" si="11"/>
        <v>0</v>
      </c>
      <c r="AV36" s="51">
        <f t="shared" si="11"/>
        <v>0</v>
      </c>
      <c r="AW36" s="51">
        <f t="shared" si="11"/>
        <v>0</v>
      </c>
      <c r="AX36" s="51">
        <f t="shared" si="11"/>
        <v>0</v>
      </c>
      <c r="AY36" s="51">
        <f t="shared" si="11"/>
        <v>0</v>
      </c>
      <c r="BA36" s="9">
        <v>1.3358983778423812</v>
      </c>
      <c r="BB36" s="9">
        <v>2.5616042859224768</v>
      </c>
      <c r="BC36" s="9">
        <v>-0.46981441147640368</v>
      </c>
      <c r="BD36" s="9">
        <v>6.4954502752344434E-2</v>
      </c>
      <c r="BE36" s="9">
        <v>-1.0982024206037042</v>
      </c>
      <c r="BG36" s="9">
        <f t="shared" si="6"/>
        <v>4.0116641353605598</v>
      </c>
      <c r="BH36" s="9">
        <f t="shared" si="7"/>
        <v>1.3605205370946077E-4</v>
      </c>
    </row>
    <row r="37" spans="1:60" x14ac:dyDescent="0.25">
      <c r="I37" s="13">
        <v>28741</v>
      </c>
      <c r="J37" s="14">
        <v>5</v>
      </c>
      <c r="K37" s="14">
        <v>3</v>
      </c>
      <c r="L37" s="30">
        <v>5</v>
      </c>
      <c r="M37" s="47">
        <v>2</v>
      </c>
      <c r="N37" s="39"/>
      <c r="O37" s="52">
        <f t="shared" si="12"/>
        <v>0</v>
      </c>
      <c r="P37" s="52">
        <f t="shared" si="12"/>
        <v>0</v>
      </c>
      <c r="Q37" s="52">
        <f t="shared" si="12"/>
        <v>1</v>
      </c>
      <c r="R37" s="52">
        <f t="shared" si="12"/>
        <v>0</v>
      </c>
      <c r="S37" s="52">
        <f t="shared" si="12"/>
        <v>0</v>
      </c>
      <c r="T37" s="52">
        <f t="shared" si="12"/>
        <v>0</v>
      </c>
      <c r="U37" s="52">
        <f t="shared" si="12"/>
        <v>0</v>
      </c>
      <c r="V37" s="52">
        <f t="shared" si="12"/>
        <v>0</v>
      </c>
      <c r="W37" s="52">
        <f t="shared" si="12"/>
        <v>0</v>
      </c>
      <c r="X37" s="52">
        <f t="shared" si="12"/>
        <v>0</v>
      </c>
      <c r="Y37" s="52">
        <f t="shared" si="12"/>
        <v>0</v>
      </c>
      <c r="Z37" s="52">
        <f t="shared" si="12"/>
        <v>0</v>
      </c>
      <c r="AA37" s="52">
        <f t="shared" si="12"/>
        <v>0</v>
      </c>
      <c r="AB37" s="52">
        <f t="shared" si="12"/>
        <v>0</v>
      </c>
      <c r="AC37" s="52">
        <f t="shared" si="12"/>
        <v>0</v>
      </c>
      <c r="AE37" s="9">
        <v>1.7168799681733267</v>
      </c>
      <c r="AF37" s="9">
        <v>1.3019779022000901</v>
      </c>
      <c r="AG37" s="9">
        <v>-0.41036976600659708</v>
      </c>
      <c r="AH37" s="9">
        <v>0.66291665285190549</v>
      </c>
      <c r="AI37" s="9">
        <v>1.6872319896746608</v>
      </c>
      <c r="AK37" s="51">
        <f t="shared" si="5"/>
        <v>0</v>
      </c>
      <c r="AL37" s="51">
        <f t="shared" si="11"/>
        <v>0</v>
      </c>
      <c r="AM37" s="51">
        <f t="shared" si="11"/>
        <v>0</v>
      </c>
      <c r="AN37" s="51">
        <f t="shared" si="11"/>
        <v>0</v>
      </c>
      <c r="AO37" s="51">
        <f t="shared" si="11"/>
        <v>1</v>
      </c>
      <c r="AP37" s="51">
        <f t="shared" si="11"/>
        <v>0</v>
      </c>
      <c r="AQ37" s="51">
        <f t="shared" si="11"/>
        <v>0</v>
      </c>
      <c r="AR37" s="51">
        <f t="shared" si="11"/>
        <v>0</v>
      </c>
      <c r="AS37" s="51">
        <f t="shared" si="11"/>
        <v>0</v>
      </c>
      <c r="AT37" s="51">
        <f t="shared" si="11"/>
        <v>0</v>
      </c>
      <c r="AU37" s="51">
        <f t="shared" si="11"/>
        <v>0</v>
      </c>
      <c r="AV37" s="51">
        <f t="shared" si="11"/>
        <v>0</v>
      </c>
      <c r="AW37" s="51">
        <f t="shared" si="11"/>
        <v>0</v>
      </c>
      <c r="AX37" s="51">
        <f t="shared" si="11"/>
        <v>0</v>
      </c>
      <c r="AY37" s="51">
        <f t="shared" si="11"/>
        <v>0</v>
      </c>
      <c r="BA37" s="9">
        <v>-5.2065846898213843</v>
      </c>
      <c r="BB37" s="9">
        <v>0.75296898278377844</v>
      </c>
      <c r="BC37" s="9">
        <v>0.89761163515617304</v>
      </c>
      <c r="BD37" s="9">
        <v>3.6742307765101456</v>
      </c>
      <c r="BE37" s="9">
        <v>4.8184953420172523</v>
      </c>
      <c r="BG37" s="9">
        <f t="shared" si="6"/>
        <v>2.2385435947098689</v>
      </c>
      <c r="BH37" s="9">
        <f t="shared" si="7"/>
        <v>5.6903046577106174E-2</v>
      </c>
    </row>
    <row r="38" spans="1:60" x14ac:dyDescent="0.25">
      <c r="I38" s="13">
        <v>28741</v>
      </c>
      <c r="J38" s="14">
        <v>17</v>
      </c>
      <c r="K38" s="14">
        <v>3</v>
      </c>
      <c r="L38" s="30">
        <v>6</v>
      </c>
      <c r="M38" s="47">
        <v>4</v>
      </c>
      <c r="N38" s="39"/>
      <c r="O38" s="52">
        <f t="shared" si="12"/>
        <v>0</v>
      </c>
      <c r="P38" s="52">
        <f t="shared" si="12"/>
        <v>0</v>
      </c>
      <c r="Q38" s="52">
        <f t="shared" si="12"/>
        <v>1</v>
      </c>
      <c r="R38" s="52">
        <f t="shared" si="12"/>
        <v>0</v>
      </c>
      <c r="S38" s="52">
        <f t="shared" si="12"/>
        <v>0</v>
      </c>
      <c r="T38" s="52">
        <f t="shared" si="12"/>
        <v>0</v>
      </c>
      <c r="U38" s="52">
        <f t="shared" si="12"/>
        <v>0</v>
      </c>
      <c r="V38" s="52">
        <f t="shared" si="12"/>
        <v>0</v>
      </c>
      <c r="W38" s="52">
        <f t="shared" si="12"/>
        <v>0</v>
      </c>
      <c r="X38" s="52">
        <f t="shared" si="12"/>
        <v>0</v>
      </c>
      <c r="Y38" s="52">
        <f t="shared" si="12"/>
        <v>0</v>
      </c>
      <c r="Z38" s="52">
        <f t="shared" si="12"/>
        <v>0</v>
      </c>
      <c r="AA38" s="52">
        <f t="shared" si="12"/>
        <v>0</v>
      </c>
      <c r="AB38" s="52">
        <f t="shared" si="12"/>
        <v>0</v>
      </c>
      <c r="AC38" s="52">
        <f t="shared" si="12"/>
        <v>0</v>
      </c>
      <c r="AE38" s="9">
        <v>1.7168799681733267</v>
      </c>
      <c r="AF38" s="9">
        <v>1.3019779022000901</v>
      </c>
      <c r="AG38" s="9">
        <v>-0.41036976600659708</v>
      </c>
      <c r="AH38" s="9">
        <v>0.66291665285190549</v>
      </c>
      <c r="AI38" s="9">
        <v>1.6872319896746608</v>
      </c>
      <c r="AK38" s="51">
        <f t="shared" si="5"/>
        <v>0</v>
      </c>
      <c r="AL38" s="51">
        <f t="shared" si="11"/>
        <v>0</v>
      </c>
      <c r="AM38" s="51">
        <f t="shared" si="11"/>
        <v>0</v>
      </c>
      <c r="AN38" s="51">
        <f t="shared" si="11"/>
        <v>0</v>
      </c>
      <c r="AO38" s="51">
        <f t="shared" si="11"/>
        <v>0</v>
      </c>
      <c r="AP38" s="51">
        <f t="shared" si="11"/>
        <v>1</v>
      </c>
      <c r="AQ38" s="51">
        <f t="shared" si="11"/>
        <v>0</v>
      </c>
      <c r="AR38" s="51">
        <f t="shared" si="11"/>
        <v>0</v>
      </c>
      <c r="AS38" s="51">
        <f t="shared" si="11"/>
        <v>0</v>
      </c>
      <c r="AT38" s="51">
        <f t="shared" si="11"/>
        <v>0</v>
      </c>
      <c r="AU38" s="51">
        <f t="shared" si="11"/>
        <v>0</v>
      </c>
      <c r="AV38" s="51">
        <f t="shared" si="11"/>
        <v>0</v>
      </c>
      <c r="AW38" s="51">
        <f t="shared" si="11"/>
        <v>0</v>
      </c>
      <c r="AX38" s="51">
        <f t="shared" si="11"/>
        <v>0</v>
      </c>
      <c r="AY38" s="51">
        <f t="shared" si="11"/>
        <v>0</v>
      </c>
      <c r="BA38" s="9">
        <v>-8.4770875562563824E-2</v>
      </c>
      <c r="BB38" s="9">
        <v>-0.14613834406036022</v>
      </c>
      <c r="BC38" s="9">
        <v>1.0622786666462884</v>
      </c>
      <c r="BD38" s="9">
        <v>1.5470414087239384</v>
      </c>
      <c r="BE38" s="9">
        <v>2.169361850893937</v>
      </c>
      <c r="BG38" s="9">
        <f t="shared" si="6"/>
        <v>3.9140388638686319</v>
      </c>
      <c r="BH38" s="9">
        <f t="shared" si="7"/>
        <v>7.3893169249956035E-3</v>
      </c>
    </row>
    <row r="39" spans="1:60" x14ac:dyDescent="0.25">
      <c r="I39" s="13">
        <v>28741</v>
      </c>
      <c r="J39" s="14">
        <v>20</v>
      </c>
      <c r="K39" s="14">
        <v>3</v>
      </c>
      <c r="L39" s="30">
        <v>7</v>
      </c>
      <c r="M39" s="47">
        <v>4</v>
      </c>
      <c r="N39" s="39"/>
      <c r="O39" s="52">
        <f t="shared" si="12"/>
        <v>0</v>
      </c>
      <c r="P39" s="52">
        <f t="shared" si="12"/>
        <v>0</v>
      </c>
      <c r="Q39" s="52">
        <f t="shared" si="12"/>
        <v>1</v>
      </c>
      <c r="R39" s="52">
        <f t="shared" si="12"/>
        <v>0</v>
      </c>
      <c r="S39" s="52">
        <f t="shared" si="12"/>
        <v>0</v>
      </c>
      <c r="T39" s="52">
        <f t="shared" si="12"/>
        <v>0</v>
      </c>
      <c r="U39" s="52">
        <f t="shared" si="12"/>
        <v>0</v>
      </c>
      <c r="V39" s="52">
        <f t="shared" si="12"/>
        <v>0</v>
      </c>
      <c r="W39" s="52">
        <f t="shared" si="12"/>
        <v>0</v>
      </c>
      <c r="X39" s="52">
        <f t="shared" si="12"/>
        <v>0</v>
      </c>
      <c r="Y39" s="52">
        <f t="shared" si="12"/>
        <v>0</v>
      </c>
      <c r="Z39" s="52">
        <f t="shared" si="12"/>
        <v>0</v>
      </c>
      <c r="AA39" s="52">
        <f t="shared" si="12"/>
        <v>0</v>
      </c>
      <c r="AB39" s="52">
        <f t="shared" si="12"/>
        <v>0</v>
      </c>
      <c r="AC39" s="52">
        <f t="shared" si="12"/>
        <v>0</v>
      </c>
      <c r="AE39" s="9">
        <v>1.7168799681733267</v>
      </c>
      <c r="AF39" s="9">
        <v>1.3019779022000901</v>
      </c>
      <c r="AG39" s="9">
        <v>-0.41036976600659708</v>
      </c>
      <c r="AH39" s="9">
        <v>0.66291665285190549</v>
      </c>
      <c r="AI39" s="9">
        <v>1.6872319896746608</v>
      </c>
      <c r="AK39" s="51">
        <f t="shared" si="5"/>
        <v>0</v>
      </c>
      <c r="AL39" s="51">
        <f t="shared" si="11"/>
        <v>0</v>
      </c>
      <c r="AM39" s="51">
        <f t="shared" si="11"/>
        <v>0</v>
      </c>
      <c r="AN39" s="51">
        <f t="shared" si="11"/>
        <v>0</v>
      </c>
      <c r="AO39" s="51">
        <f t="shared" si="11"/>
        <v>0</v>
      </c>
      <c r="AP39" s="51">
        <f t="shared" si="11"/>
        <v>0</v>
      </c>
      <c r="AQ39" s="51">
        <f t="shared" si="11"/>
        <v>1</v>
      </c>
      <c r="AR39" s="51">
        <f t="shared" si="11"/>
        <v>0</v>
      </c>
      <c r="AS39" s="51">
        <f t="shared" si="11"/>
        <v>0</v>
      </c>
      <c r="AT39" s="51">
        <f t="shared" si="11"/>
        <v>0</v>
      </c>
      <c r="AU39" s="51">
        <f t="shared" si="11"/>
        <v>0</v>
      </c>
      <c r="AV39" s="51">
        <f t="shared" si="11"/>
        <v>0</v>
      </c>
      <c r="AW39" s="51">
        <f t="shared" si="11"/>
        <v>0</v>
      </c>
      <c r="AX39" s="51">
        <f t="shared" si="11"/>
        <v>0</v>
      </c>
      <c r="AY39" s="51">
        <f t="shared" si="11"/>
        <v>0</v>
      </c>
      <c r="BA39" s="9">
        <v>1.1489659895689086</v>
      </c>
      <c r="BB39" s="9">
        <v>-0.58372011188226458</v>
      </c>
      <c r="BC39" s="9">
        <v>1.2695381359078877</v>
      </c>
      <c r="BD39" s="9">
        <v>0.8601110880111007</v>
      </c>
      <c r="BE39" s="9">
        <v>1.3515793009001733</v>
      </c>
      <c r="BG39" s="9">
        <f t="shared" si="6"/>
        <v>3.5422757336998747</v>
      </c>
      <c r="BH39" s="9">
        <f t="shared" si="7"/>
        <v>0.20951150395998802</v>
      </c>
    </row>
    <row r="40" spans="1:60" x14ac:dyDescent="0.25">
      <c r="I40" s="13">
        <v>28741</v>
      </c>
      <c r="J40" s="14">
        <v>18</v>
      </c>
      <c r="K40" s="14">
        <v>3</v>
      </c>
      <c r="L40" s="30">
        <v>8</v>
      </c>
      <c r="M40" s="47">
        <v>5</v>
      </c>
      <c r="N40" s="39"/>
      <c r="O40" s="52">
        <f t="shared" si="12"/>
        <v>0</v>
      </c>
      <c r="P40" s="52">
        <f t="shared" si="12"/>
        <v>0</v>
      </c>
      <c r="Q40" s="52">
        <f t="shared" si="12"/>
        <v>1</v>
      </c>
      <c r="R40" s="52">
        <f t="shared" si="12"/>
        <v>0</v>
      </c>
      <c r="S40" s="52">
        <f t="shared" si="12"/>
        <v>0</v>
      </c>
      <c r="T40" s="52">
        <f t="shared" si="12"/>
        <v>0</v>
      </c>
      <c r="U40" s="52">
        <f t="shared" si="12"/>
        <v>0</v>
      </c>
      <c r="V40" s="52">
        <f t="shared" si="12"/>
        <v>0</v>
      </c>
      <c r="W40" s="52">
        <f t="shared" si="12"/>
        <v>0</v>
      </c>
      <c r="X40" s="52">
        <f t="shared" si="12"/>
        <v>0</v>
      </c>
      <c r="Y40" s="52">
        <f t="shared" si="12"/>
        <v>0</v>
      </c>
      <c r="Z40" s="52">
        <f t="shared" si="12"/>
        <v>0</v>
      </c>
      <c r="AA40" s="52">
        <f t="shared" si="12"/>
        <v>0</v>
      </c>
      <c r="AB40" s="52">
        <f t="shared" si="12"/>
        <v>0</v>
      </c>
      <c r="AC40" s="52">
        <f t="shared" si="12"/>
        <v>0</v>
      </c>
      <c r="AE40" s="9">
        <v>1.7168799681733267</v>
      </c>
      <c r="AF40" s="9">
        <v>1.3019779022000901</v>
      </c>
      <c r="AG40" s="9">
        <v>-0.41036976600659708</v>
      </c>
      <c r="AH40" s="9">
        <v>0.66291665285190549</v>
      </c>
      <c r="AI40" s="9">
        <v>1.6872319896746608</v>
      </c>
      <c r="AK40" s="51">
        <f t="shared" si="5"/>
        <v>0</v>
      </c>
      <c r="AL40" s="51">
        <f t="shared" si="11"/>
        <v>0</v>
      </c>
      <c r="AM40" s="51">
        <f t="shared" si="11"/>
        <v>0</v>
      </c>
      <c r="AN40" s="51">
        <f t="shared" si="11"/>
        <v>0</v>
      </c>
      <c r="AO40" s="51">
        <f t="shared" si="11"/>
        <v>0</v>
      </c>
      <c r="AP40" s="51">
        <f t="shared" si="11"/>
        <v>0</v>
      </c>
      <c r="AQ40" s="51">
        <f t="shared" si="11"/>
        <v>0</v>
      </c>
      <c r="AR40" s="51">
        <f t="shared" si="11"/>
        <v>1</v>
      </c>
      <c r="AS40" s="51">
        <f t="shared" si="11"/>
        <v>0</v>
      </c>
      <c r="AT40" s="51">
        <f t="shared" si="11"/>
        <v>0</v>
      </c>
      <c r="AU40" s="51">
        <f t="shared" si="11"/>
        <v>0</v>
      </c>
      <c r="AV40" s="51">
        <f t="shared" si="11"/>
        <v>0</v>
      </c>
      <c r="AW40" s="51">
        <f t="shared" si="11"/>
        <v>0</v>
      </c>
      <c r="AX40" s="51">
        <f t="shared" si="11"/>
        <v>0</v>
      </c>
      <c r="AY40" s="51">
        <f t="shared" si="11"/>
        <v>0</v>
      </c>
      <c r="BA40" s="9">
        <v>2.1031796520375048</v>
      </c>
      <c r="BB40" s="9">
        <v>0.89634181494962184</v>
      </c>
      <c r="BC40" s="9">
        <v>1.125622850768363</v>
      </c>
      <c r="BD40" s="9">
        <v>0.45961682949410859</v>
      </c>
      <c r="BE40" s="9">
        <v>0.3048959775317226</v>
      </c>
      <c r="BG40" s="9">
        <f t="shared" si="6"/>
        <v>5.1351205610710657</v>
      </c>
      <c r="BH40" s="9">
        <f t="shared" si="7"/>
        <v>1.8257566024159604E-2</v>
      </c>
    </row>
    <row r="41" spans="1:60" x14ac:dyDescent="0.25">
      <c r="I41" s="13">
        <v>28741</v>
      </c>
      <c r="J41" s="14">
        <v>23</v>
      </c>
      <c r="K41" s="14">
        <v>3</v>
      </c>
      <c r="L41" s="30">
        <v>9</v>
      </c>
      <c r="M41" s="47">
        <v>4</v>
      </c>
      <c r="N41" s="39"/>
      <c r="O41" s="52">
        <f t="shared" si="12"/>
        <v>0</v>
      </c>
      <c r="P41" s="52">
        <f t="shared" si="12"/>
        <v>0</v>
      </c>
      <c r="Q41" s="52">
        <f t="shared" si="12"/>
        <v>1</v>
      </c>
      <c r="R41" s="52">
        <f t="shared" si="12"/>
        <v>0</v>
      </c>
      <c r="S41" s="52">
        <f t="shared" si="12"/>
        <v>0</v>
      </c>
      <c r="T41" s="52">
        <f t="shared" si="12"/>
        <v>0</v>
      </c>
      <c r="U41" s="52">
        <f t="shared" si="12"/>
        <v>0</v>
      </c>
      <c r="V41" s="52">
        <f t="shared" si="12"/>
        <v>0</v>
      </c>
      <c r="W41" s="52">
        <f t="shared" si="12"/>
        <v>0</v>
      </c>
      <c r="X41" s="52">
        <f t="shared" si="12"/>
        <v>0</v>
      </c>
      <c r="Y41" s="52">
        <f t="shared" si="12"/>
        <v>0</v>
      </c>
      <c r="Z41" s="52">
        <f t="shared" si="12"/>
        <v>0</v>
      </c>
      <c r="AA41" s="52">
        <f t="shared" si="12"/>
        <v>0</v>
      </c>
      <c r="AB41" s="52">
        <f t="shared" si="12"/>
        <v>0</v>
      </c>
      <c r="AC41" s="52">
        <f t="shared" si="12"/>
        <v>0</v>
      </c>
      <c r="AE41" s="9">
        <v>1.7168799681733267</v>
      </c>
      <c r="AF41" s="9">
        <v>1.3019779022000901</v>
      </c>
      <c r="AG41" s="9">
        <v>-0.41036976600659708</v>
      </c>
      <c r="AH41" s="9">
        <v>0.66291665285190549</v>
      </c>
      <c r="AI41" s="9">
        <v>1.6872319896746608</v>
      </c>
      <c r="AK41" s="51">
        <f t="shared" si="5"/>
        <v>0</v>
      </c>
      <c r="AL41" s="51">
        <f t="shared" si="11"/>
        <v>0</v>
      </c>
      <c r="AM41" s="51">
        <f t="shared" si="11"/>
        <v>0</v>
      </c>
      <c r="AN41" s="51">
        <f t="shared" si="11"/>
        <v>0</v>
      </c>
      <c r="AO41" s="51">
        <f t="shared" si="11"/>
        <v>0</v>
      </c>
      <c r="AP41" s="51">
        <f t="shared" si="11"/>
        <v>0</v>
      </c>
      <c r="AQ41" s="51">
        <f t="shared" si="11"/>
        <v>0</v>
      </c>
      <c r="AR41" s="51">
        <f t="shared" si="11"/>
        <v>0</v>
      </c>
      <c r="AS41" s="51">
        <f t="shared" si="11"/>
        <v>1</v>
      </c>
      <c r="AT41" s="51">
        <f t="shared" si="11"/>
        <v>0</v>
      </c>
      <c r="AU41" s="51">
        <f t="shared" si="11"/>
        <v>0</v>
      </c>
      <c r="AV41" s="51">
        <f t="shared" si="11"/>
        <v>0</v>
      </c>
      <c r="AW41" s="51">
        <f t="shared" si="11"/>
        <v>0</v>
      </c>
      <c r="AX41" s="51">
        <f t="shared" si="11"/>
        <v>0</v>
      </c>
      <c r="AY41" s="51">
        <f t="shared" si="11"/>
        <v>0</v>
      </c>
      <c r="BA41" s="9">
        <v>1.9660473455308145</v>
      </c>
      <c r="BB41" s="9">
        <v>1.4011855082262346</v>
      </c>
      <c r="BC41" s="9">
        <v>0.94483509244849395</v>
      </c>
      <c r="BD41" s="9">
        <v>0.35729945799991603</v>
      </c>
      <c r="BE41" s="9">
        <v>-0.21345781105498415</v>
      </c>
      <c r="BG41" s="9">
        <f t="shared" si="6"/>
        <v>4.6887550303180534</v>
      </c>
      <c r="BH41" s="9">
        <f t="shared" si="7"/>
        <v>0.47438349178842265</v>
      </c>
    </row>
    <row r="42" spans="1:60" x14ac:dyDescent="0.25">
      <c r="I42" s="13">
        <v>28741</v>
      </c>
      <c r="J42" s="14">
        <v>7</v>
      </c>
      <c r="K42" s="14">
        <v>3</v>
      </c>
      <c r="L42" s="30">
        <v>10</v>
      </c>
      <c r="M42" s="47">
        <v>5</v>
      </c>
      <c r="N42" s="39"/>
      <c r="O42" s="52">
        <f t="shared" si="12"/>
        <v>0</v>
      </c>
      <c r="P42" s="52">
        <f t="shared" si="12"/>
        <v>0</v>
      </c>
      <c r="Q42" s="52">
        <f t="shared" si="12"/>
        <v>1</v>
      </c>
      <c r="R42" s="52">
        <f t="shared" si="12"/>
        <v>0</v>
      </c>
      <c r="S42" s="52">
        <f t="shared" si="12"/>
        <v>0</v>
      </c>
      <c r="T42" s="52">
        <f t="shared" si="12"/>
        <v>0</v>
      </c>
      <c r="U42" s="52">
        <f t="shared" si="12"/>
        <v>0</v>
      </c>
      <c r="V42" s="52">
        <f t="shared" si="12"/>
        <v>0</v>
      </c>
      <c r="W42" s="52">
        <f t="shared" si="12"/>
        <v>0</v>
      </c>
      <c r="X42" s="52">
        <f t="shared" si="12"/>
        <v>0</v>
      </c>
      <c r="Y42" s="52">
        <f t="shared" si="12"/>
        <v>0</v>
      </c>
      <c r="Z42" s="52">
        <f t="shared" si="12"/>
        <v>0</v>
      </c>
      <c r="AA42" s="52">
        <f t="shared" si="12"/>
        <v>0</v>
      </c>
      <c r="AB42" s="52">
        <f t="shared" si="12"/>
        <v>0</v>
      </c>
      <c r="AC42" s="52">
        <f t="shared" si="12"/>
        <v>0</v>
      </c>
      <c r="AE42" s="9">
        <v>1.7168799681733267</v>
      </c>
      <c r="AF42" s="9">
        <v>1.3019779022000901</v>
      </c>
      <c r="AG42" s="9">
        <v>-0.41036976600659708</v>
      </c>
      <c r="AH42" s="9">
        <v>0.66291665285190549</v>
      </c>
      <c r="AI42" s="9">
        <v>1.6872319896746608</v>
      </c>
      <c r="AK42" s="51">
        <f t="shared" si="5"/>
        <v>0</v>
      </c>
      <c r="AL42" s="51">
        <f t="shared" si="11"/>
        <v>0</v>
      </c>
      <c r="AM42" s="51">
        <f t="shared" si="11"/>
        <v>0</v>
      </c>
      <c r="AN42" s="51">
        <f t="shared" si="11"/>
        <v>0</v>
      </c>
      <c r="AO42" s="51">
        <f t="shared" si="11"/>
        <v>0</v>
      </c>
      <c r="AP42" s="51">
        <f t="shared" si="11"/>
        <v>0</v>
      </c>
      <c r="AQ42" s="51">
        <f t="shared" si="11"/>
        <v>0</v>
      </c>
      <c r="AR42" s="51">
        <f t="shared" si="11"/>
        <v>0</v>
      </c>
      <c r="AS42" s="51">
        <f t="shared" si="11"/>
        <v>0</v>
      </c>
      <c r="AT42" s="51">
        <f t="shared" si="11"/>
        <v>1</v>
      </c>
      <c r="AU42" s="51">
        <f t="shared" si="11"/>
        <v>0</v>
      </c>
      <c r="AV42" s="51">
        <f t="shared" si="11"/>
        <v>0</v>
      </c>
      <c r="AW42" s="51">
        <f t="shared" si="11"/>
        <v>0</v>
      </c>
      <c r="AX42" s="51">
        <f t="shared" si="11"/>
        <v>0</v>
      </c>
      <c r="AY42" s="51">
        <f t="shared" si="11"/>
        <v>0</v>
      </c>
      <c r="BA42" s="9">
        <v>0.69785168590927427</v>
      </c>
      <c r="BB42" s="9">
        <v>2.3162285483430356</v>
      </c>
      <c r="BC42" s="9">
        <v>0.53526903685872107</v>
      </c>
      <c r="BD42" s="9">
        <v>0.36527622444508645</v>
      </c>
      <c r="BE42" s="9">
        <v>-0.13061006632197544</v>
      </c>
      <c r="BG42" s="9">
        <f t="shared" si="6"/>
        <v>4.0159259472785047</v>
      </c>
      <c r="BH42" s="9">
        <f t="shared" si="7"/>
        <v>0.96840174123970824</v>
      </c>
    </row>
    <row r="43" spans="1:60" x14ac:dyDescent="0.25">
      <c r="I43" s="13">
        <v>28741</v>
      </c>
      <c r="J43" s="14">
        <v>24</v>
      </c>
      <c r="K43" s="14">
        <v>3</v>
      </c>
      <c r="L43" s="30">
        <v>11</v>
      </c>
      <c r="M43" s="47">
        <v>5</v>
      </c>
      <c r="N43" s="39"/>
      <c r="O43" s="52">
        <f t="shared" si="12"/>
        <v>0</v>
      </c>
      <c r="P43" s="52">
        <f t="shared" si="12"/>
        <v>0</v>
      </c>
      <c r="Q43" s="52">
        <f t="shared" si="12"/>
        <v>1</v>
      </c>
      <c r="R43" s="52">
        <f t="shared" si="12"/>
        <v>0</v>
      </c>
      <c r="S43" s="52">
        <f t="shared" si="12"/>
        <v>0</v>
      </c>
      <c r="T43" s="52">
        <f t="shared" si="12"/>
        <v>0</v>
      </c>
      <c r="U43" s="52">
        <f t="shared" si="12"/>
        <v>0</v>
      </c>
      <c r="V43" s="52">
        <f t="shared" si="12"/>
        <v>0</v>
      </c>
      <c r="W43" s="52">
        <f t="shared" si="12"/>
        <v>0</v>
      </c>
      <c r="X43" s="52">
        <f t="shared" si="12"/>
        <v>0</v>
      </c>
      <c r="Y43" s="52">
        <f t="shared" si="12"/>
        <v>0</v>
      </c>
      <c r="Z43" s="52">
        <f t="shared" si="12"/>
        <v>0</v>
      </c>
      <c r="AA43" s="52">
        <f t="shared" si="12"/>
        <v>0</v>
      </c>
      <c r="AB43" s="52">
        <f t="shared" si="12"/>
        <v>0</v>
      </c>
      <c r="AC43" s="52">
        <f t="shared" si="12"/>
        <v>0</v>
      </c>
      <c r="AE43" s="9">
        <v>1.7168799681733267</v>
      </c>
      <c r="AF43" s="9">
        <v>1.3019779022000901</v>
      </c>
      <c r="AG43" s="9">
        <v>-0.41036976600659708</v>
      </c>
      <c r="AH43" s="9">
        <v>0.66291665285190549</v>
      </c>
      <c r="AI43" s="9">
        <v>1.6872319896746608</v>
      </c>
      <c r="AK43" s="51">
        <f t="shared" si="5"/>
        <v>0</v>
      </c>
      <c r="AL43" s="51">
        <f t="shared" si="11"/>
        <v>0</v>
      </c>
      <c r="AM43" s="51">
        <f t="shared" si="11"/>
        <v>0</v>
      </c>
      <c r="AN43" s="51">
        <f t="shared" si="11"/>
        <v>0</v>
      </c>
      <c r="AO43" s="51">
        <f t="shared" si="11"/>
        <v>0</v>
      </c>
      <c r="AP43" s="51">
        <f t="shared" si="11"/>
        <v>0</v>
      </c>
      <c r="AQ43" s="51">
        <f t="shared" si="11"/>
        <v>0</v>
      </c>
      <c r="AR43" s="51">
        <f t="shared" si="11"/>
        <v>0</v>
      </c>
      <c r="AS43" s="51">
        <f t="shared" si="11"/>
        <v>0</v>
      </c>
      <c r="AT43" s="51">
        <f t="shared" si="11"/>
        <v>0</v>
      </c>
      <c r="AU43" s="51">
        <f t="shared" si="11"/>
        <v>1</v>
      </c>
      <c r="AV43" s="51">
        <f t="shared" si="11"/>
        <v>0</v>
      </c>
      <c r="AW43" s="51">
        <f t="shared" si="11"/>
        <v>0</v>
      </c>
      <c r="AX43" s="51">
        <f t="shared" si="11"/>
        <v>0</v>
      </c>
      <c r="AY43" s="51">
        <f t="shared" si="11"/>
        <v>0</v>
      </c>
      <c r="BA43" s="9">
        <v>1.5777092154545618</v>
      </c>
      <c r="BB43" s="9">
        <v>1.4234493181271155</v>
      </c>
      <c r="BC43" s="9">
        <v>0.97742470848245411</v>
      </c>
      <c r="BD43" s="9">
        <v>0.61105542348030295</v>
      </c>
      <c r="BE43" s="9">
        <v>0.11627859876484067</v>
      </c>
      <c r="BG43" s="9">
        <f t="shared" si="6"/>
        <v>4.7621991434018218</v>
      </c>
      <c r="BH43" s="9">
        <f t="shared" si="7"/>
        <v>5.6549247398827301E-2</v>
      </c>
    </row>
    <row r="44" spans="1:60" x14ac:dyDescent="0.25">
      <c r="I44" s="13">
        <v>28741</v>
      </c>
      <c r="J44" s="14">
        <v>25</v>
      </c>
      <c r="K44" s="14">
        <v>3</v>
      </c>
      <c r="L44" s="30">
        <v>12</v>
      </c>
      <c r="M44" s="47">
        <v>5</v>
      </c>
      <c r="N44" s="39"/>
      <c r="O44" s="52">
        <f t="shared" si="12"/>
        <v>0</v>
      </c>
      <c r="P44" s="52">
        <f t="shared" si="12"/>
        <v>0</v>
      </c>
      <c r="Q44" s="52">
        <f t="shared" si="12"/>
        <v>1</v>
      </c>
      <c r="R44" s="52">
        <f t="shared" si="12"/>
        <v>0</v>
      </c>
      <c r="S44" s="52">
        <f t="shared" si="12"/>
        <v>0</v>
      </c>
      <c r="T44" s="52">
        <f t="shared" si="12"/>
        <v>0</v>
      </c>
      <c r="U44" s="52">
        <f t="shared" si="12"/>
        <v>0</v>
      </c>
      <c r="V44" s="52">
        <f t="shared" si="12"/>
        <v>0</v>
      </c>
      <c r="W44" s="52">
        <f t="shared" si="12"/>
        <v>0</v>
      </c>
      <c r="X44" s="52">
        <f t="shared" si="12"/>
        <v>0</v>
      </c>
      <c r="Y44" s="52">
        <f t="shared" si="12"/>
        <v>0</v>
      </c>
      <c r="Z44" s="52">
        <f t="shared" si="12"/>
        <v>0</v>
      </c>
      <c r="AA44" s="52">
        <f t="shared" si="12"/>
        <v>0</v>
      </c>
      <c r="AB44" s="52">
        <f t="shared" si="12"/>
        <v>0</v>
      </c>
      <c r="AC44" s="52">
        <f t="shared" si="12"/>
        <v>0</v>
      </c>
      <c r="AE44" s="9">
        <v>1.7168799681733267</v>
      </c>
      <c r="AF44" s="9">
        <v>1.3019779022000901</v>
      </c>
      <c r="AG44" s="9">
        <v>-0.41036976600659708</v>
      </c>
      <c r="AH44" s="9">
        <v>0.66291665285190549</v>
      </c>
      <c r="AI44" s="9">
        <v>1.6872319896746608</v>
      </c>
      <c r="AK44" s="51">
        <f t="shared" si="5"/>
        <v>0</v>
      </c>
      <c r="AL44" s="51">
        <f t="shared" si="11"/>
        <v>0</v>
      </c>
      <c r="AM44" s="51">
        <f t="shared" si="11"/>
        <v>0</v>
      </c>
      <c r="AN44" s="51">
        <f t="shared" si="11"/>
        <v>0</v>
      </c>
      <c r="AO44" s="51">
        <f t="shared" si="11"/>
        <v>0</v>
      </c>
      <c r="AP44" s="51">
        <f t="shared" si="11"/>
        <v>0</v>
      </c>
      <c r="AQ44" s="51">
        <f t="shared" si="11"/>
        <v>0</v>
      </c>
      <c r="AR44" s="51">
        <f t="shared" si="11"/>
        <v>0</v>
      </c>
      <c r="AS44" s="51">
        <f t="shared" si="11"/>
        <v>0</v>
      </c>
      <c r="AT44" s="51">
        <f t="shared" si="11"/>
        <v>0</v>
      </c>
      <c r="AU44" s="51">
        <f t="shared" si="11"/>
        <v>0</v>
      </c>
      <c r="AV44" s="51">
        <f t="shared" si="11"/>
        <v>1</v>
      </c>
      <c r="AW44" s="51">
        <f t="shared" si="11"/>
        <v>0</v>
      </c>
      <c r="AX44" s="51">
        <f t="shared" si="11"/>
        <v>0</v>
      </c>
      <c r="AY44" s="51">
        <f t="shared" si="11"/>
        <v>0</v>
      </c>
      <c r="BA44" s="9">
        <v>2.5052179500478946</v>
      </c>
      <c r="BB44" s="9">
        <v>1.0487009084269392</v>
      </c>
      <c r="BC44" s="9">
        <v>1.1122932674703996</v>
      </c>
      <c r="BD44" s="9">
        <v>0.24978660081963444</v>
      </c>
      <c r="BE44" s="9">
        <v>2.6594628130144727E-2</v>
      </c>
      <c r="BG44" s="9">
        <f t="shared" si="6"/>
        <v>5.4205513999092583</v>
      </c>
      <c r="BH44" s="9">
        <f t="shared" si="7"/>
        <v>0.17686347996563687</v>
      </c>
    </row>
    <row r="45" spans="1:60" x14ac:dyDescent="0.25">
      <c r="I45" s="13">
        <v>28741</v>
      </c>
      <c r="J45" s="14">
        <v>21</v>
      </c>
      <c r="K45" s="14">
        <v>3</v>
      </c>
      <c r="L45" s="30">
        <v>13</v>
      </c>
      <c r="M45" s="47">
        <v>5</v>
      </c>
      <c r="N45" s="39"/>
      <c r="O45" s="52">
        <f t="shared" si="12"/>
        <v>0</v>
      </c>
      <c r="P45" s="52">
        <f t="shared" si="12"/>
        <v>0</v>
      </c>
      <c r="Q45" s="52">
        <f t="shared" si="12"/>
        <v>1</v>
      </c>
      <c r="R45" s="52">
        <f t="shared" si="12"/>
        <v>0</v>
      </c>
      <c r="S45" s="52">
        <f t="shared" si="12"/>
        <v>0</v>
      </c>
      <c r="T45" s="52">
        <f t="shared" si="12"/>
        <v>0</v>
      </c>
      <c r="U45" s="52">
        <f t="shared" si="12"/>
        <v>0</v>
      </c>
      <c r="V45" s="52">
        <f t="shared" si="12"/>
        <v>0</v>
      </c>
      <c r="W45" s="52">
        <f t="shared" si="12"/>
        <v>0</v>
      </c>
      <c r="X45" s="52">
        <f t="shared" si="12"/>
        <v>0</v>
      </c>
      <c r="Y45" s="52">
        <f t="shared" si="12"/>
        <v>0</v>
      </c>
      <c r="Z45" s="52">
        <f t="shared" si="12"/>
        <v>0</v>
      </c>
      <c r="AA45" s="52">
        <f t="shared" si="12"/>
        <v>0</v>
      </c>
      <c r="AB45" s="52">
        <f t="shared" si="12"/>
        <v>0</v>
      </c>
      <c r="AC45" s="52">
        <f t="shared" si="12"/>
        <v>0</v>
      </c>
      <c r="AE45" s="9">
        <v>1.7168799681733267</v>
      </c>
      <c r="AF45" s="9">
        <v>1.3019779022000901</v>
      </c>
      <c r="AG45" s="9">
        <v>-0.41036976600659708</v>
      </c>
      <c r="AH45" s="9">
        <v>0.66291665285190549</v>
      </c>
      <c r="AI45" s="9">
        <v>1.6872319896746608</v>
      </c>
      <c r="AK45" s="51">
        <f t="shared" si="5"/>
        <v>0</v>
      </c>
      <c r="AL45" s="51">
        <f t="shared" si="11"/>
        <v>0</v>
      </c>
      <c r="AM45" s="51">
        <f t="shared" si="11"/>
        <v>0</v>
      </c>
      <c r="AN45" s="51">
        <f t="shared" si="11"/>
        <v>0</v>
      </c>
      <c r="AO45" s="51">
        <f t="shared" si="11"/>
        <v>0</v>
      </c>
      <c r="AP45" s="51">
        <f t="shared" si="11"/>
        <v>0</v>
      </c>
      <c r="AQ45" s="51">
        <f t="shared" si="11"/>
        <v>0</v>
      </c>
      <c r="AR45" s="51">
        <f t="shared" si="11"/>
        <v>0</v>
      </c>
      <c r="AS45" s="51">
        <f t="shared" si="11"/>
        <v>0</v>
      </c>
      <c r="AT45" s="51">
        <f t="shared" si="11"/>
        <v>0</v>
      </c>
      <c r="AU45" s="51">
        <f t="shared" si="11"/>
        <v>0</v>
      </c>
      <c r="AV45" s="51">
        <f t="shared" si="11"/>
        <v>0</v>
      </c>
      <c r="AW45" s="51">
        <f t="shared" si="11"/>
        <v>1</v>
      </c>
      <c r="AX45" s="51">
        <f t="shared" si="11"/>
        <v>0</v>
      </c>
      <c r="AY45" s="51">
        <f t="shared" si="11"/>
        <v>0</v>
      </c>
      <c r="BA45" s="9">
        <v>2.1638560019696813</v>
      </c>
      <c r="BB45" s="9">
        <v>0.98152475927829119</v>
      </c>
      <c r="BC45" s="9">
        <v>1.0341496846338571</v>
      </c>
      <c r="BD45" s="9">
        <v>0.46236785929267915</v>
      </c>
      <c r="BE45" s="9">
        <v>1.499829618192406E-2</v>
      </c>
      <c r="BG45" s="9">
        <f t="shared" si="6"/>
        <v>4.9004377655143347</v>
      </c>
      <c r="BH45" s="9">
        <f t="shared" si="7"/>
        <v>9.912638535778593E-3</v>
      </c>
    </row>
    <row r="46" spans="1:60" x14ac:dyDescent="0.25">
      <c r="I46" s="13">
        <v>28741</v>
      </c>
      <c r="J46" s="14">
        <v>27</v>
      </c>
      <c r="K46" s="14">
        <v>3</v>
      </c>
      <c r="L46" s="30">
        <v>14</v>
      </c>
      <c r="M46" s="47">
        <v>5</v>
      </c>
      <c r="N46" s="39"/>
      <c r="O46" s="52">
        <f t="shared" si="12"/>
        <v>0</v>
      </c>
      <c r="P46" s="52">
        <f t="shared" si="12"/>
        <v>0</v>
      </c>
      <c r="Q46" s="52">
        <f t="shared" si="12"/>
        <v>1</v>
      </c>
      <c r="R46" s="52">
        <f t="shared" si="12"/>
        <v>0</v>
      </c>
      <c r="S46" s="52">
        <f t="shared" si="12"/>
        <v>0</v>
      </c>
      <c r="T46" s="52">
        <f t="shared" si="12"/>
        <v>0</v>
      </c>
      <c r="U46" s="52">
        <f t="shared" si="12"/>
        <v>0</v>
      </c>
      <c r="V46" s="52">
        <f t="shared" si="12"/>
        <v>0</v>
      </c>
      <c r="W46" s="52">
        <f t="shared" si="12"/>
        <v>0</v>
      </c>
      <c r="X46" s="52">
        <f t="shared" si="12"/>
        <v>0</v>
      </c>
      <c r="Y46" s="52">
        <f t="shared" si="12"/>
        <v>0</v>
      </c>
      <c r="Z46" s="52">
        <f t="shared" si="12"/>
        <v>0</v>
      </c>
      <c r="AA46" s="52">
        <f t="shared" si="12"/>
        <v>0</v>
      </c>
      <c r="AB46" s="52">
        <f t="shared" si="12"/>
        <v>0</v>
      </c>
      <c r="AC46" s="52">
        <f t="shared" si="12"/>
        <v>0</v>
      </c>
      <c r="AE46" s="9">
        <v>1.7168799681733267</v>
      </c>
      <c r="AF46" s="9">
        <v>1.3019779022000901</v>
      </c>
      <c r="AG46" s="9">
        <v>-0.41036976600659708</v>
      </c>
      <c r="AH46" s="9">
        <v>0.66291665285190549</v>
      </c>
      <c r="AI46" s="9">
        <v>1.6872319896746608</v>
      </c>
      <c r="AK46" s="51">
        <f t="shared" si="5"/>
        <v>0</v>
      </c>
      <c r="AL46" s="51">
        <f t="shared" si="11"/>
        <v>0</v>
      </c>
      <c r="AM46" s="51">
        <f t="shared" si="11"/>
        <v>0</v>
      </c>
      <c r="AN46" s="51">
        <f t="shared" si="11"/>
        <v>0</v>
      </c>
      <c r="AO46" s="51">
        <f t="shared" si="11"/>
        <v>0</v>
      </c>
      <c r="AP46" s="51">
        <f t="shared" si="11"/>
        <v>0</v>
      </c>
      <c r="AQ46" s="51">
        <f t="shared" si="11"/>
        <v>0</v>
      </c>
      <c r="AR46" s="51">
        <f t="shared" si="11"/>
        <v>0</v>
      </c>
      <c r="AS46" s="51">
        <f t="shared" si="11"/>
        <v>0</v>
      </c>
      <c r="AT46" s="51">
        <f t="shared" si="11"/>
        <v>0</v>
      </c>
      <c r="AU46" s="51">
        <f t="shared" si="11"/>
        <v>0</v>
      </c>
      <c r="AV46" s="51">
        <f t="shared" si="11"/>
        <v>0</v>
      </c>
      <c r="AW46" s="51">
        <f t="shared" si="11"/>
        <v>0</v>
      </c>
      <c r="AX46" s="51">
        <f t="shared" si="11"/>
        <v>1</v>
      </c>
      <c r="AY46" s="51">
        <f t="shared" si="11"/>
        <v>0</v>
      </c>
      <c r="BA46" s="9">
        <v>2.3160012307376268</v>
      </c>
      <c r="BB46" s="9">
        <v>1.2253708735856732</v>
      </c>
      <c r="BC46" s="9">
        <v>0.97062155736891442</v>
      </c>
      <c r="BD46" s="9">
        <v>0.33251281783392289</v>
      </c>
      <c r="BE46" s="9">
        <v>-0.32461977483457516</v>
      </c>
      <c r="BG46" s="9">
        <f t="shared" si="6"/>
        <v>4.8461075929948674</v>
      </c>
      <c r="BH46" s="9">
        <f t="shared" si="7"/>
        <v>2.3682872933833393E-2</v>
      </c>
    </row>
    <row r="47" spans="1:60" x14ac:dyDescent="0.25">
      <c r="I47" s="13">
        <v>28741</v>
      </c>
      <c r="J47" s="14">
        <v>13</v>
      </c>
      <c r="K47" s="14">
        <v>3</v>
      </c>
      <c r="L47" s="30">
        <v>15</v>
      </c>
      <c r="M47" s="47">
        <v>4</v>
      </c>
      <c r="N47" s="39"/>
      <c r="O47" s="52">
        <f t="shared" si="12"/>
        <v>0</v>
      </c>
      <c r="P47" s="52">
        <f t="shared" si="12"/>
        <v>0</v>
      </c>
      <c r="Q47" s="52">
        <f t="shared" si="12"/>
        <v>1</v>
      </c>
      <c r="R47" s="52">
        <f t="shared" si="12"/>
        <v>0</v>
      </c>
      <c r="S47" s="52">
        <f t="shared" si="12"/>
        <v>0</v>
      </c>
      <c r="T47" s="52">
        <f t="shared" si="12"/>
        <v>0</v>
      </c>
      <c r="U47" s="52">
        <f t="shared" si="12"/>
        <v>0</v>
      </c>
      <c r="V47" s="52">
        <f t="shared" si="12"/>
        <v>0</v>
      </c>
      <c r="W47" s="52">
        <f t="shared" si="12"/>
        <v>0</v>
      </c>
      <c r="X47" s="52">
        <f t="shared" si="12"/>
        <v>0</v>
      </c>
      <c r="Y47" s="52">
        <f t="shared" si="12"/>
        <v>0</v>
      </c>
      <c r="Z47" s="52">
        <f t="shared" si="12"/>
        <v>0</v>
      </c>
      <c r="AA47" s="52">
        <f t="shared" si="12"/>
        <v>0</v>
      </c>
      <c r="AB47" s="52">
        <f t="shared" si="12"/>
        <v>0</v>
      </c>
      <c r="AC47" s="52">
        <f t="shared" si="12"/>
        <v>0</v>
      </c>
      <c r="AE47" s="9">
        <v>1.7168799681733267</v>
      </c>
      <c r="AF47" s="9">
        <v>1.3019779022000901</v>
      </c>
      <c r="AG47" s="9">
        <v>-0.41036976600659708</v>
      </c>
      <c r="AH47" s="9">
        <v>0.66291665285190549</v>
      </c>
      <c r="AI47" s="9">
        <v>1.6872319896746608</v>
      </c>
      <c r="AK47" s="51">
        <f t="shared" si="5"/>
        <v>0</v>
      </c>
      <c r="AL47" s="51">
        <f t="shared" si="11"/>
        <v>0</v>
      </c>
      <c r="AM47" s="51">
        <f t="shared" si="11"/>
        <v>0</v>
      </c>
      <c r="AN47" s="51">
        <f t="shared" si="11"/>
        <v>0</v>
      </c>
      <c r="AO47" s="51">
        <f t="shared" si="11"/>
        <v>0</v>
      </c>
      <c r="AP47" s="51">
        <f t="shared" si="11"/>
        <v>0</v>
      </c>
      <c r="AQ47" s="51">
        <f t="shared" si="11"/>
        <v>0</v>
      </c>
      <c r="AR47" s="51">
        <f t="shared" si="11"/>
        <v>0</v>
      </c>
      <c r="AS47" s="51">
        <f t="shared" si="11"/>
        <v>0</v>
      </c>
      <c r="AT47" s="51">
        <f t="shared" si="11"/>
        <v>0</v>
      </c>
      <c r="AU47" s="51">
        <f t="shared" si="11"/>
        <v>0</v>
      </c>
      <c r="AV47" s="51">
        <f t="shared" si="11"/>
        <v>0</v>
      </c>
      <c r="AW47" s="51">
        <f t="shared" si="11"/>
        <v>0</v>
      </c>
      <c r="AX47" s="51">
        <f t="shared" si="11"/>
        <v>0</v>
      </c>
      <c r="AY47" s="51">
        <f t="shared" ref="AL47:AY66" si="13">IF($L47=AY$2,1,0)</f>
        <v>1</v>
      </c>
      <c r="BA47" s="9">
        <v>0.69374101481879025</v>
      </c>
      <c r="BB47" s="9">
        <v>-0.57306806918550157</v>
      </c>
      <c r="BC47" s="9">
        <v>1.2895822466809745</v>
      </c>
      <c r="BD47" s="9">
        <v>0.95833983479988938</v>
      </c>
      <c r="BE47" s="9">
        <v>2.0295569469777357</v>
      </c>
      <c r="BG47" s="9">
        <f t="shared" si="6"/>
        <v>3.9753753654773529</v>
      </c>
      <c r="BH47" s="9">
        <f t="shared" si="7"/>
        <v>6.0637262537394196E-4</v>
      </c>
    </row>
    <row r="48" spans="1:60" x14ac:dyDescent="0.25">
      <c r="I48" s="13">
        <v>11456</v>
      </c>
      <c r="J48" s="14">
        <v>1</v>
      </c>
      <c r="K48" s="14">
        <v>4</v>
      </c>
      <c r="L48" s="30">
        <v>1</v>
      </c>
      <c r="M48" s="47">
        <v>4</v>
      </c>
      <c r="N48" s="39"/>
      <c r="O48" s="52">
        <f t="shared" si="12"/>
        <v>0</v>
      </c>
      <c r="P48" s="52">
        <f t="shared" si="12"/>
        <v>0</v>
      </c>
      <c r="Q48" s="52">
        <f t="shared" si="12"/>
        <v>0</v>
      </c>
      <c r="R48" s="52">
        <f t="shared" si="12"/>
        <v>1</v>
      </c>
      <c r="S48" s="52">
        <f t="shared" si="12"/>
        <v>0</v>
      </c>
      <c r="T48" s="52">
        <f t="shared" si="12"/>
        <v>0</v>
      </c>
      <c r="U48" s="52">
        <f t="shared" si="12"/>
        <v>0</v>
      </c>
      <c r="V48" s="52">
        <f t="shared" si="12"/>
        <v>0</v>
      </c>
      <c r="W48" s="52">
        <f t="shared" si="12"/>
        <v>0</v>
      </c>
      <c r="X48" s="52">
        <f t="shared" si="12"/>
        <v>0</v>
      </c>
      <c r="Y48" s="52">
        <f t="shared" si="12"/>
        <v>0</v>
      </c>
      <c r="Z48" s="52">
        <f t="shared" si="12"/>
        <v>0</v>
      </c>
      <c r="AA48" s="52">
        <f t="shared" si="12"/>
        <v>0</v>
      </c>
      <c r="AB48" s="52">
        <f t="shared" si="12"/>
        <v>0</v>
      </c>
      <c r="AC48" s="52">
        <f t="shared" si="12"/>
        <v>0</v>
      </c>
      <c r="AE48" s="9">
        <v>-0.47450698988327566</v>
      </c>
      <c r="AF48" s="9">
        <v>1.5404105743290604</v>
      </c>
      <c r="AG48" s="9">
        <v>3.0461717675925835</v>
      </c>
      <c r="AH48" s="9">
        <v>-1.2824155575701344</v>
      </c>
      <c r="AI48" s="9">
        <v>0.76487838011870413</v>
      </c>
      <c r="AK48" s="51">
        <f t="shared" si="5"/>
        <v>1</v>
      </c>
      <c r="AL48" s="51">
        <f t="shared" si="13"/>
        <v>0</v>
      </c>
      <c r="AM48" s="51">
        <f t="shared" si="13"/>
        <v>0</v>
      </c>
      <c r="AN48" s="51">
        <f t="shared" si="13"/>
        <v>0</v>
      </c>
      <c r="AO48" s="51">
        <f t="shared" si="13"/>
        <v>0</v>
      </c>
      <c r="AP48" s="51">
        <f t="shared" si="13"/>
        <v>0</v>
      </c>
      <c r="AQ48" s="51">
        <f t="shared" si="13"/>
        <v>0</v>
      </c>
      <c r="AR48" s="51">
        <f t="shared" si="13"/>
        <v>0</v>
      </c>
      <c r="AS48" s="51">
        <f t="shared" si="13"/>
        <v>0</v>
      </c>
      <c r="AT48" s="51">
        <f t="shared" si="13"/>
        <v>0</v>
      </c>
      <c r="AU48" s="51">
        <f t="shared" si="13"/>
        <v>0</v>
      </c>
      <c r="AV48" s="51">
        <f t="shared" si="13"/>
        <v>0</v>
      </c>
      <c r="AW48" s="51">
        <f t="shared" si="13"/>
        <v>0</v>
      </c>
      <c r="AX48" s="51">
        <f t="shared" si="13"/>
        <v>0</v>
      </c>
      <c r="AY48" s="51">
        <f t="shared" si="13"/>
        <v>0</v>
      </c>
      <c r="BA48" s="9">
        <v>-2.8718499849775741E-2</v>
      </c>
      <c r="BB48" s="9">
        <v>0.91249108397021372</v>
      </c>
      <c r="BC48" s="9">
        <v>0.93943377522174343</v>
      </c>
      <c r="BD48" s="9">
        <v>1.4152330908720356</v>
      </c>
      <c r="BE48" s="9">
        <v>1.6402283930195685</v>
      </c>
      <c r="BG48" s="9">
        <f t="shared" si="6"/>
        <v>3.7205729902049227</v>
      </c>
      <c r="BH48" s="9">
        <f t="shared" si="7"/>
        <v>7.8079453803018214E-2</v>
      </c>
    </row>
    <row r="49" spans="9:60" x14ac:dyDescent="0.25">
      <c r="I49" s="13">
        <v>11456</v>
      </c>
      <c r="J49" s="14">
        <v>2</v>
      </c>
      <c r="K49" s="14">
        <v>4</v>
      </c>
      <c r="L49" s="30">
        <v>2</v>
      </c>
      <c r="M49" s="47">
        <v>4</v>
      </c>
      <c r="N49" s="39"/>
      <c r="O49" s="52">
        <f t="shared" si="12"/>
        <v>0</v>
      </c>
      <c r="P49" s="52">
        <f t="shared" si="12"/>
        <v>0</v>
      </c>
      <c r="Q49" s="52">
        <f t="shared" si="12"/>
        <v>0</v>
      </c>
      <c r="R49" s="52">
        <f t="shared" si="12"/>
        <v>1</v>
      </c>
      <c r="S49" s="52">
        <f t="shared" si="12"/>
        <v>0</v>
      </c>
      <c r="T49" s="52">
        <f t="shared" si="12"/>
        <v>0</v>
      </c>
      <c r="U49" s="52">
        <f t="shared" si="12"/>
        <v>0</v>
      </c>
      <c r="V49" s="52">
        <f t="shared" si="12"/>
        <v>0</v>
      </c>
      <c r="W49" s="52">
        <f t="shared" si="12"/>
        <v>0</v>
      </c>
      <c r="X49" s="52">
        <f t="shared" si="12"/>
        <v>0</v>
      </c>
      <c r="Y49" s="52">
        <f t="shared" si="12"/>
        <v>0</v>
      </c>
      <c r="Z49" s="52">
        <f t="shared" si="12"/>
        <v>0</v>
      </c>
      <c r="AA49" s="52">
        <f t="shared" si="12"/>
        <v>0</v>
      </c>
      <c r="AB49" s="52">
        <f t="shared" si="12"/>
        <v>0</v>
      </c>
      <c r="AC49" s="52">
        <f t="shared" si="12"/>
        <v>0</v>
      </c>
      <c r="AE49" s="9">
        <v>-0.47450698988327566</v>
      </c>
      <c r="AF49" s="9">
        <v>1.5404105743290604</v>
      </c>
      <c r="AG49" s="9">
        <v>3.0461717675925835</v>
      </c>
      <c r="AH49" s="9">
        <v>-1.2824155575701344</v>
      </c>
      <c r="AI49" s="9">
        <v>0.76487838011870413</v>
      </c>
      <c r="AK49" s="51">
        <f t="shared" si="5"/>
        <v>0</v>
      </c>
      <c r="AL49" s="51">
        <f t="shared" si="13"/>
        <v>1</v>
      </c>
      <c r="AM49" s="51">
        <f t="shared" si="13"/>
        <v>0</v>
      </c>
      <c r="AN49" s="51">
        <f t="shared" si="13"/>
        <v>0</v>
      </c>
      <c r="AO49" s="51">
        <f t="shared" si="13"/>
        <v>0</v>
      </c>
      <c r="AP49" s="51">
        <f t="shared" si="13"/>
        <v>0</v>
      </c>
      <c r="AQ49" s="51">
        <f t="shared" si="13"/>
        <v>0</v>
      </c>
      <c r="AR49" s="51">
        <f t="shared" si="13"/>
        <v>0</v>
      </c>
      <c r="AS49" s="51">
        <f t="shared" si="13"/>
        <v>0</v>
      </c>
      <c r="AT49" s="51">
        <f t="shared" si="13"/>
        <v>0</v>
      </c>
      <c r="AU49" s="51">
        <f t="shared" si="13"/>
        <v>0</v>
      </c>
      <c r="AV49" s="51">
        <f t="shared" si="13"/>
        <v>0</v>
      </c>
      <c r="AW49" s="51">
        <f t="shared" si="13"/>
        <v>0</v>
      </c>
      <c r="AX49" s="51">
        <f t="shared" si="13"/>
        <v>0</v>
      </c>
      <c r="AY49" s="51">
        <f t="shared" si="13"/>
        <v>0</v>
      </c>
      <c r="BA49" s="9">
        <v>0.96375710595331587</v>
      </c>
      <c r="BB49" s="9">
        <v>1.7868564131195781</v>
      </c>
      <c r="BC49" s="9">
        <v>0.86985143284147581</v>
      </c>
      <c r="BD49" s="9">
        <v>0.85648193239167858</v>
      </c>
      <c r="BE49" s="9">
        <v>9.7776936809311557E-2</v>
      </c>
      <c r="BG49" s="9">
        <f t="shared" si="6"/>
        <v>3.9213216171370826</v>
      </c>
      <c r="BH49" s="9">
        <f t="shared" si="7"/>
        <v>6.1902879299238133E-3</v>
      </c>
    </row>
    <row r="50" spans="9:60" x14ac:dyDescent="0.25">
      <c r="I50" s="13">
        <v>11456</v>
      </c>
      <c r="J50" s="14">
        <v>4</v>
      </c>
      <c r="K50" s="14">
        <v>4</v>
      </c>
      <c r="L50" s="30">
        <v>3</v>
      </c>
      <c r="M50" s="47">
        <v>4</v>
      </c>
      <c r="N50" s="39"/>
      <c r="O50" s="52">
        <f t="shared" si="12"/>
        <v>0</v>
      </c>
      <c r="P50" s="52">
        <f t="shared" si="12"/>
        <v>0</v>
      </c>
      <c r="Q50" s="52">
        <f t="shared" si="12"/>
        <v>0</v>
      </c>
      <c r="R50" s="52">
        <f t="shared" si="12"/>
        <v>1</v>
      </c>
      <c r="S50" s="52">
        <f t="shared" si="12"/>
        <v>0</v>
      </c>
      <c r="T50" s="52">
        <f t="shared" si="12"/>
        <v>0</v>
      </c>
      <c r="U50" s="52">
        <f t="shared" si="12"/>
        <v>0</v>
      </c>
      <c r="V50" s="52">
        <f t="shared" si="12"/>
        <v>0</v>
      </c>
      <c r="W50" s="52">
        <f t="shared" si="12"/>
        <v>0</v>
      </c>
      <c r="X50" s="52">
        <f t="shared" si="12"/>
        <v>0</v>
      </c>
      <c r="Y50" s="52">
        <f t="shared" si="12"/>
        <v>0</v>
      </c>
      <c r="Z50" s="52">
        <f t="shared" si="12"/>
        <v>0</v>
      </c>
      <c r="AA50" s="52">
        <f t="shared" si="12"/>
        <v>0</v>
      </c>
      <c r="AB50" s="52">
        <f t="shared" si="12"/>
        <v>0</v>
      </c>
      <c r="AC50" s="52">
        <f t="shared" si="12"/>
        <v>0</v>
      </c>
      <c r="AE50" s="9">
        <v>-0.47450698988327566</v>
      </c>
      <c r="AF50" s="9">
        <v>1.5404105743290604</v>
      </c>
      <c r="AG50" s="9">
        <v>3.0461717675925835</v>
      </c>
      <c r="AH50" s="9">
        <v>-1.2824155575701344</v>
      </c>
      <c r="AI50" s="9">
        <v>0.76487838011870413</v>
      </c>
      <c r="AK50" s="51">
        <f t="shared" si="5"/>
        <v>0</v>
      </c>
      <c r="AL50" s="51">
        <f t="shared" si="13"/>
        <v>0</v>
      </c>
      <c r="AM50" s="51">
        <f t="shared" si="13"/>
        <v>1</v>
      </c>
      <c r="AN50" s="51">
        <f t="shared" si="13"/>
        <v>0</v>
      </c>
      <c r="AO50" s="51">
        <f t="shared" si="13"/>
        <v>0</v>
      </c>
      <c r="AP50" s="51">
        <f t="shared" si="13"/>
        <v>0</v>
      </c>
      <c r="AQ50" s="51">
        <f t="shared" si="13"/>
        <v>0</v>
      </c>
      <c r="AR50" s="51">
        <f t="shared" si="13"/>
        <v>0</v>
      </c>
      <c r="AS50" s="51">
        <f t="shared" si="13"/>
        <v>0</v>
      </c>
      <c r="AT50" s="51">
        <f t="shared" si="13"/>
        <v>0</v>
      </c>
      <c r="AU50" s="51">
        <f t="shared" si="13"/>
        <v>0</v>
      </c>
      <c r="AV50" s="51">
        <f t="shared" si="13"/>
        <v>0</v>
      </c>
      <c r="AW50" s="51">
        <f t="shared" si="13"/>
        <v>0</v>
      </c>
      <c r="AX50" s="51">
        <f t="shared" si="13"/>
        <v>0</v>
      </c>
      <c r="AY50" s="51">
        <f t="shared" si="13"/>
        <v>0</v>
      </c>
      <c r="BA50" s="9">
        <v>0.70699620870777402</v>
      </c>
      <c r="BB50" s="9">
        <v>1.242630783632849</v>
      </c>
      <c r="BC50" s="9">
        <v>0.83389751250524546</v>
      </c>
      <c r="BD50" s="9">
        <v>0.57660839774805217</v>
      </c>
      <c r="BE50" s="9">
        <v>0.98525631189441343</v>
      </c>
      <c r="BG50" s="9">
        <f t="shared" si="6"/>
        <v>4.1330316878470335</v>
      </c>
      <c r="BH50" s="9">
        <f t="shared" si="7"/>
        <v>1.7697429971430548E-2</v>
      </c>
    </row>
    <row r="51" spans="9:60" x14ac:dyDescent="0.25">
      <c r="I51" s="13">
        <v>11456</v>
      </c>
      <c r="J51" s="14">
        <v>3</v>
      </c>
      <c r="K51" s="14">
        <v>4</v>
      </c>
      <c r="L51" s="30">
        <v>4</v>
      </c>
      <c r="M51" s="47">
        <v>1</v>
      </c>
      <c r="N51" s="39"/>
      <c r="O51" s="52">
        <f t="shared" si="12"/>
        <v>0</v>
      </c>
      <c r="P51" s="52">
        <f t="shared" si="12"/>
        <v>0</v>
      </c>
      <c r="Q51" s="52">
        <f t="shared" si="12"/>
        <v>0</v>
      </c>
      <c r="R51" s="52">
        <f t="shared" si="12"/>
        <v>1</v>
      </c>
      <c r="S51" s="52">
        <f t="shared" si="12"/>
        <v>0</v>
      </c>
      <c r="T51" s="52">
        <f t="shared" si="12"/>
        <v>0</v>
      </c>
      <c r="U51" s="52">
        <f t="shared" si="12"/>
        <v>0</v>
      </c>
      <c r="V51" s="52">
        <f t="shared" si="12"/>
        <v>0</v>
      </c>
      <c r="W51" s="52">
        <f t="shared" si="12"/>
        <v>0</v>
      </c>
      <c r="X51" s="52">
        <f t="shared" si="12"/>
        <v>0</v>
      </c>
      <c r="Y51" s="52">
        <f t="shared" si="12"/>
        <v>0</v>
      </c>
      <c r="Z51" s="52">
        <f t="shared" si="12"/>
        <v>0</v>
      </c>
      <c r="AA51" s="52">
        <f t="shared" si="12"/>
        <v>0</v>
      </c>
      <c r="AB51" s="52">
        <f t="shared" si="12"/>
        <v>0</v>
      </c>
      <c r="AC51" s="52">
        <f t="shared" si="12"/>
        <v>0</v>
      </c>
      <c r="AE51" s="9">
        <v>-0.47450698988327566</v>
      </c>
      <c r="AF51" s="9">
        <v>1.5404105743290604</v>
      </c>
      <c r="AG51" s="9">
        <v>3.0461717675925835</v>
      </c>
      <c r="AH51" s="9">
        <v>-1.2824155575701344</v>
      </c>
      <c r="AI51" s="9">
        <v>0.76487838011870413</v>
      </c>
      <c r="AK51" s="51">
        <f t="shared" si="5"/>
        <v>0</v>
      </c>
      <c r="AL51" s="51">
        <f t="shared" si="13"/>
        <v>0</v>
      </c>
      <c r="AM51" s="51">
        <f t="shared" si="13"/>
        <v>0</v>
      </c>
      <c r="AN51" s="51">
        <f t="shared" si="13"/>
        <v>1</v>
      </c>
      <c r="AO51" s="51">
        <f t="shared" si="13"/>
        <v>0</v>
      </c>
      <c r="AP51" s="51">
        <f t="shared" si="13"/>
        <v>0</v>
      </c>
      <c r="AQ51" s="51">
        <f t="shared" si="13"/>
        <v>0</v>
      </c>
      <c r="AR51" s="51">
        <f t="shared" si="13"/>
        <v>0</v>
      </c>
      <c r="AS51" s="51">
        <f t="shared" si="13"/>
        <v>0</v>
      </c>
      <c r="AT51" s="51">
        <f t="shared" si="13"/>
        <v>0</v>
      </c>
      <c r="AU51" s="51">
        <f t="shared" si="13"/>
        <v>0</v>
      </c>
      <c r="AV51" s="51">
        <f t="shared" si="13"/>
        <v>0</v>
      </c>
      <c r="AW51" s="51">
        <f t="shared" si="13"/>
        <v>0</v>
      </c>
      <c r="AX51" s="51">
        <f t="shared" si="13"/>
        <v>0</v>
      </c>
      <c r="AY51" s="51">
        <f t="shared" si="13"/>
        <v>0</v>
      </c>
      <c r="BA51" s="9">
        <v>1.3358983778423812</v>
      </c>
      <c r="BB51" s="9">
        <v>2.5616042859224768</v>
      </c>
      <c r="BC51" s="9">
        <v>-0.46981441147640368</v>
      </c>
      <c r="BD51" s="9">
        <v>6.4954502752344434E-2</v>
      </c>
      <c r="BE51" s="9">
        <v>-1.0982024206037042</v>
      </c>
      <c r="BG51" s="9">
        <f t="shared" si="6"/>
        <v>0.95760386159650035</v>
      </c>
      <c r="BH51" s="9">
        <f t="shared" si="7"/>
        <v>1.7974325515286978E-3</v>
      </c>
    </row>
    <row r="52" spans="9:60" x14ac:dyDescent="0.25">
      <c r="I52" s="13">
        <v>11456</v>
      </c>
      <c r="J52" s="14">
        <v>5</v>
      </c>
      <c r="K52" s="14">
        <v>4</v>
      </c>
      <c r="L52" s="30">
        <v>5</v>
      </c>
      <c r="M52" s="47">
        <v>5</v>
      </c>
      <c r="N52" s="39"/>
      <c r="O52" s="52">
        <f t="shared" ref="O52:AC68" si="14">IF($K52=O$2,1,0)</f>
        <v>0</v>
      </c>
      <c r="P52" s="52">
        <f t="shared" si="14"/>
        <v>0</v>
      </c>
      <c r="Q52" s="52">
        <f t="shared" si="14"/>
        <v>0</v>
      </c>
      <c r="R52" s="52">
        <f t="shared" si="14"/>
        <v>1</v>
      </c>
      <c r="S52" s="52">
        <f t="shared" si="14"/>
        <v>0</v>
      </c>
      <c r="T52" s="52">
        <f t="shared" si="14"/>
        <v>0</v>
      </c>
      <c r="U52" s="52">
        <f t="shared" si="14"/>
        <v>0</v>
      </c>
      <c r="V52" s="52">
        <f t="shared" si="14"/>
        <v>0</v>
      </c>
      <c r="W52" s="52">
        <f t="shared" si="14"/>
        <v>0</v>
      </c>
      <c r="X52" s="52">
        <f t="shared" si="14"/>
        <v>0</v>
      </c>
      <c r="Y52" s="52">
        <f t="shared" si="14"/>
        <v>0</v>
      </c>
      <c r="Z52" s="52">
        <f t="shared" si="14"/>
        <v>0</v>
      </c>
      <c r="AA52" s="52">
        <f t="shared" si="14"/>
        <v>0</v>
      </c>
      <c r="AB52" s="52">
        <f t="shared" si="14"/>
        <v>0</v>
      </c>
      <c r="AC52" s="52">
        <f t="shared" si="14"/>
        <v>0</v>
      </c>
      <c r="AE52" s="9">
        <v>-0.47450698988327566</v>
      </c>
      <c r="AF52" s="9">
        <v>1.5404105743290604</v>
      </c>
      <c r="AG52" s="9">
        <v>3.0461717675925835</v>
      </c>
      <c r="AH52" s="9">
        <v>-1.2824155575701344</v>
      </c>
      <c r="AI52" s="9">
        <v>0.76487838011870413</v>
      </c>
      <c r="AK52" s="51">
        <f t="shared" si="5"/>
        <v>0</v>
      </c>
      <c r="AL52" s="51">
        <f t="shared" si="13"/>
        <v>0</v>
      </c>
      <c r="AM52" s="51">
        <f t="shared" si="13"/>
        <v>0</v>
      </c>
      <c r="AN52" s="51">
        <f t="shared" si="13"/>
        <v>0</v>
      </c>
      <c r="AO52" s="51">
        <f t="shared" si="13"/>
        <v>1</v>
      </c>
      <c r="AP52" s="51">
        <f t="shared" si="13"/>
        <v>0</v>
      </c>
      <c r="AQ52" s="51">
        <f t="shared" si="13"/>
        <v>0</v>
      </c>
      <c r="AR52" s="51">
        <f t="shared" si="13"/>
        <v>0</v>
      </c>
      <c r="AS52" s="51">
        <f t="shared" si="13"/>
        <v>0</v>
      </c>
      <c r="AT52" s="51">
        <f t="shared" si="13"/>
        <v>0</v>
      </c>
      <c r="AU52" s="51">
        <f t="shared" si="13"/>
        <v>0</v>
      </c>
      <c r="AV52" s="51">
        <f t="shared" si="13"/>
        <v>0</v>
      </c>
      <c r="AW52" s="51">
        <f t="shared" si="13"/>
        <v>0</v>
      </c>
      <c r="AX52" s="51">
        <f t="shared" si="13"/>
        <v>0</v>
      </c>
      <c r="AY52" s="51">
        <f t="shared" si="13"/>
        <v>0</v>
      </c>
      <c r="BA52" s="9">
        <v>-5.2065846898213843</v>
      </c>
      <c r="BB52" s="9">
        <v>0.75296898278377844</v>
      </c>
      <c r="BC52" s="9">
        <v>0.89761163515617304</v>
      </c>
      <c r="BD52" s="9">
        <v>3.6742307765101456</v>
      </c>
      <c r="BE52" s="9">
        <v>4.8184953420172523</v>
      </c>
      <c r="BG52" s="9">
        <f t="shared" si="6"/>
        <v>5.3383936351488419</v>
      </c>
      <c r="BH52" s="9">
        <f t="shared" si="7"/>
        <v>0.11451025230924754</v>
      </c>
    </row>
    <row r="53" spans="9:60" x14ac:dyDescent="0.25">
      <c r="I53" s="13">
        <v>11456</v>
      </c>
      <c r="J53" s="14">
        <v>17</v>
      </c>
      <c r="K53" s="14">
        <v>4</v>
      </c>
      <c r="L53" s="30">
        <v>6</v>
      </c>
      <c r="M53" s="47">
        <v>3</v>
      </c>
      <c r="N53" s="39"/>
      <c r="O53" s="52">
        <f t="shared" si="14"/>
        <v>0</v>
      </c>
      <c r="P53" s="52">
        <f t="shared" si="14"/>
        <v>0</v>
      </c>
      <c r="Q53" s="52">
        <f t="shared" si="14"/>
        <v>0</v>
      </c>
      <c r="R53" s="52">
        <f t="shared" si="14"/>
        <v>1</v>
      </c>
      <c r="S53" s="52">
        <f t="shared" si="14"/>
        <v>0</v>
      </c>
      <c r="T53" s="52">
        <f t="shared" si="14"/>
        <v>0</v>
      </c>
      <c r="U53" s="52">
        <f t="shared" si="14"/>
        <v>0</v>
      </c>
      <c r="V53" s="52">
        <f t="shared" si="14"/>
        <v>0</v>
      </c>
      <c r="W53" s="52">
        <f t="shared" si="14"/>
        <v>0</v>
      </c>
      <c r="X53" s="52">
        <f t="shared" si="14"/>
        <v>0</v>
      </c>
      <c r="Y53" s="52">
        <f t="shared" si="14"/>
        <v>0</v>
      </c>
      <c r="Z53" s="52">
        <f t="shared" si="14"/>
        <v>0</v>
      </c>
      <c r="AA53" s="52">
        <f t="shared" si="14"/>
        <v>0</v>
      </c>
      <c r="AB53" s="52">
        <f t="shared" si="14"/>
        <v>0</v>
      </c>
      <c r="AC53" s="52">
        <f t="shared" si="14"/>
        <v>0</v>
      </c>
      <c r="AE53" s="9">
        <v>-0.47450698988327566</v>
      </c>
      <c r="AF53" s="9">
        <v>1.5404105743290604</v>
      </c>
      <c r="AG53" s="9">
        <v>3.0461717675925835</v>
      </c>
      <c r="AH53" s="9">
        <v>-1.2824155575701344</v>
      </c>
      <c r="AI53" s="9">
        <v>0.76487838011870413</v>
      </c>
      <c r="AK53" s="51">
        <f t="shared" si="5"/>
        <v>0</v>
      </c>
      <c r="AL53" s="51">
        <f t="shared" si="13"/>
        <v>0</v>
      </c>
      <c r="AM53" s="51">
        <f t="shared" si="13"/>
        <v>0</v>
      </c>
      <c r="AN53" s="51">
        <f t="shared" si="13"/>
        <v>0</v>
      </c>
      <c r="AO53" s="51">
        <f t="shared" si="13"/>
        <v>0</v>
      </c>
      <c r="AP53" s="51">
        <f t="shared" si="13"/>
        <v>1</v>
      </c>
      <c r="AQ53" s="51">
        <f t="shared" si="13"/>
        <v>0</v>
      </c>
      <c r="AR53" s="51">
        <f t="shared" si="13"/>
        <v>0</v>
      </c>
      <c r="AS53" s="51">
        <f t="shared" si="13"/>
        <v>0</v>
      </c>
      <c r="AT53" s="51">
        <f t="shared" si="13"/>
        <v>0</v>
      </c>
      <c r="AU53" s="51">
        <f t="shared" si="13"/>
        <v>0</v>
      </c>
      <c r="AV53" s="51">
        <f t="shared" si="13"/>
        <v>0</v>
      </c>
      <c r="AW53" s="51">
        <f t="shared" si="13"/>
        <v>0</v>
      </c>
      <c r="AX53" s="51">
        <f t="shared" si="13"/>
        <v>0</v>
      </c>
      <c r="AY53" s="51">
        <f t="shared" si="13"/>
        <v>0</v>
      </c>
      <c r="BA53" s="9">
        <v>-8.4770875562563824E-2</v>
      </c>
      <c r="BB53" s="9">
        <v>-0.14613834406036022</v>
      </c>
      <c r="BC53" s="9">
        <v>1.0622786666462884</v>
      </c>
      <c r="BD53" s="9">
        <v>1.5470414087239384</v>
      </c>
      <c r="BE53" s="9">
        <v>2.169361850893937</v>
      </c>
      <c r="BG53" s="9">
        <f t="shared" si="6"/>
        <v>2.7263426137915348</v>
      </c>
      <c r="BH53" s="9">
        <f t="shared" si="7"/>
        <v>7.4888365026449105E-2</v>
      </c>
    </row>
    <row r="54" spans="9:60" x14ac:dyDescent="0.25">
      <c r="I54" s="13">
        <v>11456</v>
      </c>
      <c r="J54" s="14">
        <v>20</v>
      </c>
      <c r="K54" s="14">
        <v>4</v>
      </c>
      <c r="L54" s="30">
        <v>7</v>
      </c>
      <c r="M54" s="47">
        <v>3</v>
      </c>
      <c r="N54" s="39"/>
      <c r="O54" s="52">
        <f t="shared" si="14"/>
        <v>0</v>
      </c>
      <c r="P54" s="52">
        <f t="shared" si="14"/>
        <v>0</v>
      </c>
      <c r="Q54" s="52">
        <f t="shared" si="14"/>
        <v>0</v>
      </c>
      <c r="R54" s="52">
        <f t="shared" si="14"/>
        <v>1</v>
      </c>
      <c r="S54" s="52">
        <f t="shared" si="14"/>
        <v>0</v>
      </c>
      <c r="T54" s="52">
        <f t="shared" si="14"/>
        <v>0</v>
      </c>
      <c r="U54" s="52">
        <f t="shared" si="14"/>
        <v>0</v>
      </c>
      <c r="V54" s="52">
        <f t="shared" si="14"/>
        <v>0</v>
      </c>
      <c r="W54" s="52">
        <f t="shared" si="14"/>
        <v>0</v>
      </c>
      <c r="X54" s="52">
        <f t="shared" si="14"/>
        <v>0</v>
      </c>
      <c r="Y54" s="52">
        <f t="shared" si="14"/>
        <v>0</v>
      </c>
      <c r="Z54" s="52">
        <f t="shared" si="14"/>
        <v>0</v>
      </c>
      <c r="AA54" s="52">
        <f t="shared" si="14"/>
        <v>0</v>
      </c>
      <c r="AB54" s="52">
        <f t="shared" si="14"/>
        <v>0</v>
      </c>
      <c r="AC54" s="52">
        <f t="shared" si="14"/>
        <v>0</v>
      </c>
      <c r="AE54" s="9">
        <v>-0.47450698988327566</v>
      </c>
      <c r="AF54" s="9">
        <v>1.5404105743290604</v>
      </c>
      <c r="AG54" s="9">
        <v>3.0461717675925835</v>
      </c>
      <c r="AH54" s="9">
        <v>-1.2824155575701344</v>
      </c>
      <c r="AI54" s="9">
        <v>0.76487838011870413</v>
      </c>
      <c r="AK54" s="51">
        <f t="shared" si="5"/>
        <v>0</v>
      </c>
      <c r="AL54" s="51">
        <f t="shared" si="13"/>
        <v>0</v>
      </c>
      <c r="AM54" s="51">
        <f t="shared" si="13"/>
        <v>0</v>
      </c>
      <c r="AN54" s="51">
        <f t="shared" si="13"/>
        <v>0</v>
      </c>
      <c r="AO54" s="51">
        <f t="shared" si="13"/>
        <v>0</v>
      </c>
      <c r="AP54" s="51">
        <f t="shared" si="13"/>
        <v>0</v>
      </c>
      <c r="AQ54" s="51">
        <f t="shared" si="13"/>
        <v>1</v>
      </c>
      <c r="AR54" s="51">
        <f t="shared" si="13"/>
        <v>0</v>
      </c>
      <c r="AS54" s="51">
        <f t="shared" si="13"/>
        <v>0</v>
      </c>
      <c r="AT54" s="51">
        <f t="shared" si="13"/>
        <v>0</v>
      </c>
      <c r="AU54" s="51">
        <f t="shared" si="13"/>
        <v>0</v>
      </c>
      <c r="AV54" s="51">
        <f t="shared" si="13"/>
        <v>0</v>
      </c>
      <c r="AW54" s="51">
        <f t="shared" si="13"/>
        <v>0</v>
      </c>
      <c r="AX54" s="51">
        <f t="shared" si="13"/>
        <v>0</v>
      </c>
      <c r="AY54" s="51">
        <f t="shared" si="13"/>
        <v>0</v>
      </c>
      <c r="BA54" s="9">
        <v>1.1489659895689086</v>
      </c>
      <c r="BB54" s="9">
        <v>-0.58372011188226458</v>
      </c>
      <c r="BC54" s="9">
        <v>1.2695381359078877</v>
      </c>
      <c r="BD54" s="9">
        <v>0.8601110880111007</v>
      </c>
      <c r="BE54" s="9">
        <v>1.3515793009001733</v>
      </c>
      <c r="BG54" s="9">
        <f t="shared" si="6"/>
        <v>2.3536441472746237</v>
      </c>
      <c r="BH54" s="9">
        <f t="shared" si="7"/>
        <v>0.41777588835234836</v>
      </c>
    </row>
    <row r="55" spans="9:60" x14ac:dyDescent="0.25">
      <c r="I55" s="13">
        <v>11456</v>
      </c>
      <c r="J55" s="14">
        <v>18</v>
      </c>
      <c r="K55" s="14">
        <v>4</v>
      </c>
      <c r="L55" s="30">
        <v>8</v>
      </c>
      <c r="M55" s="47">
        <v>3</v>
      </c>
      <c r="N55" s="39"/>
      <c r="O55" s="52">
        <f t="shared" si="14"/>
        <v>0</v>
      </c>
      <c r="P55" s="52">
        <f t="shared" si="14"/>
        <v>0</v>
      </c>
      <c r="Q55" s="52">
        <f t="shared" si="14"/>
        <v>0</v>
      </c>
      <c r="R55" s="52">
        <f t="shared" si="14"/>
        <v>1</v>
      </c>
      <c r="S55" s="52">
        <f t="shared" si="14"/>
        <v>0</v>
      </c>
      <c r="T55" s="52">
        <f t="shared" si="14"/>
        <v>0</v>
      </c>
      <c r="U55" s="52">
        <f t="shared" si="14"/>
        <v>0</v>
      </c>
      <c r="V55" s="52">
        <f t="shared" si="14"/>
        <v>0</v>
      </c>
      <c r="W55" s="52">
        <f t="shared" si="14"/>
        <v>0</v>
      </c>
      <c r="X55" s="52">
        <f t="shared" si="14"/>
        <v>0</v>
      </c>
      <c r="Y55" s="52">
        <f t="shared" si="14"/>
        <v>0</v>
      </c>
      <c r="Z55" s="52">
        <f t="shared" si="14"/>
        <v>0</v>
      </c>
      <c r="AA55" s="52">
        <f t="shared" si="14"/>
        <v>0</v>
      </c>
      <c r="AB55" s="52">
        <f t="shared" si="14"/>
        <v>0</v>
      </c>
      <c r="AC55" s="52">
        <f t="shared" si="14"/>
        <v>0</v>
      </c>
      <c r="AE55" s="9">
        <v>-0.47450698988327566</v>
      </c>
      <c r="AF55" s="9">
        <v>1.5404105743290604</v>
      </c>
      <c r="AG55" s="9">
        <v>3.0461717675925835</v>
      </c>
      <c r="AH55" s="9">
        <v>-1.2824155575701344</v>
      </c>
      <c r="AI55" s="9">
        <v>0.76487838011870413</v>
      </c>
      <c r="AK55" s="51">
        <f t="shared" si="5"/>
        <v>0</v>
      </c>
      <c r="AL55" s="51">
        <f t="shared" si="13"/>
        <v>0</v>
      </c>
      <c r="AM55" s="51">
        <f t="shared" si="13"/>
        <v>0</v>
      </c>
      <c r="AN55" s="51">
        <f t="shared" si="13"/>
        <v>0</v>
      </c>
      <c r="AO55" s="51">
        <f t="shared" si="13"/>
        <v>0</v>
      </c>
      <c r="AP55" s="51">
        <f t="shared" si="13"/>
        <v>0</v>
      </c>
      <c r="AQ55" s="51">
        <f t="shared" si="13"/>
        <v>0</v>
      </c>
      <c r="AR55" s="51">
        <f t="shared" si="13"/>
        <v>1</v>
      </c>
      <c r="AS55" s="51">
        <f t="shared" si="13"/>
        <v>0</v>
      </c>
      <c r="AT55" s="51">
        <f t="shared" si="13"/>
        <v>0</v>
      </c>
      <c r="AU55" s="51">
        <f t="shared" si="13"/>
        <v>0</v>
      </c>
      <c r="AV55" s="51">
        <f t="shared" si="13"/>
        <v>0</v>
      </c>
      <c r="AW55" s="51">
        <f t="shared" si="13"/>
        <v>0</v>
      </c>
      <c r="AX55" s="51">
        <f t="shared" si="13"/>
        <v>0</v>
      </c>
      <c r="AY55" s="51">
        <f t="shared" si="13"/>
        <v>0</v>
      </c>
      <c r="BA55" s="9">
        <v>2.1031796520375048</v>
      </c>
      <c r="BB55" s="9">
        <v>0.89634181494962184</v>
      </c>
      <c r="BC55" s="9">
        <v>1.125622850768363</v>
      </c>
      <c r="BD55" s="9">
        <v>0.45961682949410859</v>
      </c>
      <c r="BE55" s="9">
        <v>0.3048959775317226</v>
      </c>
      <c r="BG55" s="9">
        <f t="shared" si="6"/>
        <v>3.4553900817921632</v>
      </c>
      <c r="BH55" s="9">
        <f t="shared" si="7"/>
        <v>0.20738012659467311</v>
      </c>
    </row>
    <row r="56" spans="9:60" x14ac:dyDescent="0.25">
      <c r="I56" s="13">
        <v>11456</v>
      </c>
      <c r="J56" s="14">
        <v>23</v>
      </c>
      <c r="K56" s="14">
        <v>4</v>
      </c>
      <c r="L56" s="30">
        <v>9</v>
      </c>
      <c r="M56" s="47">
        <v>3</v>
      </c>
      <c r="N56" s="39"/>
      <c r="O56" s="52">
        <f t="shared" si="14"/>
        <v>0</v>
      </c>
      <c r="P56" s="52">
        <f t="shared" si="14"/>
        <v>0</v>
      </c>
      <c r="Q56" s="52">
        <f t="shared" si="14"/>
        <v>0</v>
      </c>
      <c r="R56" s="52">
        <f t="shared" si="14"/>
        <v>1</v>
      </c>
      <c r="S56" s="52">
        <f t="shared" si="14"/>
        <v>0</v>
      </c>
      <c r="T56" s="52">
        <f t="shared" si="14"/>
        <v>0</v>
      </c>
      <c r="U56" s="52">
        <f t="shared" si="14"/>
        <v>0</v>
      </c>
      <c r="V56" s="52">
        <f t="shared" si="14"/>
        <v>0</v>
      </c>
      <c r="W56" s="52">
        <f t="shared" si="14"/>
        <v>0</v>
      </c>
      <c r="X56" s="52">
        <f t="shared" si="14"/>
        <v>0</v>
      </c>
      <c r="Y56" s="52">
        <f t="shared" si="14"/>
        <v>0</v>
      </c>
      <c r="Z56" s="52">
        <f t="shared" si="14"/>
        <v>0</v>
      </c>
      <c r="AA56" s="52">
        <f t="shared" si="14"/>
        <v>0</v>
      </c>
      <c r="AB56" s="52">
        <f t="shared" si="14"/>
        <v>0</v>
      </c>
      <c r="AC56" s="52">
        <f t="shared" si="14"/>
        <v>0</v>
      </c>
      <c r="AE56" s="9">
        <v>-0.47450698988327566</v>
      </c>
      <c r="AF56" s="9">
        <v>1.5404105743290604</v>
      </c>
      <c r="AG56" s="9">
        <v>3.0461717675925835</v>
      </c>
      <c r="AH56" s="9">
        <v>-1.2824155575701344</v>
      </c>
      <c r="AI56" s="9">
        <v>0.76487838011870413</v>
      </c>
      <c r="AK56" s="51">
        <f t="shared" si="5"/>
        <v>0</v>
      </c>
      <c r="AL56" s="51">
        <f t="shared" si="13"/>
        <v>0</v>
      </c>
      <c r="AM56" s="51">
        <f t="shared" si="13"/>
        <v>0</v>
      </c>
      <c r="AN56" s="51">
        <f t="shared" si="13"/>
        <v>0</v>
      </c>
      <c r="AO56" s="51">
        <f t="shared" si="13"/>
        <v>0</v>
      </c>
      <c r="AP56" s="51">
        <f t="shared" si="13"/>
        <v>0</v>
      </c>
      <c r="AQ56" s="51">
        <f t="shared" si="13"/>
        <v>0</v>
      </c>
      <c r="AR56" s="51">
        <f t="shared" si="13"/>
        <v>0</v>
      </c>
      <c r="AS56" s="51">
        <f t="shared" si="13"/>
        <v>1</v>
      </c>
      <c r="AT56" s="51">
        <f t="shared" si="13"/>
        <v>0</v>
      </c>
      <c r="AU56" s="51">
        <f t="shared" si="13"/>
        <v>0</v>
      </c>
      <c r="AV56" s="51">
        <f t="shared" si="13"/>
        <v>0</v>
      </c>
      <c r="AW56" s="51">
        <f t="shared" si="13"/>
        <v>0</v>
      </c>
      <c r="AX56" s="51">
        <f t="shared" si="13"/>
        <v>0</v>
      </c>
      <c r="AY56" s="51">
        <f t="shared" si="13"/>
        <v>0</v>
      </c>
      <c r="BA56" s="9">
        <v>1.9660473455308145</v>
      </c>
      <c r="BB56" s="9">
        <v>1.4011855082262346</v>
      </c>
      <c r="BC56" s="9">
        <v>0.94483509244849395</v>
      </c>
      <c r="BD56" s="9">
        <v>0.35729945799991603</v>
      </c>
      <c r="BE56" s="9">
        <v>-0.21345781105498415</v>
      </c>
      <c r="BG56" s="9">
        <f t="shared" si="6"/>
        <v>3.4821521008259397</v>
      </c>
      <c r="BH56" s="9">
        <f t="shared" si="7"/>
        <v>0.23247064833086714</v>
      </c>
    </row>
    <row r="57" spans="9:60" x14ac:dyDescent="0.25">
      <c r="I57" s="13">
        <v>11456</v>
      </c>
      <c r="J57" s="14">
        <v>7</v>
      </c>
      <c r="K57" s="14">
        <v>4</v>
      </c>
      <c r="L57" s="30">
        <v>10</v>
      </c>
      <c r="M57" s="47">
        <v>5</v>
      </c>
      <c r="N57" s="39"/>
      <c r="O57" s="52">
        <f t="shared" si="14"/>
        <v>0</v>
      </c>
      <c r="P57" s="52">
        <f t="shared" si="14"/>
        <v>0</v>
      </c>
      <c r="Q57" s="52">
        <f t="shared" si="14"/>
        <v>0</v>
      </c>
      <c r="R57" s="52">
        <f t="shared" si="14"/>
        <v>1</v>
      </c>
      <c r="S57" s="52">
        <f t="shared" si="14"/>
        <v>0</v>
      </c>
      <c r="T57" s="52">
        <f t="shared" si="14"/>
        <v>0</v>
      </c>
      <c r="U57" s="52">
        <f t="shared" si="14"/>
        <v>0</v>
      </c>
      <c r="V57" s="52">
        <f t="shared" si="14"/>
        <v>0</v>
      </c>
      <c r="W57" s="52">
        <f t="shared" si="14"/>
        <v>0</v>
      </c>
      <c r="X57" s="52">
        <f t="shared" si="14"/>
        <v>0</v>
      </c>
      <c r="Y57" s="52">
        <f t="shared" si="14"/>
        <v>0</v>
      </c>
      <c r="Z57" s="52">
        <f t="shared" si="14"/>
        <v>0</v>
      </c>
      <c r="AA57" s="52">
        <f t="shared" si="14"/>
        <v>0</v>
      </c>
      <c r="AB57" s="52">
        <f t="shared" si="14"/>
        <v>0</v>
      </c>
      <c r="AC57" s="52">
        <f t="shared" si="14"/>
        <v>0</v>
      </c>
      <c r="AE57" s="9">
        <v>-0.47450698988327566</v>
      </c>
      <c r="AF57" s="9">
        <v>1.5404105743290604</v>
      </c>
      <c r="AG57" s="9">
        <v>3.0461717675925835</v>
      </c>
      <c r="AH57" s="9">
        <v>-1.2824155575701344</v>
      </c>
      <c r="AI57" s="9">
        <v>0.76487838011870413</v>
      </c>
      <c r="AK57" s="51">
        <f t="shared" si="5"/>
        <v>0</v>
      </c>
      <c r="AL57" s="51">
        <f t="shared" si="13"/>
        <v>0</v>
      </c>
      <c r="AM57" s="51">
        <f t="shared" si="13"/>
        <v>0</v>
      </c>
      <c r="AN57" s="51">
        <f t="shared" si="13"/>
        <v>0</v>
      </c>
      <c r="AO57" s="51">
        <f t="shared" si="13"/>
        <v>0</v>
      </c>
      <c r="AP57" s="51">
        <f t="shared" si="13"/>
        <v>0</v>
      </c>
      <c r="AQ57" s="51">
        <f t="shared" si="13"/>
        <v>0</v>
      </c>
      <c r="AR57" s="51">
        <f t="shared" si="13"/>
        <v>0</v>
      </c>
      <c r="AS57" s="51">
        <f t="shared" si="13"/>
        <v>0</v>
      </c>
      <c r="AT57" s="51">
        <f t="shared" si="13"/>
        <v>1</v>
      </c>
      <c r="AU57" s="51">
        <f t="shared" si="13"/>
        <v>0</v>
      </c>
      <c r="AV57" s="51">
        <f t="shared" si="13"/>
        <v>0</v>
      </c>
      <c r="AW57" s="51">
        <f t="shared" si="13"/>
        <v>0</v>
      </c>
      <c r="AX57" s="51">
        <f t="shared" si="13"/>
        <v>0</v>
      </c>
      <c r="AY57" s="51">
        <f t="shared" si="13"/>
        <v>0</v>
      </c>
      <c r="BA57" s="9">
        <v>0.69785168590927427</v>
      </c>
      <c r="BB57" s="9">
        <v>2.3162285483430356</v>
      </c>
      <c r="BC57" s="9">
        <v>0.53526903685872107</v>
      </c>
      <c r="BD57" s="9">
        <v>0.36527622444508645</v>
      </c>
      <c r="BE57" s="9">
        <v>-0.13061006632197544</v>
      </c>
      <c r="BG57" s="9">
        <f t="shared" si="6"/>
        <v>4.2989921447157844</v>
      </c>
      <c r="BH57" s="9">
        <f t="shared" si="7"/>
        <v>0.4914120131701758</v>
      </c>
    </row>
    <row r="58" spans="9:60" x14ac:dyDescent="0.25">
      <c r="I58" s="13">
        <v>11456</v>
      </c>
      <c r="J58" s="14">
        <v>24</v>
      </c>
      <c r="K58" s="14">
        <v>4</v>
      </c>
      <c r="L58" s="30">
        <v>11</v>
      </c>
      <c r="M58" s="47">
        <v>4</v>
      </c>
      <c r="N58" s="39"/>
      <c r="O58" s="52">
        <f t="shared" si="14"/>
        <v>0</v>
      </c>
      <c r="P58" s="52">
        <f t="shared" si="14"/>
        <v>0</v>
      </c>
      <c r="Q58" s="52">
        <f t="shared" si="14"/>
        <v>0</v>
      </c>
      <c r="R58" s="52">
        <f t="shared" si="14"/>
        <v>1</v>
      </c>
      <c r="S58" s="52">
        <f t="shared" si="14"/>
        <v>0</v>
      </c>
      <c r="T58" s="52">
        <f t="shared" si="14"/>
        <v>0</v>
      </c>
      <c r="U58" s="52">
        <f t="shared" si="14"/>
        <v>0</v>
      </c>
      <c r="V58" s="52">
        <f t="shared" si="14"/>
        <v>0</v>
      </c>
      <c r="W58" s="52">
        <f t="shared" si="14"/>
        <v>0</v>
      </c>
      <c r="X58" s="52">
        <f t="shared" si="14"/>
        <v>0</v>
      </c>
      <c r="Y58" s="52">
        <f t="shared" si="14"/>
        <v>0</v>
      </c>
      <c r="Z58" s="52">
        <f t="shared" si="14"/>
        <v>0</v>
      </c>
      <c r="AA58" s="52">
        <f t="shared" si="14"/>
        <v>0</v>
      </c>
      <c r="AB58" s="52">
        <f t="shared" si="14"/>
        <v>0</v>
      </c>
      <c r="AC58" s="52">
        <f t="shared" si="14"/>
        <v>0</v>
      </c>
      <c r="AE58" s="9">
        <v>-0.47450698988327566</v>
      </c>
      <c r="AF58" s="9">
        <v>1.5404105743290604</v>
      </c>
      <c r="AG58" s="9">
        <v>3.0461717675925835</v>
      </c>
      <c r="AH58" s="9">
        <v>-1.2824155575701344</v>
      </c>
      <c r="AI58" s="9">
        <v>0.76487838011870413</v>
      </c>
      <c r="AK58" s="51">
        <f t="shared" si="5"/>
        <v>0</v>
      </c>
      <c r="AL58" s="51">
        <f t="shared" si="13"/>
        <v>0</v>
      </c>
      <c r="AM58" s="51">
        <f t="shared" si="13"/>
        <v>0</v>
      </c>
      <c r="AN58" s="51">
        <f t="shared" si="13"/>
        <v>0</v>
      </c>
      <c r="AO58" s="51">
        <f t="shared" si="13"/>
        <v>0</v>
      </c>
      <c r="AP58" s="51">
        <f t="shared" si="13"/>
        <v>0</v>
      </c>
      <c r="AQ58" s="51">
        <f t="shared" si="13"/>
        <v>0</v>
      </c>
      <c r="AR58" s="51">
        <f t="shared" si="13"/>
        <v>0</v>
      </c>
      <c r="AS58" s="51">
        <f t="shared" si="13"/>
        <v>0</v>
      </c>
      <c r="AT58" s="51">
        <f t="shared" si="13"/>
        <v>0</v>
      </c>
      <c r="AU58" s="51">
        <f t="shared" si="13"/>
        <v>1</v>
      </c>
      <c r="AV58" s="51">
        <f t="shared" si="13"/>
        <v>0</v>
      </c>
      <c r="AW58" s="51">
        <f t="shared" si="13"/>
        <v>0</v>
      </c>
      <c r="AX58" s="51">
        <f t="shared" si="13"/>
        <v>0</v>
      </c>
      <c r="AY58" s="51">
        <f t="shared" si="13"/>
        <v>0</v>
      </c>
      <c r="BA58" s="9">
        <v>1.5777092154545618</v>
      </c>
      <c r="BB58" s="9">
        <v>1.4234493181271155</v>
      </c>
      <c r="BC58" s="9">
        <v>0.97742470848245411</v>
      </c>
      <c r="BD58" s="9">
        <v>0.61105542348030295</v>
      </c>
      <c r="BE58" s="9">
        <v>0.11627859876484067</v>
      </c>
      <c r="BG58" s="9">
        <f t="shared" si="6"/>
        <v>3.7267778875116901</v>
      </c>
      <c r="BH58" s="9">
        <f t="shared" si="7"/>
        <v>7.4650322752574647E-2</v>
      </c>
    </row>
    <row r="59" spans="9:60" x14ac:dyDescent="0.25">
      <c r="I59" s="13">
        <v>11456</v>
      </c>
      <c r="J59" s="14">
        <v>25</v>
      </c>
      <c r="K59" s="14">
        <v>4</v>
      </c>
      <c r="L59" s="30">
        <v>12</v>
      </c>
      <c r="M59" s="47">
        <v>3</v>
      </c>
      <c r="N59" s="39"/>
      <c r="O59" s="52">
        <f t="shared" si="14"/>
        <v>0</v>
      </c>
      <c r="P59" s="52">
        <f t="shared" si="14"/>
        <v>0</v>
      </c>
      <c r="Q59" s="52">
        <f t="shared" si="14"/>
        <v>0</v>
      </c>
      <c r="R59" s="52">
        <f t="shared" si="14"/>
        <v>1</v>
      </c>
      <c r="S59" s="52">
        <f t="shared" si="14"/>
        <v>0</v>
      </c>
      <c r="T59" s="52">
        <f t="shared" si="14"/>
        <v>0</v>
      </c>
      <c r="U59" s="52">
        <f t="shared" si="14"/>
        <v>0</v>
      </c>
      <c r="V59" s="52">
        <f t="shared" si="14"/>
        <v>0</v>
      </c>
      <c r="W59" s="52">
        <f t="shared" si="14"/>
        <v>0</v>
      </c>
      <c r="X59" s="52">
        <f t="shared" si="14"/>
        <v>0</v>
      </c>
      <c r="Y59" s="52">
        <f t="shared" si="14"/>
        <v>0</v>
      </c>
      <c r="Z59" s="52">
        <f t="shared" si="14"/>
        <v>0</v>
      </c>
      <c r="AA59" s="52">
        <f t="shared" si="14"/>
        <v>0</v>
      </c>
      <c r="AB59" s="52">
        <f t="shared" si="14"/>
        <v>0</v>
      </c>
      <c r="AC59" s="52">
        <f t="shared" si="14"/>
        <v>0</v>
      </c>
      <c r="AE59" s="9">
        <v>-0.47450698988327566</v>
      </c>
      <c r="AF59" s="9">
        <v>1.5404105743290604</v>
      </c>
      <c r="AG59" s="9">
        <v>3.0461717675925835</v>
      </c>
      <c r="AH59" s="9">
        <v>-1.2824155575701344</v>
      </c>
      <c r="AI59" s="9">
        <v>0.76487838011870413</v>
      </c>
      <c r="AK59" s="51">
        <f t="shared" si="5"/>
        <v>0</v>
      </c>
      <c r="AL59" s="51">
        <f t="shared" si="13"/>
        <v>0</v>
      </c>
      <c r="AM59" s="51">
        <f t="shared" si="13"/>
        <v>0</v>
      </c>
      <c r="AN59" s="51">
        <f t="shared" si="13"/>
        <v>0</v>
      </c>
      <c r="AO59" s="51">
        <f t="shared" si="13"/>
        <v>0</v>
      </c>
      <c r="AP59" s="51">
        <f t="shared" si="13"/>
        <v>0</v>
      </c>
      <c r="AQ59" s="51">
        <f t="shared" si="13"/>
        <v>0</v>
      </c>
      <c r="AR59" s="51">
        <f t="shared" si="13"/>
        <v>0</v>
      </c>
      <c r="AS59" s="51">
        <f t="shared" si="13"/>
        <v>0</v>
      </c>
      <c r="AT59" s="51">
        <f t="shared" si="13"/>
        <v>0</v>
      </c>
      <c r="AU59" s="51">
        <f t="shared" si="13"/>
        <v>0</v>
      </c>
      <c r="AV59" s="51">
        <f t="shared" si="13"/>
        <v>1</v>
      </c>
      <c r="AW59" s="51">
        <f t="shared" si="13"/>
        <v>0</v>
      </c>
      <c r="AX59" s="51">
        <f t="shared" si="13"/>
        <v>0</v>
      </c>
      <c r="AY59" s="51">
        <f t="shared" si="13"/>
        <v>0</v>
      </c>
      <c r="BA59" s="9">
        <v>2.5052179500478946</v>
      </c>
      <c r="BB59" s="9">
        <v>1.0487009084269392</v>
      </c>
      <c r="BC59" s="9">
        <v>1.1122932674703996</v>
      </c>
      <c r="BD59" s="9">
        <v>0.24978660081963444</v>
      </c>
      <c r="BE59" s="9">
        <v>2.6594628130144727E-2</v>
      </c>
      <c r="BG59" s="9">
        <f t="shared" si="6"/>
        <v>3.5149343219425933</v>
      </c>
      <c r="BH59" s="9">
        <f t="shared" si="7"/>
        <v>0.26515735591447825</v>
      </c>
    </row>
    <row r="60" spans="9:60" x14ac:dyDescent="0.25">
      <c r="I60" s="13">
        <v>11456</v>
      </c>
      <c r="J60" s="14">
        <v>21</v>
      </c>
      <c r="K60" s="14">
        <v>4</v>
      </c>
      <c r="L60" s="30">
        <v>13</v>
      </c>
      <c r="M60" s="47">
        <v>3</v>
      </c>
      <c r="N60" s="39"/>
      <c r="O60" s="52">
        <f t="shared" si="14"/>
        <v>0</v>
      </c>
      <c r="P60" s="52">
        <f t="shared" si="14"/>
        <v>0</v>
      </c>
      <c r="Q60" s="52">
        <f t="shared" si="14"/>
        <v>0</v>
      </c>
      <c r="R60" s="52">
        <f t="shared" si="14"/>
        <v>1</v>
      </c>
      <c r="S60" s="52">
        <f t="shared" si="14"/>
        <v>0</v>
      </c>
      <c r="T60" s="52">
        <f t="shared" si="14"/>
        <v>0</v>
      </c>
      <c r="U60" s="52">
        <f t="shared" si="14"/>
        <v>0</v>
      </c>
      <c r="V60" s="52">
        <f t="shared" si="14"/>
        <v>0</v>
      </c>
      <c r="W60" s="52">
        <f t="shared" si="14"/>
        <v>0</v>
      </c>
      <c r="X60" s="52">
        <f t="shared" si="14"/>
        <v>0</v>
      </c>
      <c r="Y60" s="52">
        <f t="shared" si="14"/>
        <v>0</v>
      </c>
      <c r="Z60" s="52">
        <f t="shared" si="14"/>
        <v>0</v>
      </c>
      <c r="AA60" s="52">
        <f t="shared" si="14"/>
        <v>0</v>
      </c>
      <c r="AB60" s="52">
        <f t="shared" si="14"/>
        <v>0</v>
      </c>
      <c r="AC60" s="52">
        <f t="shared" si="14"/>
        <v>0</v>
      </c>
      <c r="AE60" s="9">
        <v>-0.47450698988327566</v>
      </c>
      <c r="AF60" s="9">
        <v>1.5404105743290604</v>
      </c>
      <c r="AG60" s="9">
        <v>3.0461717675925835</v>
      </c>
      <c r="AH60" s="9">
        <v>-1.2824155575701344</v>
      </c>
      <c r="AI60" s="9">
        <v>0.76487838011870413</v>
      </c>
      <c r="AK60" s="51">
        <f t="shared" si="5"/>
        <v>0</v>
      </c>
      <c r="AL60" s="51">
        <f t="shared" si="13"/>
        <v>0</v>
      </c>
      <c r="AM60" s="51">
        <f t="shared" si="13"/>
        <v>0</v>
      </c>
      <c r="AN60" s="51">
        <f t="shared" si="13"/>
        <v>0</v>
      </c>
      <c r="AO60" s="51">
        <f t="shared" si="13"/>
        <v>0</v>
      </c>
      <c r="AP60" s="51">
        <f t="shared" si="13"/>
        <v>0</v>
      </c>
      <c r="AQ60" s="51">
        <f t="shared" si="13"/>
        <v>0</v>
      </c>
      <c r="AR60" s="51">
        <f t="shared" si="13"/>
        <v>0</v>
      </c>
      <c r="AS60" s="51">
        <f t="shared" si="13"/>
        <v>0</v>
      </c>
      <c r="AT60" s="51">
        <f t="shared" si="13"/>
        <v>0</v>
      </c>
      <c r="AU60" s="51">
        <f t="shared" si="13"/>
        <v>0</v>
      </c>
      <c r="AV60" s="51">
        <f t="shared" si="13"/>
        <v>0</v>
      </c>
      <c r="AW60" s="51">
        <f t="shared" si="13"/>
        <v>1</v>
      </c>
      <c r="AX60" s="51">
        <f t="shared" si="13"/>
        <v>0</v>
      </c>
      <c r="AY60" s="51">
        <f t="shared" si="13"/>
        <v>0</v>
      </c>
      <c r="BA60" s="9">
        <v>2.1638560019696813</v>
      </c>
      <c r="BB60" s="9">
        <v>0.98152475927829119</v>
      </c>
      <c r="BC60" s="9">
        <v>1.0341496846338571</v>
      </c>
      <c r="BD60" s="9">
        <v>0.46236785929267915</v>
      </c>
      <c r="BE60" s="9">
        <v>1.499829618192406E-2</v>
      </c>
      <c r="BG60" s="9">
        <f t="shared" si="6"/>
        <v>3.0539080293298424</v>
      </c>
      <c r="BH60" s="9">
        <f t="shared" si="7"/>
        <v>2.9060756262271484E-3</v>
      </c>
    </row>
    <row r="61" spans="9:60" x14ac:dyDescent="0.25">
      <c r="I61" s="13">
        <v>11456</v>
      </c>
      <c r="J61" s="14">
        <v>27</v>
      </c>
      <c r="K61" s="14">
        <v>4</v>
      </c>
      <c r="L61" s="30">
        <v>14</v>
      </c>
      <c r="M61" s="47">
        <v>3</v>
      </c>
      <c r="N61" s="39"/>
      <c r="O61" s="52">
        <f t="shared" si="14"/>
        <v>0</v>
      </c>
      <c r="P61" s="52">
        <f t="shared" si="14"/>
        <v>0</v>
      </c>
      <c r="Q61" s="52">
        <f t="shared" si="14"/>
        <v>0</v>
      </c>
      <c r="R61" s="52">
        <f t="shared" si="14"/>
        <v>1</v>
      </c>
      <c r="S61" s="52">
        <f t="shared" si="14"/>
        <v>0</v>
      </c>
      <c r="T61" s="52">
        <f t="shared" si="14"/>
        <v>0</v>
      </c>
      <c r="U61" s="52">
        <f t="shared" si="14"/>
        <v>0</v>
      </c>
      <c r="V61" s="52">
        <f t="shared" si="14"/>
        <v>0</v>
      </c>
      <c r="W61" s="52">
        <f t="shared" si="14"/>
        <v>0</v>
      </c>
      <c r="X61" s="52">
        <f t="shared" si="14"/>
        <v>0</v>
      </c>
      <c r="Y61" s="52">
        <f t="shared" si="14"/>
        <v>0</v>
      </c>
      <c r="Z61" s="52">
        <f t="shared" si="14"/>
        <v>0</v>
      </c>
      <c r="AA61" s="52">
        <f t="shared" si="14"/>
        <v>0</v>
      </c>
      <c r="AB61" s="52">
        <f t="shared" si="14"/>
        <v>0</v>
      </c>
      <c r="AC61" s="52">
        <f t="shared" si="14"/>
        <v>0</v>
      </c>
      <c r="AE61" s="9">
        <v>-0.47450698988327566</v>
      </c>
      <c r="AF61" s="9">
        <v>1.5404105743290604</v>
      </c>
      <c r="AG61" s="9">
        <v>3.0461717675925835</v>
      </c>
      <c r="AH61" s="9">
        <v>-1.2824155575701344</v>
      </c>
      <c r="AI61" s="9">
        <v>0.76487838011870413</v>
      </c>
      <c r="AK61" s="51">
        <f t="shared" si="5"/>
        <v>0</v>
      </c>
      <c r="AL61" s="51">
        <f t="shared" si="13"/>
        <v>0</v>
      </c>
      <c r="AM61" s="51">
        <f t="shared" si="13"/>
        <v>0</v>
      </c>
      <c r="AN61" s="51">
        <f t="shared" si="13"/>
        <v>0</v>
      </c>
      <c r="AO61" s="51">
        <f t="shared" si="13"/>
        <v>0</v>
      </c>
      <c r="AP61" s="51">
        <f t="shared" si="13"/>
        <v>0</v>
      </c>
      <c r="AQ61" s="51">
        <f t="shared" si="13"/>
        <v>0</v>
      </c>
      <c r="AR61" s="51">
        <f t="shared" si="13"/>
        <v>0</v>
      </c>
      <c r="AS61" s="51">
        <f t="shared" si="13"/>
        <v>0</v>
      </c>
      <c r="AT61" s="51">
        <f t="shared" si="13"/>
        <v>0</v>
      </c>
      <c r="AU61" s="51">
        <f t="shared" si="13"/>
        <v>0</v>
      </c>
      <c r="AV61" s="51">
        <f t="shared" si="13"/>
        <v>0</v>
      </c>
      <c r="AW61" s="51">
        <f t="shared" si="13"/>
        <v>0</v>
      </c>
      <c r="AX61" s="51">
        <f t="shared" si="13"/>
        <v>1</v>
      </c>
      <c r="AY61" s="51">
        <f t="shared" si="13"/>
        <v>0</v>
      </c>
      <c r="BA61" s="9">
        <v>2.3160012307376268</v>
      </c>
      <c r="BB61" s="9">
        <v>1.2253708735856732</v>
      </c>
      <c r="BC61" s="9">
        <v>0.97062155736891442</v>
      </c>
      <c r="BD61" s="9">
        <v>0.33251281783392289</v>
      </c>
      <c r="BE61" s="9">
        <v>-0.32461977483457516</v>
      </c>
      <c r="BG61" s="9">
        <f t="shared" si="6"/>
        <v>3.0705812054451931</v>
      </c>
      <c r="BH61" s="9">
        <f t="shared" si="7"/>
        <v>4.981706562096554E-3</v>
      </c>
    </row>
    <row r="62" spans="9:60" x14ac:dyDescent="0.25">
      <c r="I62" s="13">
        <v>11456</v>
      </c>
      <c r="J62" s="14">
        <v>13</v>
      </c>
      <c r="K62" s="14">
        <v>4</v>
      </c>
      <c r="L62" s="30">
        <v>15</v>
      </c>
      <c r="M62" s="47">
        <v>3</v>
      </c>
      <c r="N62" s="39"/>
      <c r="O62" s="52">
        <f t="shared" si="14"/>
        <v>0</v>
      </c>
      <c r="P62" s="52">
        <f t="shared" si="14"/>
        <v>0</v>
      </c>
      <c r="Q62" s="52">
        <f t="shared" si="14"/>
        <v>0</v>
      </c>
      <c r="R62" s="52">
        <f t="shared" si="14"/>
        <v>1</v>
      </c>
      <c r="S62" s="52">
        <f t="shared" si="14"/>
        <v>0</v>
      </c>
      <c r="T62" s="52">
        <f t="shared" si="14"/>
        <v>0</v>
      </c>
      <c r="U62" s="52">
        <f t="shared" si="14"/>
        <v>0</v>
      </c>
      <c r="V62" s="52">
        <f t="shared" si="14"/>
        <v>0</v>
      </c>
      <c r="W62" s="52">
        <f t="shared" si="14"/>
        <v>0</v>
      </c>
      <c r="X62" s="52">
        <f t="shared" si="14"/>
        <v>0</v>
      </c>
      <c r="Y62" s="52">
        <f t="shared" si="14"/>
        <v>0</v>
      </c>
      <c r="Z62" s="52">
        <f t="shared" si="14"/>
        <v>0</v>
      </c>
      <c r="AA62" s="52">
        <f t="shared" si="14"/>
        <v>0</v>
      </c>
      <c r="AB62" s="52">
        <f t="shared" si="14"/>
        <v>0</v>
      </c>
      <c r="AC62" s="52">
        <f t="shared" si="14"/>
        <v>0</v>
      </c>
      <c r="AE62" s="9">
        <v>-0.47450698988327566</v>
      </c>
      <c r="AF62" s="9">
        <v>1.5404105743290604</v>
      </c>
      <c r="AG62" s="9">
        <v>3.0461717675925835</v>
      </c>
      <c r="AH62" s="9">
        <v>-1.2824155575701344</v>
      </c>
      <c r="AI62" s="9">
        <v>0.76487838011870413</v>
      </c>
      <c r="AK62" s="51">
        <f t="shared" si="5"/>
        <v>0</v>
      </c>
      <c r="AL62" s="51">
        <f t="shared" si="13"/>
        <v>0</v>
      </c>
      <c r="AM62" s="51">
        <f t="shared" si="13"/>
        <v>0</v>
      </c>
      <c r="AN62" s="51">
        <f t="shared" si="13"/>
        <v>0</v>
      </c>
      <c r="AO62" s="51">
        <f t="shared" si="13"/>
        <v>0</v>
      </c>
      <c r="AP62" s="51">
        <f t="shared" si="13"/>
        <v>0</v>
      </c>
      <c r="AQ62" s="51">
        <f t="shared" si="13"/>
        <v>0</v>
      </c>
      <c r="AR62" s="51">
        <f t="shared" si="13"/>
        <v>0</v>
      </c>
      <c r="AS62" s="51">
        <f t="shared" si="13"/>
        <v>0</v>
      </c>
      <c r="AT62" s="51">
        <f t="shared" si="13"/>
        <v>0</v>
      </c>
      <c r="AU62" s="51">
        <f t="shared" si="13"/>
        <v>0</v>
      </c>
      <c r="AV62" s="51">
        <f t="shared" si="13"/>
        <v>0</v>
      </c>
      <c r="AW62" s="51">
        <f t="shared" si="13"/>
        <v>0</v>
      </c>
      <c r="AX62" s="51">
        <f t="shared" si="13"/>
        <v>0</v>
      </c>
      <c r="AY62" s="51">
        <f t="shared" si="13"/>
        <v>1</v>
      </c>
      <c r="BA62" s="9">
        <v>0.69374101481879025</v>
      </c>
      <c r="BB62" s="9">
        <v>-0.57306806918550157</v>
      </c>
      <c r="BC62" s="9">
        <v>1.2895822466809745</v>
      </c>
      <c r="BD62" s="9">
        <v>0.95833983479988938</v>
      </c>
      <c r="BE62" s="9">
        <v>2.0295569469777357</v>
      </c>
      <c r="BG62" s="9">
        <f t="shared" si="6"/>
        <v>3.0397182739207045</v>
      </c>
      <c r="BH62" s="9">
        <f t="shared" si="7"/>
        <v>1.5775412832401139E-3</v>
      </c>
    </row>
    <row r="63" spans="9:60" x14ac:dyDescent="0.25">
      <c r="I63" s="13">
        <v>46400</v>
      </c>
      <c r="J63" s="14">
        <v>1</v>
      </c>
      <c r="K63" s="14">
        <v>5</v>
      </c>
      <c r="L63" s="30">
        <v>1</v>
      </c>
      <c r="M63" s="47">
        <v>4</v>
      </c>
      <c r="N63" s="39"/>
      <c r="O63" s="52">
        <f t="shared" si="14"/>
        <v>0</v>
      </c>
      <c r="P63" s="52">
        <f t="shared" si="14"/>
        <v>0</v>
      </c>
      <c r="Q63" s="52">
        <f t="shared" si="14"/>
        <v>0</v>
      </c>
      <c r="R63" s="52">
        <f t="shared" si="14"/>
        <v>0</v>
      </c>
      <c r="S63" s="52">
        <f t="shared" si="14"/>
        <v>1</v>
      </c>
      <c r="T63" s="52">
        <f t="shared" si="14"/>
        <v>0</v>
      </c>
      <c r="U63" s="52">
        <f t="shared" si="14"/>
        <v>0</v>
      </c>
      <c r="V63" s="52">
        <f t="shared" si="14"/>
        <v>0</v>
      </c>
      <c r="W63" s="52">
        <f t="shared" si="14"/>
        <v>0</v>
      </c>
      <c r="X63" s="52">
        <f t="shared" si="14"/>
        <v>0</v>
      </c>
      <c r="Y63" s="52">
        <f t="shared" si="14"/>
        <v>0</v>
      </c>
      <c r="Z63" s="52">
        <f t="shared" si="14"/>
        <v>0</v>
      </c>
      <c r="AA63" s="52">
        <f t="shared" si="14"/>
        <v>0</v>
      </c>
      <c r="AB63" s="52">
        <f t="shared" si="14"/>
        <v>0</v>
      </c>
      <c r="AC63" s="52">
        <f t="shared" si="14"/>
        <v>0</v>
      </c>
      <c r="AE63" s="9">
        <v>0.45456048250793868</v>
      </c>
      <c r="AF63" s="9">
        <v>0.20875170396536802</v>
      </c>
      <c r="AG63" s="9">
        <v>2.2840214184520358</v>
      </c>
      <c r="AH63" s="9">
        <v>2.9668408257789927</v>
      </c>
      <c r="AI63" s="9">
        <v>-1.4718277372552104</v>
      </c>
      <c r="AK63" s="51">
        <f t="shared" si="5"/>
        <v>1</v>
      </c>
      <c r="AL63" s="51">
        <f t="shared" si="13"/>
        <v>0</v>
      </c>
      <c r="AM63" s="51">
        <f t="shared" si="13"/>
        <v>0</v>
      </c>
      <c r="AN63" s="51">
        <f t="shared" si="13"/>
        <v>0</v>
      </c>
      <c r="AO63" s="51">
        <f t="shared" si="13"/>
        <v>0</v>
      </c>
      <c r="AP63" s="51">
        <f t="shared" si="13"/>
        <v>0</v>
      </c>
      <c r="AQ63" s="51">
        <f t="shared" si="13"/>
        <v>0</v>
      </c>
      <c r="AR63" s="51">
        <f t="shared" si="13"/>
        <v>0</v>
      </c>
      <c r="AS63" s="51">
        <f t="shared" si="13"/>
        <v>0</v>
      </c>
      <c r="AT63" s="51">
        <f t="shared" si="13"/>
        <v>0</v>
      </c>
      <c r="AU63" s="51">
        <f t="shared" si="13"/>
        <v>0</v>
      </c>
      <c r="AV63" s="51">
        <f t="shared" si="13"/>
        <v>0</v>
      </c>
      <c r="AW63" s="51">
        <f t="shared" si="13"/>
        <v>0</v>
      </c>
      <c r="AX63" s="51">
        <f t="shared" si="13"/>
        <v>0</v>
      </c>
      <c r="AY63" s="51">
        <f t="shared" si="13"/>
        <v>0</v>
      </c>
      <c r="BA63" s="9">
        <v>-2.8718499849775741E-2</v>
      </c>
      <c r="BB63" s="9">
        <v>0.91249108397021372</v>
      </c>
      <c r="BC63" s="9">
        <v>0.93943377522174343</v>
      </c>
      <c r="BD63" s="9">
        <v>1.4152330908720356</v>
      </c>
      <c r="BE63" s="9">
        <v>1.6402283930195685</v>
      </c>
      <c r="BG63" s="9">
        <f t="shared" si="6"/>
        <v>4.1077543050198919</v>
      </c>
      <c r="BH63" s="9">
        <f t="shared" si="7"/>
        <v>1.1610990250319904E-2</v>
      </c>
    </row>
    <row r="64" spans="9:60" x14ac:dyDescent="0.25">
      <c r="I64" s="13">
        <v>46400</v>
      </c>
      <c r="J64" s="14">
        <v>2</v>
      </c>
      <c r="K64" s="14">
        <v>5</v>
      </c>
      <c r="L64" s="30">
        <v>2</v>
      </c>
      <c r="M64" s="47">
        <v>5</v>
      </c>
      <c r="N64" s="39"/>
      <c r="O64" s="52">
        <f t="shared" si="14"/>
        <v>0</v>
      </c>
      <c r="P64" s="52">
        <f t="shared" si="14"/>
        <v>0</v>
      </c>
      <c r="Q64" s="52">
        <f t="shared" si="14"/>
        <v>0</v>
      </c>
      <c r="R64" s="52">
        <f t="shared" si="14"/>
        <v>0</v>
      </c>
      <c r="S64" s="52">
        <f t="shared" si="14"/>
        <v>1</v>
      </c>
      <c r="T64" s="52">
        <f t="shared" si="14"/>
        <v>0</v>
      </c>
      <c r="U64" s="52">
        <f t="shared" si="14"/>
        <v>0</v>
      </c>
      <c r="V64" s="52">
        <f t="shared" si="14"/>
        <v>0</v>
      </c>
      <c r="W64" s="52">
        <f t="shared" si="14"/>
        <v>0</v>
      </c>
      <c r="X64" s="52">
        <f t="shared" si="14"/>
        <v>0</v>
      </c>
      <c r="Y64" s="52">
        <f t="shared" si="14"/>
        <v>0</v>
      </c>
      <c r="Z64" s="52">
        <f t="shared" si="14"/>
        <v>0</v>
      </c>
      <c r="AA64" s="52">
        <f t="shared" si="14"/>
        <v>0</v>
      </c>
      <c r="AB64" s="52">
        <f t="shared" si="14"/>
        <v>0</v>
      </c>
      <c r="AC64" s="52">
        <f t="shared" si="14"/>
        <v>0</v>
      </c>
      <c r="AE64" s="9">
        <v>0.45456048250793868</v>
      </c>
      <c r="AF64" s="9">
        <v>0.20875170396536802</v>
      </c>
      <c r="AG64" s="9">
        <v>2.2840214184520358</v>
      </c>
      <c r="AH64" s="9">
        <v>2.9668408257789927</v>
      </c>
      <c r="AI64" s="9">
        <v>-1.4718277372552104</v>
      </c>
      <c r="AK64" s="51">
        <f t="shared" si="5"/>
        <v>0</v>
      </c>
      <c r="AL64" s="51">
        <f t="shared" si="13"/>
        <v>1</v>
      </c>
      <c r="AM64" s="51">
        <f t="shared" si="13"/>
        <v>0</v>
      </c>
      <c r="AN64" s="51">
        <f t="shared" si="13"/>
        <v>0</v>
      </c>
      <c r="AO64" s="51">
        <f t="shared" si="13"/>
        <v>0</v>
      </c>
      <c r="AP64" s="51">
        <f t="shared" si="13"/>
        <v>0</v>
      </c>
      <c r="AQ64" s="51">
        <f t="shared" si="13"/>
        <v>0</v>
      </c>
      <c r="AR64" s="51">
        <f t="shared" si="13"/>
        <v>0</v>
      </c>
      <c r="AS64" s="51">
        <f t="shared" si="13"/>
        <v>0</v>
      </c>
      <c r="AT64" s="51">
        <f t="shared" si="13"/>
        <v>0</v>
      </c>
      <c r="AU64" s="51">
        <f t="shared" si="13"/>
        <v>0</v>
      </c>
      <c r="AV64" s="51">
        <f t="shared" si="13"/>
        <v>0</v>
      </c>
      <c r="AW64" s="51">
        <f t="shared" si="13"/>
        <v>0</v>
      </c>
      <c r="AX64" s="51">
        <f t="shared" si="13"/>
        <v>0</v>
      </c>
      <c r="AY64" s="51">
        <f t="shared" si="13"/>
        <v>0</v>
      </c>
      <c r="BA64" s="9">
        <v>0.96375710595331587</v>
      </c>
      <c r="BB64" s="9">
        <v>1.7868564131195781</v>
      </c>
      <c r="BC64" s="9">
        <v>0.86985143284147581</v>
      </c>
      <c r="BD64" s="9">
        <v>0.85648193239167858</v>
      </c>
      <c r="BE64" s="9">
        <v>9.7776936809311557E-2</v>
      </c>
      <c r="BG64" s="9">
        <f t="shared" si="6"/>
        <v>5.1949892754657947</v>
      </c>
      <c r="BH64" s="9">
        <f t="shared" si="7"/>
        <v>3.8020817546675564E-2</v>
      </c>
    </row>
    <row r="65" spans="9:60" x14ac:dyDescent="0.25">
      <c r="I65" s="13">
        <v>46400</v>
      </c>
      <c r="J65" s="14">
        <v>4</v>
      </c>
      <c r="K65" s="14">
        <v>5</v>
      </c>
      <c r="L65" s="30">
        <v>3</v>
      </c>
      <c r="M65" s="47">
        <v>2</v>
      </c>
      <c r="N65" s="39"/>
      <c r="O65" s="52">
        <f t="shared" si="14"/>
        <v>0</v>
      </c>
      <c r="P65" s="52">
        <f t="shared" si="14"/>
        <v>0</v>
      </c>
      <c r="Q65" s="52">
        <f t="shared" si="14"/>
        <v>0</v>
      </c>
      <c r="R65" s="52">
        <f t="shared" si="14"/>
        <v>0</v>
      </c>
      <c r="S65" s="52">
        <f t="shared" si="14"/>
        <v>1</v>
      </c>
      <c r="T65" s="52">
        <f t="shared" si="14"/>
        <v>0</v>
      </c>
      <c r="U65" s="52">
        <f t="shared" si="14"/>
        <v>0</v>
      </c>
      <c r="V65" s="52">
        <f t="shared" si="14"/>
        <v>0</v>
      </c>
      <c r="W65" s="52">
        <f t="shared" si="14"/>
        <v>0</v>
      </c>
      <c r="X65" s="52">
        <f t="shared" si="14"/>
        <v>0</v>
      </c>
      <c r="Y65" s="52">
        <f t="shared" si="14"/>
        <v>0</v>
      </c>
      <c r="Z65" s="52">
        <f t="shared" si="14"/>
        <v>0</v>
      </c>
      <c r="AA65" s="52">
        <f t="shared" si="14"/>
        <v>0</v>
      </c>
      <c r="AB65" s="52">
        <f t="shared" si="14"/>
        <v>0</v>
      </c>
      <c r="AC65" s="52">
        <f t="shared" si="14"/>
        <v>0</v>
      </c>
      <c r="AE65" s="9">
        <v>0.45456048250793868</v>
      </c>
      <c r="AF65" s="9">
        <v>0.20875170396536802</v>
      </c>
      <c r="AG65" s="9">
        <v>2.2840214184520358</v>
      </c>
      <c r="AH65" s="9">
        <v>2.9668408257789927</v>
      </c>
      <c r="AI65" s="9">
        <v>-1.4718277372552104</v>
      </c>
      <c r="AK65" s="51">
        <f t="shared" si="5"/>
        <v>0</v>
      </c>
      <c r="AL65" s="51">
        <f t="shared" si="13"/>
        <v>0</v>
      </c>
      <c r="AM65" s="51">
        <f t="shared" si="13"/>
        <v>1</v>
      </c>
      <c r="AN65" s="51">
        <f t="shared" si="13"/>
        <v>0</v>
      </c>
      <c r="AO65" s="51">
        <f t="shared" si="13"/>
        <v>0</v>
      </c>
      <c r="AP65" s="51">
        <f t="shared" si="13"/>
        <v>0</v>
      </c>
      <c r="AQ65" s="51">
        <f t="shared" si="13"/>
        <v>0</v>
      </c>
      <c r="AR65" s="51">
        <f t="shared" si="13"/>
        <v>0</v>
      </c>
      <c r="AS65" s="51">
        <f t="shared" si="13"/>
        <v>0</v>
      </c>
      <c r="AT65" s="51">
        <f t="shared" si="13"/>
        <v>0</v>
      </c>
      <c r="AU65" s="51">
        <f t="shared" si="13"/>
        <v>0</v>
      </c>
      <c r="AV65" s="51">
        <f t="shared" si="13"/>
        <v>0</v>
      </c>
      <c r="AW65" s="51">
        <f t="shared" si="13"/>
        <v>0</v>
      </c>
      <c r="AX65" s="51">
        <f t="shared" si="13"/>
        <v>0</v>
      </c>
      <c r="AY65" s="51">
        <f t="shared" si="13"/>
        <v>0</v>
      </c>
      <c r="BA65" s="9">
        <v>0.70699620870777402</v>
      </c>
      <c r="BB65" s="9">
        <v>1.242630783632849</v>
      </c>
      <c r="BC65" s="9">
        <v>0.83389751250524546</v>
      </c>
      <c r="BD65" s="9">
        <v>0.57660839774805217</v>
      </c>
      <c r="BE65" s="9">
        <v>0.98525631189441343</v>
      </c>
      <c r="BG65" s="9">
        <f t="shared" si="6"/>
        <v>2.7459913773744864</v>
      </c>
      <c r="BH65" s="9">
        <f t="shared" si="7"/>
        <v>0.55650313511708338</v>
      </c>
    </row>
    <row r="66" spans="9:60" x14ac:dyDescent="0.25">
      <c r="I66" s="13">
        <v>46400</v>
      </c>
      <c r="J66" s="14">
        <v>3</v>
      </c>
      <c r="K66" s="14">
        <v>5</v>
      </c>
      <c r="L66" s="30">
        <v>4</v>
      </c>
      <c r="M66" s="47">
        <v>2</v>
      </c>
      <c r="N66" s="39"/>
      <c r="O66" s="52">
        <f t="shared" si="14"/>
        <v>0</v>
      </c>
      <c r="P66" s="52">
        <f t="shared" si="14"/>
        <v>0</v>
      </c>
      <c r="Q66" s="52">
        <f t="shared" si="14"/>
        <v>0</v>
      </c>
      <c r="R66" s="52">
        <f t="shared" si="14"/>
        <v>0</v>
      </c>
      <c r="S66" s="52">
        <f t="shared" si="14"/>
        <v>1</v>
      </c>
      <c r="T66" s="52">
        <f t="shared" si="14"/>
        <v>0</v>
      </c>
      <c r="U66" s="52">
        <f t="shared" si="14"/>
        <v>0</v>
      </c>
      <c r="V66" s="52">
        <f t="shared" si="14"/>
        <v>0</v>
      </c>
      <c r="W66" s="52">
        <f t="shared" si="14"/>
        <v>0</v>
      </c>
      <c r="X66" s="52">
        <f t="shared" si="14"/>
        <v>0</v>
      </c>
      <c r="Y66" s="52">
        <f t="shared" si="14"/>
        <v>0</v>
      </c>
      <c r="Z66" s="52">
        <f t="shared" si="14"/>
        <v>0</v>
      </c>
      <c r="AA66" s="52">
        <f t="shared" si="14"/>
        <v>0</v>
      </c>
      <c r="AB66" s="52">
        <f t="shared" si="14"/>
        <v>0</v>
      </c>
      <c r="AC66" s="52">
        <f t="shared" si="14"/>
        <v>0</v>
      </c>
      <c r="AE66" s="9">
        <v>0.45456048250793868</v>
      </c>
      <c r="AF66" s="9">
        <v>0.20875170396536802</v>
      </c>
      <c r="AG66" s="9">
        <v>2.2840214184520358</v>
      </c>
      <c r="AH66" s="9">
        <v>2.9668408257789927</v>
      </c>
      <c r="AI66" s="9">
        <v>-1.4718277372552104</v>
      </c>
      <c r="AK66" s="51">
        <f t="shared" si="5"/>
        <v>0</v>
      </c>
      <c r="AL66" s="51">
        <f t="shared" si="13"/>
        <v>0</v>
      </c>
      <c r="AM66" s="51">
        <f t="shared" si="13"/>
        <v>0</v>
      </c>
      <c r="AN66" s="51">
        <f t="shared" ref="AL66:AY84" si="15">IF($L66=AN$2,1,0)</f>
        <v>1</v>
      </c>
      <c r="AO66" s="51">
        <f t="shared" si="15"/>
        <v>0</v>
      </c>
      <c r="AP66" s="51">
        <f t="shared" si="15"/>
        <v>0</v>
      </c>
      <c r="AQ66" s="51">
        <f t="shared" si="15"/>
        <v>0</v>
      </c>
      <c r="AR66" s="51">
        <f t="shared" si="15"/>
        <v>0</v>
      </c>
      <c r="AS66" s="51">
        <f t="shared" si="15"/>
        <v>0</v>
      </c>
      <c r="AT66" s="51">
        <f t="shared" si="15"/>
        <v>0</v>
      </c>
      <c r="AU66" s="51">
        <f t="shared" si="15"/>
        <v>0</v>
      </c>
      <c r="AV66" s="51">
        <f t="shared" si="15"/>
        <v>0</v>
      </c>
      <c r="AW66" s="51">
        <f t="shared" si="15"/>
        <v>0</v>
      </c>
      <c r="AX66" s="51">
        <f t="shared" si="15"/>
        <v>0</v>
      </c>
      <c r="AY66" s="51">
        <f t="shared" si="15"/>
        <v>0</v>
      </c>
      <c r="BA66" s="9">
        <v>1.3358983778423812</v>
      </c>
      <c r="BB66" s="9">
        <v>2.5616042859224768</v>
      </c>
      <c r="BC66" s="9">
        <v>-0.46981441147640368</v>
      </c>
      <c r="BD66" s="9">
        <v>6.4954502752344434E-2</v>
      </c>
      <c r="BE66" s="9">
        <v>-1.0982024206037042</v>
      </c>
      <c r="BG66" s="9">
        <f t="shared" si="6"/>
        <v>1.8779941466245424</v>
      </c>
      <c r="BH66" s="9">
        <f t="shared" si="7"/>
        <v>1.4885428257873647E-2</v>
      </c>
    </row>
    <row r="67" spans="9:60" x14ac:dyDescent="0.25">
      <c r="I67" s="13">
        <v>46400</v>
      </c>
      <c r="J67" s="14">
        <v>5</v>
      </c>
      <c r="K67" s="14">
        <v>5</v>
      </c>
      <c r="L67" s="30">
        <v>5</v>
      </c>
      <c r="M67" s="47">
        <v>4</v>
      </c>
      <c r="N67" s="39"/>
      <c r="O67" s="52">
        <f t="shared" si="14"/>
        <v>0</v>
      </c>
      <c r="P67" s="52">
        <f t="shared" si="14"/>
        <v>0</v>
      </c>
      <c r="Q67" s="52">
        <f t="shared" si="14"/>
        <v>0</v>
      </c>
      <c r="R67" s="52">
        <f t="shared" si="14"/>
        <v>0</v>
      </c>
      <c r="S67" s="52">
        <f t="shared" si="14"/>
        <v>1</v>
      </c>
      <c r="T67" s="52">
        <f t="shared" si="14"/>
        <v>0</v>
      </c>
      <c r="U67" s="52">
        <f t="shared" si="14"/>
        <v>0</v>
      </c>
      <c r="V67" s="52">
        <f t="shared" si="14"/>
        <v>0</v>
      </c>
      <c r="W67" s="52">
        <f t="shared" si="14"/>
        <v>0</v>
      </c>
      <c r="X67" s="52">
        <f t="shared" si="14"/>
        <v>0</v>
      </c>
      <c r="Y67" s="52">
        <f t="shared" si="14"/>
        <v>0</v>
      </c>
      <c r="Z67" s="52">
        <f t="shared" si="14"/>
        <v>0</v>
      </c>
      <c r="AA67" s="52">
        <f t="shared" si="14"/>
        <v>0</v>
      </c>
      <c r="AB67" s="52">
        <f t="shared" si="14"/>
        <v>0</v>
      </c>
      <c r="AC67" s="52">
        <f t="shared" si="14"/>
        <v>0</v>
      </c>
      <c r="AE67" s="9">
        <v>0.45456048250793868</v>
      </c>
      <c r="AF67" s="9">
        <v>0.20875170396536802</v>
      </c>
      <c r="AG67" s="9">
        <v>2.2840214184520358</v>
      </c>
      <c r="AH67" s="9">
        <v>2.9668408257789927</v>
      </c>
      <c r="AI67" s="9">
        <v>-1.4718277372552104</v>
      </c>
      <c r="AK67" s="51">
        <f t="shared" si="5"/>
        <v>0</v>
      </c>
      <c r="AL67" s="51">
        <f t="shared" si="15"/>
        <v>0</v>
      </c>
      <c r="AM67" s="51">
        <f t="shared" si="15"/>
        <v>0</v>
      </c>
      <c r="AN67" s="51">
        <f t="shared" si="15"/>
        <v>0</v>
      </c>
      <c r="AO67" s="51">
        <f t="shared" si="15"/>
        <v>1</v>
      </c>
      <c r="AP67" s="51">
        <f t="shared" si="15"/>
        <v>0</v>
      </c>
      <c r="AQ67" s="51">
        <f t="shared" si="15"/>
        <v>0</v>
      </c>
      <c r="AR67" s="51">
        <f t="shared" si="15"/>
        <v>0</v>
      </c>
      <c r="AS67" s="51">
        <f t="shared" si="15"/>
        <v>0</v>
      </c>
      <c r="AT67" s="51">
        <f t="shared" si="15"/>
        <v>0</v>
      </c>
      <c r="AU67" s="51">
        <f t="shared" si="15"/>
        <v>0</v>
      </c>
      <c r="AV67" s="51">
        <f t="shared" si="15"/>
        <v>0</v>
      </c>
      <c r="AW67" s="51">
        <f t="shared" si="15"/>
        <v>0</v>
      </c>
      <c r="AX67" s="51">
        <f t="shared" si="15"/>
        <v>0</v>
      </c>
      <c r="AY67" s="51">
        <f t="shared" si="15"/>
        <v>0</v>
      </c>
      <c r="BA67" s="9">
        <v>-5.2065846898213843</v>
      </c>
      <c r="BB67" s="9">
        <v>0.75296898278377844</v>
      </c>
      <c r="BC67" s="9">
        <v>0.89761163515617304</v>
      </c>
      <c r="BD67" s="9">
        <v>3.6742307765101456</v>
      </c>
      <c r="BE67" s="9">
        <v>4.8184953420172523</v>
      </c>
      <c r="BG67" s="9">
        <f t="shared" si="6"/>
        <v>3.6495028843819091</v>
      </c>
      <c r="BH67" s="9">
        <f t="shared" si="7"/>
        <v>0.12284822805660141</v>
      </c>
    </row>
    <row r="68" spans="9:60" x14ac:dyDescent="0.25">
      <c r="I68" s="13">
        <v>46400</v>
      </c>
      <c r="J68" s="14">
        <v>17</v>
      </c>
      <c r="K68" s="14">
        <v>5</v>
      </c>
      <c r="L68" s="30">
        <v>6</v>
      </c>
      <c r="M68" s="47">
        <v>3</v>
      </c>
      <c r="N68" s="39"/>
      <c r="O68" s="52">
        <f t="shared" si="14"/>
        <v>0</v>
      </c>
      <c r="P68" s="52">
        <f t="shared" si="14"/>
        <v>0</v>
      </c>
      <c r="Q68" s="52">
        <f t="shared" si="14"/>
        <v>0</v>
      </c>
      <c r="R68" s="52">
        <f t="shared" si="14"/>
        <v>0</v>
      </c>
      <c r="S68" s="52">
        <f t="shared" si="14"/>
        <v>1</v>
      </c>
      <c r="T68" s="52">
        <f t="shared" si="14"/>
        <v>0</v>
      </c>
      <c r="U68" s="52">
        <f t="shared" si="14"/>
        <v>0</v>
      </c>
      <c r="V68" s="52">
        <f t="shared" si="14"/>
        <v>0</v>
      </c>
      <c r="W68" s="52">
        <f t="shared" si="14"/>
        <v>0</v>
      </c>
      <c r="X68" s="52">
        <f t="shared" si="14"/>
        <v>0</v>
      </c>
      <c r="Y68" s="52">
        <f t="shared" si="14"/>
        <v>0</v>
      </c>
      <c r="Z68" s="52">
        <f t="shared" si="14"/>
        <v>0</v>
      </c>
      <c r="AA68" s="52">
        <f t="shared" si="14"/>
        <v>0</v>
      </c>
      <c r="AB68" s="52">
        <f t="shared" si="14"/>
        <v>0</v>
      </c>
      <c r="AC68" s="52">
        <f t="shared" si="14"/>
        <v>0</v>
      </c>
      <c r="AE68" s="9">
        <v>0.45456048250793868</v>
      </c>
      <c r="AF68" s="9">
        <v>0.20875170396536802</v>
      </c>
      <c r="AG68" s="9">
        <v>2.2840214184520358</v>
      </c>
      <c r="AH68" s="9">
        <v>2.9668408257789927</v>
      </c>
      <c r="AI68" s="9">
        <v>-1.4718277372552104</v>
      </c>
      <c r="AK68" s="51">
        <f t="shared" ref="AK68:AK131" si="16">IF($L68=AK$2,1,0)</f>
        <v>0</v>
      </c>
      <c r="AL68" s="51">
        <f t="shared" si="15"/>
        <v>0</v>
      </c>
      <c r="AM68" s="51">
        <f t="shared" si="15"/>
        <v>0</v>
      </c>
      <c r="AN68" s="51">
        <f t="shared" si="15"/>
        <v>0</v>
      </c>
      <c r="AO68" s="51">
        <f t="shared" si="15"/>
        <v>0</v>
      </c>
      <c r="AP68" s="51">
        <f t="shared" si="15"/>
        <v>1</v>
      </c>
      <c r="AQ68" s="51">
        <f t="shared" si="15"/>
        <v>0</v>
      </c>
      <c r="AR68" s="51">
        <f t="shared" si="15"/>
        <v>0</v>
      </c>
      <c r="AS68" s="51">
        <f t="shared" si="15"/>
        <v>0</v>
      </c>
      <c r="AT68" s="51">
        <f t="shared" si="15"/>
        <v>0</v>
      </c>
      <c r="AU68" s="51">
        <f t="shared" si="15"/>
        <v>0</v>
      </c>
      <c r="AV68" s="51">
        <f t="shared" si="15"/>
        <v>0</v>
      </c>
      <c r="AW68" s="51">
        <f t="shared" si="15"/>
        <v>0</v>
      </c>
      <c r="AX68" s="51">
        <f t="shared" si="15"/>
        <v>0</v>
      </c>
      <c r="AY68" s="51">
        <f t="shared" si="15"/>
        <v>0</v>
      </c>
      <c r="BA68" s="9">
        <v>-8.4770875562563824E-2</v>
      </c>
      <c r="BB68" s="9">
        <v>-0.14613834406036022</v>
      </c>
      <c r="BC68" s="9">
        <v>1.0622786666462884</v>
      </c>
      <c r="BD68" s="9">
        <v>1.5470414087239384</v>
      </c>
      <c r="BE68" s="9">
        <v>2.169361850893937</v>
      </c>
      <c r="BG68" s="9">
        <f t="shared" ref="BG68:BG131" si="17">SUMPRODUCT(AE68:AI68,BA68:BE68)</f>
        <v>3.7541257748330028</v>
      </c>
      <c r="BH68" s="9">
        <f t="shared" ref="BH68:BH131" si="18">(BG68-M68)^2</f>
        <v>0.56870568426747681</v>
      </c>
    </row>
    <row r="69" spans="9:60" x14ac:dyDescent="0.25">
      <c r="I69" s="13">
        <v>46400</v>
      </c>
      <c r="J69" s="14">
        <v>20</v>
      </c>
      <c r="K69" s="14">
        <v>5</v>
      </c>
      <c r="L69" s="30">
        <v>7</v>
      </c>
      <c r="M69" s="47">
        <v>3</v>
      </c>
      <c r="N69" s="39"/>
      <c r="O69" s="52">
        <f t="shared" ref="O69:AC85" si="19">IF($K69=O$2,1,0)</f>
        <v>0</v>
      </c>
      <c r="P69" s="52">
        <f t="shared" si="19"/>
        <v>0</v>
      </c>
      <c r="Q69" s="52">
        <f t="shared" si="19"/>
        <v>0</v>
      </c>
      <c r="R69" s="52">
        <f t="shared" si="19"/>
        <v>0</v>
      </c>
      <c r="S69" s="52">
        <f t="shared" si="19"/>
        <v>1</v>
      </c>
      <c r="T69" s="52">
        <f t="shared" si="19"/>
        <v>0</v>
      </c>
      <c r="U69" s="52">
        <f t="shared" si="19"/>
        <v>0</v>
      </c>
      <c r="V69" s="52">
        <f t="shared" si="19"/>
        <v>0</v>
      </c>
      <c r="W69" s="52">
        <f t="shared" si="19"/>
        <v>0</v>
      </c>
      <c r="X69" s="52">
        <f t="shared" si="19"/>
        <v>0</v>
      </c>
      <c r="Y69" s="52">
        <f t="shared" si="19"/>
        <v>0</v>
      </c>
      <c r="Z69" s="52">
        <f t="shared" si="19"/>
        <v>0</v>
      </c>
      <c r="AA69" s="52">
        <f t="shared" si="19"/>
        <v>0</v>
      </c>
      <c r="AB69" s="52">
        <f t="shared" si="19"/>
        <v>0</v>
      </c>
      <c r="AC69" s="52">
        <f t="shared" si="19"/>
        <v>0</v>
      </c>
      <c r="AE69" s="9">
        <v>0.45456048250793868</v>
      </c>
      <c r="AF69" s="9">
        <v>0.20875170396536802</v>
      </c>
      <c r="AG69" s="9">
        <v>2.2840214184520358</v>
      </c>
      <c r="AH69" s="9">
        <v>2.9668408257789927</v>
      </c>
      <c r="AI69" s="9">
        <v>-1.4718277372552104</v>
      </c>
      <c r="AK69" s="51">
        <f t="shared" si="16"/>
        <v>0</v>
      </c>
      <c r="AL69" s="51">
        <f t="shared" si="15"/>
        <v>0</v>
      </c>
      <c r="AM69" s="51">
        <f t="shared" si="15"/>
        <v>0</v>
      </c>
      <c r="AN69" s="51">
        <f t="shared" si="15"/>
        <v>0</v>
      </c>
      <c r="AO69" s="51">
        <f t="shared" si="15"/>
        <v>0</v>
      </c>
      <c r="AP69" s="51">
        <f t="shared" si="15"/>
        <v>0</v>
      </c>
      <c r="AQ69" s="51">
        <f t="shared" si="15"/>
        <v>1</v>
      </c>
      <c r="AR69" s="51">
        <f t="shared" si="15"/>
        <v>0</v>
      </c>
      <c r="AS69" s="51">
        <f t="shared" si="15"/>
        <v>0</v>
      </c>
      <c r="AT69" s="51">
        <f t="shared" si="15"/>
        <v>0</v>
      </c>
      <c r="AU69" s="51">
        <f t="shared" si="15"/>
        <v>0</v>
      </c>
      <c r="AV69" s="51">
        <f t="shared" si="15"/>
        <v>0</v>
      </c>
      <c r="AW69" s="51">
        <f t="shared" si="15"/>
        <v>0</v>
      </c>
      <c r="AX69" s="51">
        <f t="shared" si="15"/>
        <v>0</v>
      </c>
      <c r="AY69" s="51">
        <f t="shared" si="15"/>
        <v>0</v>
      </c>
      <c r="BA69" s="9">
        <v>1.1489659895689086</v>
      </c>
      <c r="BB69" s="9">
        <v>-0.58372011188226458</v>
      </c>
      <c r="BC69" s="9">
        <v>1.2695381359078877</v>
      </c>
      <c r="BD69" s="9">
        <v>0.8601110880111007</v>
      </c>
      <c r="BE69" s="9">
        <v>1.3515793009001733</v>
      </c>
      <c r="BG69" s="9">
        <f t="shared" si="17"/>
        <v>3.8625950470163035</v>
      </c>
      <c r="BH69" s="9">
        <f t="shared" si="18"/>
        <v>0.74407021513705884</v>
      </c>
    </row>
    <row r="70" spans="9:60" x14ac:dyDescent="0.25">
      <c r="I70" s="13">
        <v>46400</v>
      </c>
      <c r="J70" s="14">
        <v>18</v>
      </c>
      <c r="K70" s="14">
        <v>5</v>
      </c>
      <c r="L70" s="30">
        <v>8</v>
      </c>
      <c r="M70" s="47">
        <v>5</v>
      </c>
      <c r="N70" s="39"/>
      <c r="O70" s="52">
        <f t="shared" si="19"/>
        <v>0</v>
      </c>
      <c r="P70" s="52">
        <f t="shared" si="19"/>
        <v>0</v>
      </c>
      <c r="Q70" s="52">
        <f t="shared" si="19"/>
        <v>0</v>
      </c>
      <c r="R70" s="52">
        <f t="shared" si="19"/>
        <v>0</v>
      </c>
      <c r="S70" s="52">
        <f t="shared" si="19"/>
        <v>1</v>
      </c>
      <c r="T70" s="52">
        <f t="shared" si="19"/>
        <v>0</v>
      </c>
      <c r="U70" s="52">
        <f t="shared" si="19"/>
        <v>0</v>
      </c>
      <c r="V70" s="52">
        <f t="shared" si="19"/>
        <v>0</v>
      </c>
      <c r="W70" s="52">
        <f t="shared" si="19"/>
        <v>0</v>
      </c>
      <c r="X70" s="52">
        <f t="shared" si="19"/>
        <v>0</v>
      </c>
      <c r="Y70" s="52">
        <f t="shared" si="19"/>
        <v>0</v>
      </c>
      <c r="Z70" s="52">
        <f t="shared" si="19"/>
        <v>0</v>
      </c>
      <c r="AA70" s="52">
        <f t="shared" si="19"/>
        <v>0</v>
      </c>
      <c r="AB70" s="52">
        <f t="shared" si="19"/>
        <v>0</v>
      </c>
      <c r="AC70" s="52">
        <f t="shared" si="19"/>
        <v>0</v>
      </c>
      <c r="AE70" s="9">
        <v>0.45456048250793868</v>
      </c>
      <c r="AF70" s="9">
        <v>0.20875170396536802</v>
      </c>
      <c r="AG70" s="9">
        <v>2.2840214184520358</v>
      </c>
      <c r="AH70" s="9">
        <v>2.9668408257789927</v>
      </c>
      <c r="AI70" s="9">
        <v>-1.4718277372552104</v>
      </c>
      <c r="AK70" s="51">
        <f t="shared" si="16"/>
        <v>0</v>
      </c>
      <c r="AL70" s="51">
        <f t="shared" si="15"/>
        <v>0</v>
      </c>
      <c r="AM70" s="51">
        <f t="shared" si="15"/>
        <v>0</v>
      </c>
      <c r="AN70" s="51">
        <f t="shared" si="15"/>
        <v>0</v>
      </c>
      <c r="AO70" s="51">
        <f t="shared" si="15"/>
        <v>0</v>
      </c>
      <c r="AP70" s="51">
        <f t="shared" si="15"/>
        <v>0</v>
      </c>
      <c r="AQ70" s="51">
        <f t="shared" si="15"/>
        <v>0</v>
      </c>
      <c r="AR70" s="51">
        <f t="shared" si="15"/>
        <v>1</v>
      </c>
      <c r="AS70" s="51">
        <f t="shared" si="15"/>
        <v>0</v>
      </c>
      <c r="AT70" s="51">
        <f t="shared" si="15"/>
        <v>0</v>
      </c>
      <c r="AU70" s="51">
        <f t="shared" si="15"/>
        <v>0</v>
      </c>
      <c r="AV70" s="51">
        <f t="shared" si="15"/>
        <v>0</v>
      </c>
      <c r="AW70" s="51">
        <f t="shared" si="15"/>
        <v>0</v>
      </c>
      <c r="AX70" s="51">
        <f t="shared" si="15"/>
        <v>0</v>
      </c>
      <c r="AY70" s="51">
        <f t="shared" si="15"/>
        <v>0</v>
      </c>
      <c r="BA70" s="9">
        <v>2.1031796520375048</v>
      </c>
      <c r="BB70" s="9">
        <v>0.89634181494962184</v>
      </c>
      <c r="BC70" s="9">
        <v>1.125622850768363</v>
      </c>
      <c r="BD70" s="9">
        <v>0.45961682949410859</v>
      </c>
      <c r="BE70" s="9">
        <v>0.3048959775317226</v>
      </c>
      <c r="BG70" s="9">
        <f t="shared" si="17"/>
        <v>4.6289375561406647</v>
      </c>
      <c r="BH70" s="9">
        <f t="shared" si="18"/>
        <v>0.13768733724286236</v>
      </c>
    </row>
    <row r="71" spans="9:60" x14ac:dyDescent="0.25">
      <c r="I71" s="13">
        <v>46400</v>
      </c>
      <c r="J71" s="14">
        <v>23</v>
      </c>
      <c r="K71" s="14">
        <v>5</v>
      </c>
      <c r="L71" s="30">
        <v>9</v>
      </c>
      <c r="M71" s="47">
        <v>5</v>
      </c>
      <c r="N71" s="39"/>
      <c r="O71" s="52">
        <f t="shared" si="19"/>
        <v>0</v>
      </c>
      <c r="P71" s="52">
        <f t="shared" si="19"/>
        <v>0</v>
      </c>
      <c r="Q71" s="52">
        <f t="shared" si="19"/>
        <v>0</v>
      </c>
      <c r="R71" s="52">
        <f t="shared" si="19"/>
        <v>0</v>
      </c>
      <c r="S71" s="52">
        <f t="shared" si="19"/>
        <v>1</v>
      </c>
      <c r="T71" s="52">
        <f t="shared" si="19"/>
        <v>0</v>
      </c>
      <c r="U71" s="52">
        <f t="shared" si="19"/>
        <v>0</v>
      </c>
      <c r="V71" s="52">
        <f t="shared" si="19"/>
        <v>0</v>
      </c>
      <c r="W71" s="52">
        <f t="shared" si="19"/>
        <v>0</v>
      </c>
      <c r="X71" s="52">
        <f t="shared" si="19"/>
        <v>0</v>
      </c>
      <c r="Y71" s="52">
        <f t="shared" si="19"/>
        <v>0</v>
      </c>
      <c r="Z71" s="52">
        <f t="shared" si="19"/>
        <v>0</v>
      </c>
      <c r="AA71" s="52">
        <f t="shared" si="19"/>
        <v>0</v>
      </c>
      <c r="AB71" s="52">
        <f t="shared" si="19"/>
        <v>0</v>
      </c>
      <c r="AC71" s="52">
        <f t="shared" si="19"/>
        <v>0</v>
      </c>
      <c r="AE71" s="9">
        <v>0.45456048250793868</v>
      </c>
      <c r="AF71" s="9">
        <v>0.20875170396536802</v>
      </c>
      <c r="AG71" s="9">
        <v>2.2840214184520358</v>
      </c>
      <c r="AH71" s="9">
        <v>2.9668408257789927</v>
      </c>
      <c r="AI71" s="9">
        <v>-1.4718277372552104</v>
      </c>
      <c r="AK71" s="51">
        <f t="shared" si="16"/>
        <v>0</v>
      </c>
      <c r="AL71" s="51">
        <f t="shared" si="15"/>
        <v>0</v>
      </c>
      <c r="AM71" s="51">
        <f t="shared" si="15"/>
        <v>0</v>
      </c>
      <c r="AN71" s="51">
        <f t="shared" si="15"/>
        <v>0</v>
      </c>
      <c r="AO71" s="51">
        <f t="shared" si="15"/>
        <v>0</v>
      </c>
      <c r="AP71" s="51">
        <f t="shared" si="15"/>
        <v>0</v>
      </c>
      <c r="AQ71" s="51">
        <f t="shared" si="15"/>
        <v>0</v>
      </c>
      <c r="AR71" s="51">
        <f t="shared" si="15"/>
        <v>0</v>
      </c>
      <c r="AS71" s="51">
        <f t="shared" si="15"/>
        <v>1</v>
      </c>
      <c r="AT71" s="51">
        <f t="shared" si="15"/>
        <v>0</v>
      </c>
      <c r="AU71" s="51">
        <f t="shared" si="15"/>
        <v>0</v>
      </c>
      <c r="AV71" s="51">
        <f t="shared" si="15"/>
        <v>0</v>
      </c>
      <c r="AW71" s="51">
        <f t="shared" si="15"/>
        <v>0</v>
      </c>
      <c r="AX71" s="51">
        <f t="shared" si="15"/>
        <v>0</v>
      </c>
      <c r="AY71" s="51">
        <f t="shared" si="15"/>
        <v>0</v>
      </c>
      <c r="BA71" s="9">
        <v>1.9660473455308145</v>
      </c>
      <c r="BB71" s="9">
        <v>1.4011855082262346</v>
      </c>
      <c r="BC71" s="9">
        <v>0.94483509244849395</v>
      </c>
      <c r="BD71" s="9">
        <v>0.35729945799991603</v>
      </c>
      <c r="BE71" s="9">
        <v>-0.21345781105498415</v>
      </c>
      <c r="BG71" s="9">
        <f t="shared" si="17"/>
        <v>4.7184346265565802</v>
      </c>
      <c r="BH71" s="9">
        <f t="shared" si="18"/>
        <v>7.9279059522332454E-2</v>
      </c>
    </row>
    <row r="72" spans="9:60" x14ac:dyDescent="0.25">
      <c r="I72" s="13">
        <v>46400</v>
      </c>
      <c r="J72" s="14">
        <v>7</v>
      </c>
      <c r="K72" s="14">
        <v>5</v>
      </c>
      <c r="L72" s="30">
        <v>10</v>
      </c>
      <c r="M72" s="47">
        <v>3</v>
      </c>
      <c r="N72" s="39"/>
      <c r="O72" s="52">
        <f t="shared" si="19"/>
        <v>0</v>
      </c>
      <c r="P72" s="52">
        <f t="shared" si="19"/>
        <v>0</v>
      </c>
      <c r="Q72" s="52">
        <f t="shared" si="19"/>
        <v>0</v>
      </c>
      <c r="R72" s="52">
        <f t="shared" si="19"/>
        <v>0</v>
      </c>
      <c r="S72" s="52">
        <f t="shared" si="19"/>
        <v>1</v>
      </c>
      <c r="T72" s="52">
        <f t="shared" si="19"/>
        <v>0</v>
      </c>
      <c r="U72" s="52">
        <f t="shared" si="19"/>
        <v>0</v>
      </c>
      <c r="V72" s="52">
        <f t="shared" si="19"/>
        <v>0</v>
      </c>
      <c r="W72" s="52">
        <f t="shared" si="19"/>
        <v>0</v>
      </c>
      <c r="X72" s="52">
        <f t="shared" si="19"/>
        <v>0</v>
      </c>
      <c r="Y72" s="52">
        <f t="shared" si="19"/>
        <v>0</v>
      </c>
      <c r="Z72" s="52">
        <f t="shared" si="19"/>
        <v>0</v>
      </c>
      <c r="AA72" s="52">
        <f t="shared" si="19"/>
        <v>0</v>
      </c>
      <c r="AB72" s="52">
        <f t="shared" si="19"/>
        <v>0</v>
      </c>
      <c r="AC72" s="52">
        <f t="shared" si="19"/>
        <v>0</v>
      </c>
      <c r="AE72" s="9">
        <v>0.45456048250793868</v>
      </c>
      <c r="AF72" s="9">
        <v>0.20875170396536802</v>
      </c>
      <c r="AG72" s="9">
        <v>2.2840214184520358</v>
      </c>
      <c r="AH72" s="9">
        <v>2.9668408257789927</v>
      </c>
      <c r="AI72" s="9">
        <v>-1.4718277372552104</v>
      </c>
      <c r="AK72" s="51">
        <f t="shared" si="16"/>
        <v>0</v>
      </c>
      <c r="AL72" s="51">
        <f t="shared" si="15"/>
        <v>0</v>
      </c>
      <c r="AM72" s="51">
        <f t="shared" si="15"/>
        <v>0</v>
      </c>
      <c r="AN72" s="51">
        <f t="shared" si="15"/>
        <v>0</v>
      </c>
      <c r="AO72" s="51">
        <f t="shared" si="15"/>
        <v>0</v>
      </c>
      <c r="AP72" s="51">
        <f t="shared" si="15"/>
        <v>0</v>
      </c>
      <c r="AQ72" s="51">
        <f t="shared" si="15"/>
        <v>0</v>
      </c>
      <c r="AR72" s="51">
        <f t="shared" si="15"/>
        <v>0</v>
      </c>
      <c r="AS72" s="51">
        <f t="shared" si="15"/>
        <v>0</v>
      </c>
      <c r="AT72" s="51">
        <f t="shared" si="15"/>
        <v>1</v>
      </c>
      <c r="AU72" s="51">
        <f t="shared" si="15"/>
        <v>0</v>
      </c>
      <c r="AV72" s="51">
        <f t="shared" si="15"/>
        <v>0</v>
      </c>
      <c r="AW72" s="51">
        <f t="shared" si="15"/>
        <v>0</v>
      </c>
      <c r="AX72" s="51">
        <f t="shared" si="15"/>
        <v>0</v>
      </c>
      <c r="AY72" s="51">
        <f t="shared" si="15"/>
        <v>0</v>
      </c>
      <c r="BA72" s="9">
        <v>0.69785168590927427</v>
      </c>
      <c r="BB72" s="9">
        <v>2.3162285483430356</v>
      </c>
      <c r="BC72" s="9">
        <v>0.53526903685872107</v>
      </c>
      <c r="BD72" s="9">
        <v>0.36527622444508645</v>
      </c>
      <c r="BE72" s="9">
        <v>-0.13061006632197544</v>
      </c>
      <c r="BG72" s="9">
        <f t="shared" si="17"/>
        <v>3.2992503338727679</v>
      </c>
      <c r="BH72" s="9">
        <f t="shared" si="18"/>
        <v>8.9550762322963051E-2</v>
      </c>
    </row>
    <row r="73" spans="9:60" x14ac:dyDescent="0.25">
      <c r="I73" s="13">
        <v>46400</v>
      </c>
      <c r="J73" s="14">
        <v>24</v>
      </c>
      <c r="K73" s="14">
        <v>5</v>
      </c>
      <c r="L73" s="30">
        <v>11</v>
      </c>
      <c r="M73" s="47">
        <v>5</v>
      </c>
      <c r="N73" s="39"/>
      <c r="O73" s="52">
        <f t="shared" si="19"/>
        <v>0</v>
      </c>
      <c r="P73" s="52">
        <f t="shared" si="19"/>
        <v>0</v>
      </c>
      <c r="Q73" s="52">
        <f t="shared" si="19"/>
        <v>0</v>
      </c>
      <c r="R73" s="52">
        <f t="shared" si="19"/>
        <v>0</v>
      </c>
      <c r="S73" s="52">
        <f t="shared" si="19"/>
        <v>1</v>
      </c>
      <c r="T73" s="52">
        <f t="shared" si="19"/>
        <v>0</v>
      </c>
      <c r="U73" s="52">
        <f t="shared" si="19"/>
        <v>0</v>
      </c>
      <c r="V73" s="52">
        <f t="shared" si="19"/>
        <v>0</v>
      </c>
      <c r="W73" s="52">
        <f t="shared" si="19"/>
        <v>0</v>
      </c>
      <c r="X73" s="52">
        <f t="shared" si="19"/>
        <v>0</v>
      </c>
      <c r="Y73" s="52">
        <f t="shared" si="19"/>
        <v>0</v>
      </c>
      <c r="Z73" s="52">
        <f t="shared" si="19"/>
        <v>0</v>
      </c>
      <c r="AA73" s="52">
        <f t="shared" si="19"/>
        <v>0</v>
      </c>
      <c r="AB73" s="52">
        <f t="shared" si="19"/>
        <v>0</v>
      </c>
      <c r="AC73" s="52">
        <f t="shared" si="19"/>
        <v>0</v>
      </c>
      <c r="AE73" s="9">
        <v>0.45456048250793868</v>
      </c>
      <c r="AF73" s="9">
        <v>0.20875170396536802</v>
      </c>
      <c r="AG73" s="9">
        <v>2.2840214184520358</v>
      </c>
      <c r="AH73" s="9">
        <v>2.9668408257789927</v>
      </c>
      <c r="AI73" s="9">
        <v>-1.4718277372552104</v>
      </c>
      <c r="AK73" s="51">
        <f t="shared" si="16"/>
        <v>0</v>
      </c>
      <c r="AL73" s="51">
        <f t="shared" si="15"/>
        <v>0</v>
      </c>
      <c r="AM73" s="51">
        <f t="shared" si="15"/>
        <v>0</v>
      </c>
      <c r="AN73" s="51">
        <f t="shared" si="15"/>
        <v>0</v>
      </c>
      <c r="AO73" s="51">
        <f t="shared" si="15"/>
        <v>0</v>
      </c>
      <c r="AP73" s="51">
        <f t="shared" si="15"/>
        <v>0</v>
      </c>
      <c r="AQ73" s="51">
        <f t="shared" si="15"/>
        <v>0</v>
      </c>
      <c r="AR73" s="51">
        <f t="shared" si="15"/>
        <v>0</v>
      </c>
      <c r="AS73" s="51">
        <f t="shared" si="15"/>
        <v>0</v>
      </c>
      <c r="AT73" s="51">
        <f t="shared" si="15"/>
        <v>0</v>
      </c>
      <c r="AU73" s="51">
        <f t="shared" si="15"/>
        <v>1</v>
      </c>
      <c r="AV73" s="51">
        <f t="shared" si="15"/>
        <v>0</v>
      </c>
      <c r="AW73" s="51">
        <f t="shared" si="15"/>
        <v>0</v>
      </c>
      <c r="AX73" s="51">
        <f t="shared" si="15"/>
        <v>0</v>
      </c>
      <c r="AY73" s="51">
        <f t="shared" si="15"/>
        <v>0</v>
      </c>
      <c r="BA73" s="9">
        <v>1.5777092154545618</v>
      </c>
      <c r="BB73" s="9">
        <v>1.4234493181271155</v>
      </c>
      <c r="BC73" s="9">
        <v>0.97742470848245411</v>
      </c>
      <c r="BD73" s="9">
        <v>0.61105542348030295</v>
      </c>
      <c r="BE73" s="9">
        <v>0.11627859876484067</v>
      </c>
      <c r="BG73" s="9">
        <f t="shared" si="17"/>
        <v>4.8885328122835583</v>
      </c>
      <c r="BH73" s="9">
        <f t="shared" si="18"/>
        <v>1.2424933937412452E-2</v>
      </c>
    </row>
    <row r="74" spans="9:60" x14ac:dyDescent="0.25">
      <c r="I74" s="13">
        <v>46400</v>
      </c>
      <c r="J74" s="14">
        <v>25</v>
      </c>
      <c r="K74" s="14">
        <v>5</v>
      </c>
      <c r="L74" s="30">
        <v>12</v>
      </c>
      <c r="M74" s="47">
        <v>5</v>
      </c>
      <c r="N74" s="39"/>
      <c r="O74" s="52">
        <f t="shared" si="19"/>
        <v>0</v>
      </c>
      <c r="P74" s="52">
        <f t="shared" si="19"/>
        <v>0</v>
      </c>
      <c r="Q74" s="52">
        <f t="shared" si="19"/>
        <v>0</v>
      </c>
      <c r="R74" s="52">
        <f t="shared" si="19"/>
        <v>0</v>
      </c>
      <c r="S74" s="52">
        <f t="shared" si="19"/>
        <v>1</v>
      </c>
      <c r="T74" s="52">
        <f t="shared" si="19"/>
        <v>0</v>
      </c>
      <c r="U74" s="52">
        <f t="shared" si="19"/>
        <v>0</v>
      </c>
      <c r="V74" s="52">
        <f t="shared" si="19"/>
        <v>0</v>
      </c>
      <c r="W74" s="52">
        <f t="shared" si="19"/>
        <v>0</v>
      </c>
      <c r="X74" s="52">
        <f t="shared" si="19"/>
        <v>0</v>
      </c>
      <c r="Y74" s="52">
        <f t="shared" si="19"/>
        <v>0</v>
      </c>
      <c r="Z74" s="52">
        <f t="shared" si="19"/>
        <v>0</v>
      </c>
      <c r="AA74" s="52">
        <f t="shared" si="19"/>
        <v>0</v>
      </c>
      <c r="AB74" s="52">
        <f t="shared" si="19"/>
        <v>0</v>
      </c>
      <c r="AC74" s="52">
        <f t="shared" si="19"/>
        <v>0</v>
      </c>
      <c r="AE74" s="9">
        <v>0.45456048250793868</v>
      </c>
      <c r="AF74" s="9">
        <v>0.20875170396536802</v>
      </c>
      <c r="AG74" s="9">
        <v>2.2840214184520358</v>
      </c>
      <c r="AH74" s="9">
        <v>2.9668408257789927</v>
      </c>
      <c r="AI74" s="9">
        <v>-1.4718277372552104</v>
      </c>
      <c r="AK74" s="51">
        <f t="shared" si="16"/>
        <v>0</v>
      </c>
      <c r="AL74" s="51">
        <f t="shared" si="15"/>
        <v>0</v>
      </c>
      <c r="AM74" s="51">
        <f t="shared" si="15"/>
        <v>0</v>
      </c>
      <c r="AN74" s="51">
        <f t="shared" si="15"/>
        <v>0</v>
      </c>
      <c r="AO74" s="51">
        <f t="shared" si="15"/>
        <v>0</v>
      </c>
      <c r="AP74" s="51">
        <f t="shared" si="15"/>
        <v>0</v>
      </c>
      <c r="AQ74" s="51">
        <f t="shared" si="15"/>
        <v>0</v>
      </c>
      <c r="AR74" s="51">
        <f t="shared" si="15"/>
        <v>0</v>
      </c>
      <c r="AS74" s="51">
        <f t="shared" si="15"/>
        <v>0</v>
      </c>
      <c r="AT74" s="51">
        <f t="shared" si="15"/>
        <v>0</v>
      </c>
      <c r="AU74" s="51">
        <f t="shared" si="15"/>
        <v>0</v>
      </c>
      <c r="AV74" s="51">
        <f t="shared" si="15"/>
        <v>1</v>
      </c>
      <c r="AW74" s="51">
        <f t="shared" si="15"/>
        <v>0</v>
      </c>
      <c r="AX74" s="51">
        <f t="shared" si="15"/>
        <v>0</v>
      </c>
      <c r="AY74" s="51">
        <f t="shared" si="15"/>
        <v>0</v>
      </c>
      <c r="BA74" s="9">
        <v>2.5052179500478946</v>
      </c>
      <c r="BB74" s="9">
        <v>1.0487009084269392</v>
      </c>
      <c r="BC74" s="9">
        <v>1.1122932674703996</v>
      </c>
      <c r="BD74" s="9">
        <v>0.24978660081963444</v>
      </c>
      <c r="BE74" s="9">
        <v>2.6594628130144727E-2</v>
      </c>
      <c r="BG74" s="9">
        <f t="shared" si="17"/>
        <v>4.6001272019481814</v>
      </c>
      <c r="BH74" s="9">
        <f t="shared" si="18"/>
        <v>0.15989825462179053</v>
      </c>
    </row>
    <row r="75" spans="9:60" x14ac:dyDescent="0.25">
      <c r="I75" s="13">
        <v>46400</v>
      </c>
      <c r="J75" s="14">
        <v>21</v>
      </c>
      <c r="K75" s="14">
        <v>5</v>
      </c>
      <c r="L75" s="30">
        <v>13</v>
      </c>
      <c r="M75" s="47">
        <v>5</v>
      </c>
      <c r="N75" s="39"/>
      <c r="O75" s="52">
        <f t="shared" si="19"/>
        <v>0</v>
      </c>
      <c r="P75" s="52">
        <f t="shared" si="19"/>
        <v>0</v>
      </c>
      <c r="Q75" s="52">
        <f t="shared" si="19"/>
        <v>0</v>
      </c>
      <c r="R75" s="52">
        <f t="shared" si="19"/>
        <v>0</v>
      </c>
      <c r="S75" s="52">
        <f t="shared" si="19"/>
        <v>1</v>
      </c>
      <c r="T75" s="52">
        <f t="shared" si="19"/>
        <v>0</v>
      </c>
      <c r="U75" s="52">
        <f t="shared" si="19"/>
        <v>0</v>
      </c>
      <c r="V75" s="52">
        <f t="shared" si="19"/>
        <v>0</v>
      </c>
      <c r="W75" s="52">
        <f t="shared" si="19"/>
        <v>0</v>
      </c>
      <c r="X75" s="52">
        <f t="shared" si="19"/>
        <v>0</v>
      </c>
      <c r="Y75" s="52">
        <f t="shared" si="19"/>
        <v>0</v>
      </c>
      <c r="Z75" s="52">
        <f t="shared" si="19"/>
        <v>0</v>
      </c>
      <c r="AA75" s="52">
        <f t="shared" si="19"/>
        <v>0</v>
      </c>
      <c r="AB75" s="52">
        <f t="shared" si="19"/>
        <v>0</v>
      </c>
      <c r="AC75" s="52">
        <f t="shared" si="19"/>
        <v>0</v>
      </c>
      <c r="AE75" s="9">
        <v>0.45456048250793868</v>
      </c>
      <c r="AF75" s="9">
        <v>0.20875170396536802</v>
      </c>
      <c r="AG75" s="9">
        <v>2.2840214184520358</v>
      </c>
      <c r="AH75" s="9">
        <v>2.9668408257789927</v>
      </c>
      <c r="AI75" s="9">
        <v>-1.4718277372552104</v>
      </c>
      <c r="AK75" s="51">
        <f t="shared" si="16"/>
        <v>0</v>
      </c>
      <c r="AL75" s="51">
        <f t="shared" si="15"/>
        <v>0</v>
      </c>
      <c r="AM75" s="51">
        <f t="shared" si="15"/>
        <v>0</v>
      </c>
      <c r="AN75" s="51">
        <f t="shared" si="15"/>
        <v>0</v>
      </c>
      <c r="AO75" s="51">
        <f t="shared" si="15"/>
        <v>0</v>
      </c>
      <c r="AP75" s="51">
        <f t="shared" si="15"/>
        <v>0</v>
      </c>
      <c r="AQ75" s="51">
        <f t="shared" si="15"/>
        <v>0</v>
      </c>
      <c r="AR75" s="51">
        <f t="shared" si="15"/>
        <v>0</v>
      </c>
      <c r="AS75" s="51">
        <f t="shared" si="15"/>
        <v>0</v>
      </c>
      <c r="AT75" s="51">
        <f t="shared" si="15"/>
        <v>0</v>
      </c>
      <c r="AU75" s="51">
        <f t="shared" si="15"/>
        <v>0</v>
      </c>
      <c r="AV75" s="51">
        <f t="shared" si="15"/>
        <v>0</v>
      </c>
      <c r="AW75" s="51">
        <f t="shared" si="15"/>
        <v>1</v>
      </c>
      <c r="AX75" s="51">
        <f t="shared" si="15"/>
        <v>0</v>
      </c>
      <c r="AY75" s="51">
        <f t="shared" si="15"/>
        <v>0</v>
      </c>
      <c r="BA75" s="9">
        <v>2.1638560019696813</v>
      </c>
      <c r="BB75" s="9">
        <v>0.98152475927829119</v>
      </c>
      <c r="BC75" s="9">
        <v>1.0341496846338571</v>
      </c>
      <c r="BD75" s="9">
        <v>0.46236785929267915</v>
      </c>
      <c r="BE75" s="9">
        <v>1.499829618192406E-2</v>
      </c>
      <c r="BG75" s="9">
        <f t="shared" si="17"/>
        <v>4.9002153570511586</v>
      </c>
      <c r="BH75" s="9">
        <f t="shared" si="18"/>
        <v>9.9569749684277585E-3</v>
      </c>
    </row>
    <row r="76" spans="9:60" x14ac:dyDescent="0.25">
      <c r="I76" s="13">
        <v>46400</v>
      </c>
      <c r="J76" s="14">
        <v>27</v>
      </c>
      <c r="K76" s="14">
        <v>5</v>
      </c>
      <c r="L76" s="30">
        <v>14</v>
      </c>
      <c r="M76" s="47">
        <v>5</v>
      </c>
      <c r="N76" s="39"/>
      <c r="O76" s="52">
        <f t="shared" si="19"/>
        <v>0</v>
      </c>
      <c r="P76" s="52">
        <f t="shared" si="19"/>
        <v>0</v>
      </c>
      <c r="Q76" s="52">
        <f t="shared" si="19"/>
        <v>0</v>
      </c>
      <c r="R76" s="52">
        <f t="shared" si="19"/>
        <v>0</v>
      </c>
      <c r="S76" s="52">
        <f t="shared" si="19"/>
        <v>1</v>
      </c>
      <c r="T76" s="52">
        <f t="shared" si="19"/>
        <v>0</v>
      </c>
      <c r="U76" s="52">
        <f t="shared" si="19"/>
        <v>0</v>
      </c>
      <c r="V76" s="52">
        <f t="shared" si="19"/>
        <v>0</v>
      </c>
      <c r="W76" s="52">
        <f t="shared" si="19"/>
        <v>0</v>
      </c>
      <c r="X76" s="52">
        <f t="shared" si="19"/>
        <v>0</v>
      </c>
      <c r="Y76" s="52">
        <f t="shared" si="19"/>
        <v>0</v>
      </c>
      <c r="Z76" s="52">
        <f t="shared" si="19"/>
        <v>0</v>
      </c>
      <c r="AA76" s="52">
        <f t="shared" si="19"/>
        <v>0</v>
      </c>
      <c r="AB76" s="52">
        <f t="shared" si="19"/>
        <v>0</v>
      </c>
      <c r="AC76" s="52">
        <f t="shared" si="19"/>
        <v>0</v>
      </c>
      <c r="AE76" s="9">
        <v>0.45456048250793868</v>
      </c>
      <c r="AF76" s="9">
        <v>0.20875170396536802</v>
      </c>
      <c r="AG76" s="9">
        <v>2.2840214184520358</v>
      </c>
      <c r="AH76" s="9">
        <v>2.9668408257789927</v>
      </c>
      <c r="AI76" s="9">
        <v>-1.4718277372552104</v>
      </c>
      <c r="AK76" s="51">
        <f t="shared" si="16"/>
        <v>0</v>
      </c>
      <c r="AL76" s="51">
        <f t="shared" si="15"/>
        <v>0</v>
      </c>
      <c r="AM76" s="51">
        <f t="shared" si="15"/>
        <v>0</v>
      </c>
      <c r="AN76" s="51">
        <f t="shared" si="15"/>
        <v>0</v>
      </c>
      <c r="AO76" s="51">
        <f t="shared" si="15"/>
        <v>0</v>
      </c>
      <c r="AP76" s="51">
        <f t="shared" si="15"/>
        <v>0</v>
      </c>
      <c r="AQ76" s="51">
        <f t="shared" si="15"/>
        <v>0</v>
      </c>
      <c r="AR76" s="51">
        <f t="shared" si="15"/>
        <v>0</v>
      </c>
      <c r="AS76" s="51">
        <f t="shared" si="15"/>
        <v>0</v>
      </c>
      <c r="AT76" s="51">
        <f t="shared" si="15"/>
        <v>0</v>
      </c>
      <c r="AU76" s="51">
        <f t="shared" si="15"/>
        <v>0</v>
      </c>
      <c r="AV76" s="51">
        <f t="shared" si="15"/>
        <v>0</v>
      </c>
      <c r="AW76" s="51">
        <f t="shared" si="15"/>
        <v>0</v>
      </c>
      <c r="AX76" s="51">
        <f t="shared" si="15"/>
        <v>1</v>
      </c>
      <c r="AY76" s="51">
        <f t="shared" si="15"/>
        <v>0</v>
      </c>
      <c r="BA76" s="9">
        <v>2.3160012307376268</v>
      </c>
      <c r="BB76" s="9">
        <v>1.2253708735856732</v>
      </c>
      <c r="BC76" s="9">
        <v>0.97062155736891442</v>
      </c>
      <c r="BD76" s="9">
        <v>0.33251281783392289</v>
      </c>
      <c r="BE76" s="9">
        <v>-0.32461977483457516</v>
      </c>
      <c r="BG76" s="9">
        <f t="shared" si="17"/>
        <v>4.9897783127330522</v>
      </c>
      <c r="BH76" s="9">
        <f t="shared" si="18"/>
        <v>1.0448289058328344E-4</v>
      </c>
    </row>
    <row r="77" spans="9:60" x14ac:dyDescent="0.25">
      <c r="I77" s="13">
        <v>46400</v>
      </c>
      <c r="J77" s="14">
        <v>13</v>
      </c>
      <c r="K77" s="14">
        <v>5</v>
      </c>
      <c r="L77" s="30">
        <v>15</v>
      </c>
      <c r="M77" s="47">
        <v>4</v>
      </c>
      <c r="N77" s="39"/>
      <c r="O77" s="52">
        <f t="shared" si="19"/>
        <v>0</v>
      </c>
      <c r="P77" s="52">
        <f t="shared" si="19"/>
        <v>0</v>
      </c>
      <c r="Q77" s="52">
        <f t="shared" si="19"/>
        <v>0</v>
      </c>
      <c r="R77" s="52">
        <f t="shared" si="19"/>
        <v>0</v>
      </c>
      <c r="S77" s="52">
        <f t="shared" si="19"/>
        <v>1</v>
      </c>
      <c r="T77" s="52">
        <f t="shared" si="19"/>
        <v>0</v>
      </c>
      <c r="U77" s="52">
        <f t="shared" si="19"/>
        <v>0</v>
      </c>
      <c r="V77" s="52">
        <f t="shared" si="19"/>
        <v>0</v>
      </c>
      <c r="W77" s="52">
        <f t="shared" si="19"/>
        <v>0</v>
      </c>
      <c r="X77" s="52">
        <f t="shared" si="19"/>
        <v>0</v>
      </c>
      <c r="Y77" s="52">
        <f t="shared" si="19"/>
        <v>0</v>
      </c>
      <c r="Z77" s="52">
        <f t="shared" si="19"/>
        <v>0</v>
      </c>
      <c r="AA77" s="52">
        <f t="shared" si="19"/>
        <v>0</v>
      </c>
      <c r="AB77" s="52">
        <f t="shared" si="19"/>
        <v>0</v>
      </c>
      <c r="AC77" s="52">
        <f t="shared" si="19"/>
        <v>0</v>
      </c>
      <c r="AE77" s="9">
        <v>0.45456048250793868</v>
      </c>
      <c r="AF77" s="9">
        <v>0.20875170396536802</v>
      </c>
      <c r="AG77" s="9">
        <v>2.2840214184520358</v>
      </c>
      <c r="AH77" s="9">
        <v>2.9668408257789927</v>
      </c>
      <c r="AI77" s="9">
        <v>-1.4718277372552104</v>
      </c>
      <c r="AK77" s="51">
        <f t="shared" si="16"/>
        <v>0</v>
      </c>
      <c r="AL77" s="51">
        <f t="shared" si="15"/>
        <v>0</v>
      </c>
      <c r="AM77" s="51">
        <f t="shared" si="15"/>
        <v>0</v>
      </c>
      <c r="AN77" s="51">
        <f t="shared" si="15"/>
        <v>0</v>
      </c>
      <c r="AO77" s="51">
        <f t="shared" si="15"/>
        <v>0</v>
      </c>
      <c r="AP77" s="51">
        <f t="shared" si="15"/>
        <v>0</v>
      </c>
      <c r="AQ77" s="51">
        <f t="shared" si="15"/>
        <v>0</v>
      </c>
      <c r="AR77" s="51">
        <f t="shared" si="15"/>
        <v>0</v>
      </c>
      <c r="AS77" s="51">
        <f t="shared" si="15"/>
        <v>0</v>
      </c>
      <c r="AT77" s="51">
        <f t="shared" si="15"/>
        <v>0</v>
      </c>
      <c r="AU77" s="51">
        <f t="shared" si="15"/>
        <v>0</v>
      </c>
      <c r="AV77" s="51">
        <f t="shared" si="15"/>
        <v>0</v>
      </c>
      <c r="AW77" s="51">
        <f t="shared" si="15"/>
        <v>0</v>
      </c>
      <c r="AX77" s="51">
        <f t="shared" si="15"/>
        <v>0</v>
      </c>
      <c r="AY77" s="51">
        <f t="shared" si="15"/>
        <v>1</v>
      </c>
      <c r="BA77" s="9">
        <v>0.69374101481879025</v>
      </c>
      <c r="BB77" s="9">
        <v>-0.57306806918550157</v>
      </c>
      <c r="BC77" s="9">
        <v>1.2895822466809745</v>
      </c>
      <c r="BD77" s="9">
        <v>0.95833983479988938</v>
      </c>
      <c r="BE77" s="9">
        <v>2.0295569469777357</v>
      </c>
      <c r="BG77" s="9">
        <f t="shared" si="17"/>
        <v>2.997235324729576</v>
      </c>
      <c r="BH77" s="9">
        <f t="shared" si="18"/>
        <v>1.005536993970199</v>
      </c>
    </row>
    <row r="78" spans="9:60" x14ac:dyDescent="0.25">
      <c r="I78" s="13">
        <v>1979</v>
      </c>
      <c r="J78" s="14">
        <v>1</v>
      </c>
      <c r="K78" s="14">
        <v>6</v>
      </c>
      <c r="L78" s="30">
        <v>1</v>
      </c>
      <c r="M78" s="47">
        <v>5</v>
      </c>
      <c r="N78" s="39"/>
      <c r="O78" s="52">
        <f t="shared" si="19"/>
        <v>0</v>
      </c>
      <c r="P78" s="52">
        <f t="shared" si="19"/>
        <v>0</v>
      </c>
      <c r="Q78" s="52">
        <f t="shared" si="19"/>
        <v>0</v>
      </c>
      <c r="R78" s="52">
        <f t="shared" si="19"/>
        <v>0</v>
      </c>
      <c r="S78" s="52">
        <f t="shared" si="19"/>
        <v>0</v>
      </c>
      <c r="T78" s="52">
        <f t="shared" si="19"/>
        <v>1</v>
      </c>
      <c r="U78" s="52">
        <f t="shared" si="19"/>
        <v>0</v>
      </c>
      <c r="V78" s="52">
        <f t="shared" si="19"/>
        <v>0</v>
      </c>
      <c r="W78" s="52">
        <f t="shared" si="19"/>
        <v>0</v>
      </c>
      <c r="X78" s="52">
        <f t="shared" si="19"/>
        <v>0</v>
      </c>
      <c r="Y78" s="52">
        <f t="shared" si="19"/>
        <v>0</v>
      </c>
      <c r="Z78" s="52">
        <f t="shared" si="19"/>
        <v>0</v>
      </c>
      <c r="AA78" s="52">
        <f t="shared" si="19"/>
        <v>0</v>
      </c>
      <c r="AB78" s="52">
        <f t="shared" si="19"/>
        <v>0</v>
      </c>
      <c r="AC78" s="52">
        <f t="shared" si="19"/>
        <v>0</v>
      </c>
      <c r="AE78" s="9">
        <v>1.9622991339620424</v>
      </c>
      <c r="AF78" s="9">
        <v>1.1706691102101967</v>
      </c>
      <c r="AG78" s="9">
        <v>-1.2479366013248256</v>
      </c>
      <c r="AH78" s="9">
        <v>0.39073005340686834</v>
      </c>
      <c r="AI78" s="9">
        <v>2.8629542050636485</v>
      </c>
      <c r="AK78" s="51">
        <f t="shared" si="16"/>
        <v>1</v>
      </c>
      <c r="AL78" s="51">
        <f t="shared" si="15"/>
        <v>0</v>
      </c>
      <c r="AM78" s="51">
        <f t="shared" si="15"/>
        <v>0</v>
      </c>
      <c r="AN78" s="51">
        <f t="shared" si="15"/>
        <v>0</v>
      </c>
      <c r="AO78" s="51">
        <f t="shared" si="15"/>
        <v>0</v>
      </c>
      <c r="AP78" s="51">
        <f t="shared" si="15"/>
        <v>0</v>
      </c>
      <c r="AQ78" s="51">
        <f t="shared" si="15"/>
        <v>0</v>
      </c>
      <c r="AR78" s="51">
        <f t="shared" si="15"/>
        <v>0</v>
      </c>
      <c r="AS78" s="51">
        <f t="shared" si="15"/>
        <v>0</v>
      </c>
      <c r="AT78" s="51">
        <f t="shared" si="15"/>
        <v>0</v>
      </c>
      <c r="AU78" s="51">
        <f t="shared" si="15"/>
        <v>0</v>
      </c>
      <c r="AV78" s="51">
        <f t="shared" si="15"/>
        <v>0</v>
      </c>
      <c r="AW78" s="51">
        <f t="shared" si="15"/>
        <v>0</v>
      </c>
      <c r="AX78" s="51">
        <f t="shared" si="15"/>
        <v>0</v>
      </c>
      <c r="AY78" s="51">
        <f t="shared" si="15"/>
        <v>0</v>
      </c>
      <c r="BA78" s="9">
        <v>-2.8718499849775741E-2</v>
      </c>
      <c r="BB78" s="9">
        <v>0.91249108397021372</v>
      </c>
      <c r="BC78" s="9">
        <v>0.93943377522174343</v>
      </c>
      <c r="BD78" s="9">
        <v>1.4152330908720356</v>
      </c>
      <c r="BE78" s="9">
        <v>1.6402283930195685</v>
      </c>
      <c r="BG78" s="9">
        <f t="shared" si="17"/>
        <v>5.0883899215820332</v>
      </c>
      <c r="BH78" s="9">
        <f t="shared" si="18"/>
        <v>7.8127782372779744E-3</v>
      </c>
    </row>
    <row r="79" spans="9:60" x14ac:dyDescent="0.25">
      <c r="I79" s="13">
        <v>1979</v>
      </c>
      <c r="J79" s="14">
        <v>2</v>
      </c>
      <c r="K79" s="14">
        <v>6</v>
      </c>
      <c r="L79" s="30">
        <v>2</v>
      </c>
      <c r="M79" s="47">
        <v>3</v>
      </c>
      <c r="N79" s="39"/>
      <c r="O79" s="52">
        <f t="shared" si="19"/>
        <v>0</v>
      </c>
      <c r="P79" s="52">
        <f t="shared" si="19"/>
        <v>0</v>
      </c>
      <c r="Q79" s="52">
        <f t="shared" si="19"/>
        <v>0</v>
      </c>
      <c r="R79" s="52">
        <f t="shared" si="19"/>
        <v>0</v>
      </c>
      <c r="S79" s="52">
        <f t="shared" si="19"/>
        <v>0</v>
      </c>
      <c r="T79" s="52">
        <f t="shared" si="19"/>
        <v>1</v>
      </c>
      <c r="U79" s="52">
        <f t="shared" si="19"/>
        <v>0</v>
      </c>
      <c r="V79" s="52">
        <f t="shared" si="19"/>
        <v>0</v>
      </c>
      <c r="W79" s="52">
        <f t="shared" si="19"/>
        <v>0</v>
      </c>
      <c r="X79" s="52">
        <f t="shared" si="19"/>
        <v>0</v>
      </c>
      <c r="Y79" s="52">
        <f t="shared" si="19"/>
        <v>0</v>
      </c>
      <c r="Z79" s="52">
        <f t="shared" si="19"/>
        <v>0</v>
      </c>
      <c r="AA79" s="52">
        <f t="shared" si="19"/>
        <v>0</v>
      </c>
      <c r="AB79" s="52">
        <f t="shared" si="19"/>
        <v>0</v>
      </c>
      <c r="AC79" s="52">
        <f t="shared" si="19"/>
        <v>0</v>
      </c>
      <c r="AE79" s="9">
        <v>1.9622991339620424</v>
      </c>
      <c r="AF79" s="9">
        <v>1.1706691102101967</v>
      </c>
      <c r="AG79" s="9">
        <v>-1.2479366013248256</v>
      </c>
      <c r="AH79" s="9">
        <v>0.39073005340686834</v>
      </c>
      <c r="AI79" s="9">
        <v>2.8629542050636485</v>
      </c>
      <c r="AK79" s="51">
        <f t="shared" si="16"/>
        <v>0</v>
      </c>
      <c r="AL79" s="51">
        <f t="shared" si="15"/>
        <v>1</v>
      </c>
      <c r="AM79" s="51">
        <f t="shared" si="15"/>
        <v>0</v>
      </c>
      <c r="AN79" s="51">
        <f t="shared" si="15"/>
        <v>0</v>
      </c>
      <c r="AO79" s="51">
        <f t="shared" si="15"/>
        <v>0</v>
      </c>
      <c r="AP79" s="51">
        <f t="shared" si="15"/>
        <v>0</v>
      </c>
      <c r="AQ79" s="51">
        <f t="shared" si="15"/>
        <v>0</v>
      </c>
      <c r="AR79" s="51">
        <f t="shared" si="15"/>
        <v>0</v>
      </c>
      <c r="AS79" s="51">
        <f t="shared" si="15"/>
        <v>0</v>
      </c>
      <c r="AT79" s="51">
        <f t="shared" si="15"/>
        <v>0</v>
      </c>
      <c r="AU79" s="51">
        <f t="shared" si="15"/>
        <v>0</v>
      </c>
      <c r="AV79" s="51">
        <f t="shared" si="15"/>
        <v>0</v>
      </c>
      <c r="AW79" s="51">
        <f t="shared" si="15"/>
        <v>0</v>
      </c>
      <c r="AX79" s="51">
        <f t="shared" si="15"/>
        <v>0</v>
      </c>
      <c r="AY79" s="51">
        <f t="shared" si="15"/>
        <v>0</v>
      </c>
      <c r="BA79" s="9">
        <v>0.96375710595331587</v>
      </c>
      <c r="BB79" s="9">
        <v>1.7868564131195781</v>
      </c>
      <c r="BC79" s="9">
        <v>0.86985143284147581</v>
      </c>
      <c r="BD79" s="9">
        <v>0.85648193239167858</v>
      </c>
      <c r="BE79" s="9">
        <v>9.7776936809311557E-2</v>
      </c>
      <c r="BG79" s="9">
        <f t="shared" si="17"/>
        <v>3.5120620244061946</v>
      </c>
      <c r="BH79" s="9">
        <f t="shared" si="18"/>
        <v>0.26220751683897026</v>
      </c>
    </row>
    <row r="80" spans="9:60" x14ac:dyDescent="0.25">
      <c r="I80" s="13">
        <v>1979</v>
      </c>
      <c r="J80" s="14">
        <v>4</v>
      </c>
      <c r="K80" s="14">
        <v>6</v>
      </c>
      <c r="L80" s="30">
        <v>3</v>
      </c>
      <c r="M80" s="47">
        <v>5</v>
      </c>
      <c r="N80" s="39"/>
      <c r="O80" s="52">
        <f t="shared" si="19"/>
        <v>0</v>
      </c>
      <c r="P80" s="52">
        <f t="shared" si="19"/>
        <v>0</v>
      </c>
      <c r="Q80" s="52">
        <f t="shared" si="19"/>
        <v>0</v>
      </c>
      <c r="R80" s="52">
        <f t="shared" si="19"/>
        <v>0</v>
      </c>
      <c r="S80" s="52">
        <f t="shared" si="19"/>
        <v>0</v>
      </c>
      <c r="T80" s="52">
        <f t="shared" si="19"/>
        <v>1</v>
      </c>
      <c r="U80" s="52">
        <f t="shared" si="19"/>
        <v>0</v>
      </c>
      <c r="V80" s="52">
        <f t="shared" si="19"/>
        <v>0</v>
      </c>
      <c r="W80" s="52">
        <f t="shared" si="19"/>
        <v>0</v>
      </c>
      <c r="X80" s="52">
        <f t="shared" si="19"/>
        <v>0</v>
      </c>
      <c r="Y80" s="52">
        <f t="shared" si="19"/>
        <v>0</v>
      </c>
      <c r="Z80" s="52">
        <f t="shared" si="19"/>
        <v>0</v>
      </c>
      <c r="AA80" s="52">
        <f t="shared" si="19"/>
        <v>0</v>
      </c>
      <c r="AB80" s="52">
        <f t="shared" si="19"/>
        <v>0</v>
      </c>
      <c r="AC80" s="52">
        <f t="shared" si="19"/>
        <v>0</v>
      </c>
      <c r="AE80" s="9">
        <v>1.9622991339620424</v>
      </c>
      <c r="AF80" s="9">
        <v>1.1706691102101967</v>
      </c>
      <c r="AG80" s="9">
        <v>-1.2479366013248256</v>
      </c>
      <c r="AH80" s="9">
        <v>0.39073005340686834</v>
      </c>
      <c r="AI80" s="9">
        <v>2.8629542050636485</v>
      </c>
      <c r="AK80" s="51">
        <f t="shared" si="16"/>
        <v>0</v>
      </c>
      <c r="AL80" s="51">
        <f t="shared" si="15"/>
        <v>0</v>
      </c>
      <c r="AM80" s="51">
        <f t="shared" si="15"/>
        <v>1</v>
      </c>
      <c r="AN80" s="51">
        <f t="shared" si="15"/>
        <v>0</v>
      </c>
      <c r="AO80" s="51">
        <f t="shared" si="15"/>
        <v>0</v>
      </c>
      <c r="AP80" s="51">
        <f t="shared" si="15"/>
        <v>0</v>
      </c>
      <c r="AQ80" s="51">
        <f t="shared" si="15"/>
        <v>0</v>
      </c>
      <c r="AR80" s="51">
        <f t="shared" si="15"/>
        <v>0</v>
      </c>
      <c r="AS80" s="51">
        <f t="shared" si="15"/>
        <v>0</v>
      </c>
      <c r="AT80" s="51">
        <f t="shared" si="15"/>
        <v>0</v>
      </c>
      <c r="AU80" s="51">
        <f t="shared" si="15"/>
        <v>0</v>
      </c>
      <c r="AV80" s="51">
        <f t="shared" si="15"/>
        <v>0</v>
      </c>
      <c r="AW80" s="51">
        <f t="shared" si="15"/>
        <v>0</v>
      </c>
      <c r="AX80" s="51">
        <f t="shared" si="15"/>
        <v>0</v>
      </c>
      <c r="AY80" s="51">
        <f t="shared" si="15"/>
        <v>0</v>
      </c>
      <c r="BA80" s="9">
        <v>0.70699620870777402</v>
      </c>
      <c r="BB80" s="9">
        <v>1.242630783632849</v>
      </c>
      <c r="BC80" s="9">
        <v>0.83389751250524546</v>
      </c>
      <c r="BD80" s="9">
        <v>0.57660839774805217</v>
      </c>
      <c r="BE80" s="9">
        <v>0.98525631189441343</v>
      </c>
      <c r="BG80" s="9">
        <f t="shared" si="17"/>
        <v>4.8474382254985144</v>
      </c>
      <c r="BH80" s="9">
        <f t="shared" si="18"/>
        <v>2.327509503904213E-2</v>
      </c>
    </row>
    <row r="81" spans="9:60" x14ac:dyDescent="0.25">
      <c r="I81" s="13">
        <v>1979</v>
      </c>
      <c r="J81" s="14">
        <v>3</v>
      </c>
      <c r="K81" s="14">
        <v>6</v>
      </c>
      <c r="L81" s="30">
        <v>4</v>
      </c>
      <c r="M81" s="47">
        <v>3</v>
      </c>
      <c r="N81" s="39"/>
      <c r="O81" s="52">
        <f t="shared" si="19"/>
        <v>0</v>
      </c>
      <c r="P81" s="52">
        <f t="shared" si="19"/>
        <v>0</v>
      </c>
      <c r="Q81" s="52">
        <f t="shared" si="19"/>
        <v>0</v>
      </c>
      <c r="R81" s="52">
        <f t="shared" si="19"/>
        <v>0</v>
      </c>
      <c r="S81" s="52">
        <f t="shared" si="19"/>
        <v>0</v>
      </c>
      <c r="T81" s="52">
        <f t="shared" si="19"/>
        <v>1</v>
      </c>
      <c r="U81" s="52">
        <f t="shared" si="19"/>
        <v>0</v>
      </c>
      <c r="V81" s="52">
        <f t="shared" si="19"/>
        <v>0</v>
      </c>
      <c r="W81" s="52">
        <f t="shared" si="19"/>
        <v>0</v>
      </c>
      <c r="X81" s="52">
        <f t="shared" si="19"/>
        <v>0</v>
      </c>
      <c r="Y81" s="52">
        <f t="shared" si="19"/>
        <v>0</v>
      </c>
      <c r="Z81" s="52">
        <f t="shared" si="19"/>
        <v>0</v>
      </c>
      <c r="AA81" s="52">
        <f t="shared" si="19"/>
        <v>0</v>
      </c>
      <c r="AB81" s="52">
        <f t="shared" si="19"/>
        <v>0</v>
      </c>
      <c r="AC81" s="52">
        <f t="shared" si="19"/>
        <v>0</v>
      </c>
      <c r="AE81" s="9">
        <v>1.9622991339620424</v>
      </c>
      <c r="AF81" s="9">
        <v>1.1706691102101967</v>
      </c>
      <c r="AG81" s="9">
        <v>-1.2479366013248256</v>
      </c>
      <c r="AH81" s="9">
        <v>0.39073005340686834</v>
      </c>
      <c r="AI81" s="9">
        <v>2.8629542050636485</v>
      </c>
      <c r="AK81" s="51">
        <f t="shared" si="16"/>
        <v>0</v>
      </c>
      <c r="AL81" s="51">
        <f t="shared" si="15"/>
        <v>0</v>
      </c>
      <c r="AM81" s="51">
        <f t="shared" si="15"/>
        <v>0</v>
      </c>
      <c r="AN81" s="51">
        <f t="shared" si="15"/>
        <v>1</v>
      </c>
      <c r="AO81" s="51">
        <f t="shared" si="15"/>
        <v>0</v>
      </c>
      <c r="AP81" s="51">
        <f t="shared" si="15"/>
        <v>0</v>
      </c>
      <c r="AQ81" s="51">
        <f t="shared" si="15"/>
        <v>0</v>
      </c>
      <c r="AR81" s="51">
        <f t="shared" si="15"/>
        <v>0</v>
      </c>
      <c r="AS81" s="51">
        <f t="shared" si="15"/>
        <v>0</v>
      </c>
      <c r="AT81" s="51">
        <f t="shared" si="15"/>
        <v>0</v>
      </c>
      <c r="AU81" s="51">
        <f t="shared" si="15"/>
        <v>0</v>
      </c>
      <c r="AV81" s="51">
        <f t="shared" si="15"/>
        <v>0</v>
      </c>
      <c r="AW81" s="51">
        <f t="shared" si="15"/>
        <v>0</v>
      </c>
      <c r="AX81" s="51">
        <f t="shared" si="15"/>
        <v>0</v>
      </c>
      <c r="AY81" s="51">
        <f t="shared" si="15"/>
        <v>0</v>
      </c>
      <c r="BA81" s="9">
        <v>1.3358983778423812</v>
      </c>
      <c r="BB81" s="9">
        <v>2.5616042859224768</v>
      </c>
      <c r="BC81" s="9">
        <v>-0.46981441147640368</v>
      </c>
      <c r="BD81" s="9">
        <v>6.4954502752344434E-2</v>
      </c>
      <c r="BE81" s="9">
        <v>-1.0982024206037042</v>
      </c>
      <c r="BG81" s="9">
        <f t="shared" si="17"/>
        <v>3.0877982781751685</v>
      </c>
      <c r="BH81" s="9">
        <f t="shared" si="18"/>
        <v>7.7085376505242687E-3</v>
      </c>
    </row>
    <row r="82" spans="9:60" x14ac:dyDescent="0.25">
      <c r="I82" s="13">
        <v>1979</v>
      </c>
      <c r="J82" s="14">
        <v>5</v>
      </c>
      <c r="K82" s="14">
        <v>6</v>
      </c>
      <c r="L82" s="30">
        <v>5</v>
      </c>
      <c r="M82" s="47">
        <v>5</v>
      </c>
      <c r="N82" s="39"/>
      <c r="O82" s="52">
        <f t="shared" si="19"/>
        <v>0</v>
      </c>
      <c r="P82" s="52">
        <f t="shared" si="19"/>
        <v>0</v>
      </c>
      <c r="Q82" s="52">
        <f t="shared" si="19"/>
        <v>0</v>
      </c>
      <c r="R82" s="52">
        <f t="shared" si="19"/>
        <v>0</v>
      </c>
      <c r="S82" s="52">
        <f t="shared" si="19"/>
        <v>0</v>
      </c>
      <c r="T82" s="52">
        <f t="shared" si="19"/>
        <v>1</v>
      </c>
      <c r="U82" s="52">
        <f t="shared" si="19"/>
        <v>0</v>
      </c>
      <c r="V82" s="52">
        <f t="shared" si="19"/>
        <v>0</v>
      </c>
      <c r="W82" s="52">
        <f t="shared" si="19"/>
        <v>0</v>
      </c>
      <c r="X82" s="52">
        <f t="shared" si="19"/>
        <v>0</v>
      </c>
      <c r="Y82" s="52">
        <f t="shared" si="19"/>
        <v>0</v>
      </c>
      <c r="Z82" s="52">
        <f t="shared" si="19"/>
        <v>0</v>
      </c>
      <c r="AA82" s="52">
        <f t="shared" si="19"/>
        <v>0</v>
      </c>
      <c r="AB82" s="52">
        <f t="shared" si="19"/>
        <v>0</v>
      </c>
      <c r="AC82" s="52">
        <f t="shared" si="19"/>
        <v>0</v>
      </c>
      <c r="AE82" s="9">
        <v>1.9622991339620424</v>
      </c>
      <c r="AF82" s="9">
        <v>1.1706691102101967</v>
      </c>
      <c r="AG82" s="9">
        <v>-1.2479366013248256</v>
      </c>
      <c r="AH82" s="9">
        <v>0.39073005340686834</v>
      </c>
      <c r="AI82" s="9">
        <v>2.8629542050636485</v>
      </c>
      <c r="AK82" s="51">
        <f t="shared" si="16"/>
        <v>0</v>
      </c>
      <c r="AL82" s="51">
        <f t="shared" si="15"/>
        <v>0</v>
      </c>
      <c r="AM82" s="51">
        <f t="shared" si="15"/>
        <v>0</v>
      </c>
      <c r="AN82" s="51">
        <f t="shared" si="15"/>
        <v>0</v>
      </c>
      <c r="AO82" s="51">
        <f t="shared" si="15"/>
        <v>1</v>
      </c>
      <c r="AP82" s="51">
        <f t="shared" si="15"/>
        <v>0</v>
      </c>
      <c r="AQ82" s="51">
        <f t="shared" si="15"/>
        <v>0</v>
      </c>
      <c r="AR82" s="51">
        <f t="shared" si="15"/>
        <v>0</v>
      </c>
      <c r="AS82" s="51">
        <f t="shared" si="15"/>
        <v>0</v>
      </c>
      <c r="AT82" s="51">
        <f t="shared" si="15"/>
        <v>0</v>
      </c>
      <c r="AU82" s="51">
        <f t="shared" si="15"/>
        <v>0</v>
      </c>
      <c r="AV82" s="51">
        <f t="shared" si="15"/>
        <v>0</v>
      </c>
      <c r="AW82" s="51">
        <f t="shared" si="15"/>
        <v>0</v>
      </c>
      <c r="AX82" s="51">
        <f t="shared" si="15"/>
        <v>0</v>
      </c>
      <c r="AY82" s="51">
        <f t="shared" si="15"/>
        <v>0</v>
      </c>
      <c r="BA82" s="9">
        <v>-5.2065846898213843</v>
      </c>
      <c r="BB82" s="9">
        <v>0.75296898278377844</v>
      </c>
      <c r="BC82" s="9">
        <v>0.89761163515617304</v>
      </c>
      <c r="BD82" s="9">
        <v>3.6742307765101456</v>
      </c>
      <c r="BE82" s="9">
        <v>4.8184953420172523</v>
      </c>
      <c r="BG82" s="9">
        <f t="shared" si="17"/>
        <v>4.775202377111281</v>
      </c>
      <c r="BH82" s="9">
        <f t="shared" si="18"/>
        <v>5.0533971256418703E-2</v>
      </c>
    </row>
    <row r="83" spans="9:60" x14ac:dyDescent="0.25">
      <c r="I83" s="13">
        <v>1979</v>
      </c>
      <c r="J83" s="14">
        <v>17</v>
      </c>
      <c r="K83" s="14">
        <v>6</v>
      </c>
      <c r="L83" s="30">
        <v>6</v>
      </c>
      <c r="M83" s="47">
        <v>5</v>
      </c>
      <c r="N83" s="39"/>
      <c r="O83" s="52">
        <f t="shared" si="19"/>
        <v>0</v>
      </c>
      <c r="P83" s="52">
        <f t="shared" si="19"/>
        <v>0</v>
      </c>
      <c r="Q83" s="52">
        <f t="shared" si="19"/>
        <v>0</v>
      </c>
      <c r="R83" s="52">
        <f t="shared" si="19"/>
        <v>0</v>
      </c>
      <c r="S83" s="52">
        <f t="shared" si="19"/>
        <v>0</v>
      </c>
      <c r="T83" s="52">
        <f t="shared" si="19"/>
        <v>1</v>
      </c>
      <c r="U83" s="52">
        <f t="shared" si="19"/>
        <v>0</v>
      </c>
      <c r="V83" s="52">
        <f t="shared" si="19"/>
        <v>0</v>
      </c>
      <c r="W83" s="52">
        <f t="shared" si="19"/>
        <v>0</v>
      </c>
      <c r="X83" s="52">
        <f t="shared" si="19"/>
        <v>0</v>
      </c>
      <c r="Y83" s="52">
        <f t="shared" si="19"/>
        <v>0</v>
      </c>
      <c r="Z83" s="52">
        <f t="shared" si="19"/>
        <v>0</v>
      </c>
      <c r="AA83" s="52">
        <f t="shared" si="19"/>
        <v>0</v>
      </c>
      <c r="AB83" s="52">
        <f t="shared" si="19"/>
        <v>0</v>
      </c>
      <c r="AC83" s="52">
        <f t="shared" si="19"/>
        <v>0</v>
      </c>
      <c r="AE83" s="9">
        <v>1.9622991339620424</v>
      </c>
      <c r="AF83" s="9">
        <v>1.1706691102101967</v>
      </c>
      <c r="AG83" s="9">
        <v>-1.2479366013248256</v>
      </c>
      <c r="AH83" s="9">
        <v>0.39073005340686834</v>
      </c>
      <c r="AI83" s="9">
        <v>2.8629542050636485</v>
      </c>
      <c r="AK83" s="51">
        <f t="shared" si="16"/>
        <v>0</v>
      </c>
      <c r="AL83" s="51">
        <f t="shared" si="15"/>
        <v>0</v>
      </c>
      <c r="AM83" s="51">
        <f t="shared" si="15"/>
        <v>0</v>
      </c>
      <c r="AN83" s="51">
        <f t="shared" si="15"/>
        <v>0</v>
      </c>
      <c r="AO83" s="51">
        <f t="shared" si="15"/>
        <v>0</v>
      </c>
      <c r="AP83" s="51">
        <f t="shared" si="15"/>
        <v>1</v>
      </c>
      <c r="AQ83" s="51">
        <f t="shared" si="15"/>
        <v>0</v>
      </c>
      <c r="AR83" s="51">
        <f t="shared" si="15"/>
        <v>0</v>
      </c>
      <c r="AS83" s="51">
        <f t="shared" si="15"/>
        <v>0</v>
      </c>
      <c r="AT83" s="51">
        <f t="shared" si="15"/>
        <v>0</v>
      </c>
      <c r="AU83" s="51">
        <f t="shared" si="15"/>
        <v>0</v>
      </c>
      <c r="AV83" s="51">
        <f t="shared" si="15"/>
        <v>0</v>
      </c>
      <c r="AW83" s="51">
        <f t="shared" si="15"/>
        <v>0</v>
      </c>
      <c r="AX83" s="51">
        <f t="shared" si="15"/>
        <v>0</v>
      </c>
      <c r="AY83" s="51">
        <f t="shared" si="15"/>
        <v>0</v>
      </c>
      <c r="BA83" s="9">
        <v>-8.4770875562563824E-2</v>
      </c>
      <c r="BB83" s="9">
        <v>-0.14613834406036022</v>
      </c>
      <c r="BC83" s="9">
        <v>1.0622786666462884</v>
      </c>
      <c r="BD83" s="9">
        <v>1.5470414087239384</v>
      </c>
      <c r="BE83" s="9">
        <v>2.169361850893937</v>
      </c>
      <c r="BG83" s="9">
        <f t="shared" si="17"/>
        <v>5.1521773157500048</v>
      </c>
      <c r="BH83" s="9">
        <f t="shared" si="18"/>
        <v>2.3157935428876664E-2</v>
      </c>
    </row>
    <row r="84" spans="9:60" x14ac:dyDescent="0.25">
      <c r="I84" s="13">
        <v>1979</v>
      </c>
      <c r="J84" s="14">
        <v>20</v>
      </c>
      <c r="K84" s="14">
        <v>6</v>
      </c>
      <c r="L84" s="30">
        <v>7</v>
      </c>
      <c r="M84" s="47">
        <v>4</v>
      </c>
      <c r="N84" s="39"/>
      <c r="O84" s="52">
        <f t="shared" si="19"/>
        <v>0</v>
      </c>
      <c r="P84" s="52">
        <f t="shared" si="19"/>
        <v>0</v>
      </c>
      <c r="Q84" s="52">
        <f t="shared" si="19"/>
        <v>0</v>
      </c>
      <c r="R84" s="52">
        <f t="shared" si="19"/>
        <v>0</v>
      </c>
      <c r="S84" s="52">
        <f t="shared" si="19"/>
        <v>0</v>
      </c>
      <c r="T84" s="52">
        <f t="shared" si="19"/>
        <v>1</v>
      </c>
      <c r="U84" s="52">
        <f t="shared" si="19"/>
        <v>0</v>
      </c>
      <c r="V84" s="52">
        <f t="shared" si="19"/>
        <v>0</v>
      </c>
      <c r="W84" s="52">
        <f t="shared" si="19"/>
        <v>0</v>
      </c>
      <c r="X84" s="52">
        <f t="shared" si="19"/>
        <v>0</v>
      </c>
      <c r="Y84" s="52">
        <f t="shared" si="19"/>
        <v>0</v>
      </c>
      <c r="Z84" s="52">
        <f t="shared" si="19"/>
        <v>0</v>
      </c>
      <c r="AA84" s="52">
        <f t="shared" si="19"/>
        <v>0</v>
      </c>
      <c r="AB84" s="52">
        <f t="shared" si="19"/>
        <v>0</v>
      </c>
      <c r="AC84" s="52">
        <f t="shared" si="19"/>
        <v>0</v>
      </c>
      <c r="AE84" s="9">
        <v>1.9622991339620424</v>
      </c>
      <c r="AF84" s="9">
        <v>1.1706691102101967</v>
      </c>
      <c r="AG84" s="9">
        <v>-1.2479366013248256</v>
      </c>
      <c r="AH84" s="9">
        <v>0.39073005340686834</v>
      </c>
      <c r="AI84" s="9">
        <v>2.8629542050636485</v>
      </c>
      <c r="AK84" s="51">
        <f t="shared" si="16"/>
        <v>0</v>
      </c>
      <c r="AL84" s="51">
        <f t="shared" si="15"/>
        <v>0</v>
      </c>
      <c r="AM84" s="51">
        <f t="shared" si="15"/>
        <v>0</v>
      </c>
      <c r="AN84" s="51">
        <f t="shared" si="15"/>
        <v>0</v>
      </c>
      <c r="AO84" s="51">
        <f t="shared" si="15"/>
        <v>0</v>
      </c>
      <c r="AP84" s="51">
        <f t="shared" si="15"/>
        <v>0</v>
      </c>
      <c r="AQ84" s="51">
        <f t="shared" ref="AL84:AY102" si="20">IF($L84=AQ$2,1,0)</f>
        <v>1</v>
      </c>
      <c r="AR84" s="51">
        <f t="shared" si="20"/>
        <v>0</v>
      </c>
      <c r="AS84" s="51">
        <f t="shared" si="20"/>
        <v>0</v>
      </c>
      <c r="AT84" s="51">
        <f t="shared" si="20"/>
        <v>0</v>
      </c>
      <c r="AU84" s="51">
        <f t="shared" si="20"/>
        <v>0</v>
      </c>
      <c r="AV84" s="51">
        <f t="shared" si="20"/>
        <v>0</v>
      </c>
      <c r="AW84" s="51">
        <f t="shared" si="20"/>
        <v>0</v>
      </c>
      <c r="AX84" s="51">
        <f t="shared" si="20"/>
        <v>0</v>
      </c>
      <c r="AY84" s="51">
        <f t="shared" si="20"/>
        <v>0</v>
      </c>
      <c r="BA84" s="9">
        <v>1.1489659895689086</v>
      </c>
      <c r="BB84" s="9">
        <v>-0.58372011188226458</v>
      </c>
      <c r="BC84" s="9">
        <v>1.2695381359078877</v>
      </c>
      <c r="BD84" s="9">
        <v>0.8601110880111007</v>
      </c>
      <c r="BE84" s="9">
        <v>1.3515793009001733</v>
      </c>
      <c r="BG84" s="9">
        <f t="shared" si="17"/>
        <v>4.1925496500603137</v>
      </c>
      <c r="BH84" s="9">
        <f t="shared" si="18"/>
        <v>3.7075367738349248E-2</v>
      </c>
    </row>
    <row r="85" spans="9:60" x14ac:dyDescent="0.25">
      <c r="I85" s="13">
        <v>1979</v>
      </c>
      <c r="J85" s="14">
        <v>18</v>
      </c>
      <c r="K85" s="14">
        <v>6</v>
      </c>
      <c r="L85" s="30">
        <v>8</v>
      </c>
      <c r="M85" s="47">
        <v>5</v>
      </c>
      <c r="N85" s="39"/>
      <c r="O85" s="52">
        <f t="shared" si="19"/>
        <v>0</v>
      </c>
      <c r="P85" s="52">
        <f t="shared" si="19"/>
        <v>0</v>
      </c>
      <c r="Q85" s="52">
        <f t="shared" si="19"/>
        <v>0</v>
      </c>
      <c r="R85" s="52">
        <f t="shared" si="19"/>
        <v>0</v>
      </c>
      <c r="S85" s="52">
        <f t="shared" si="19"/>
        <v>0</v>
      </c>
      <c r="T85" s="52">
        <f t="shared" si="19"/>
        <v>1</v>
      </c>
      <c r="U85" s="52">
        <f t="shared" si="19"/>
        <v>0</v>
      </c>
      <c r="V85" s="52">
        <f t="shared" si="19"/>
        <v>0</v>
      </c>
      <c r="W85" s="52">
        <f t="shared" si="19"/>
        <v>0</v>
      </c>
      <c r="X85" s="52">
        <f t="shared" si="19"/>
        <v>0</v>
      </c>
      <c r="Y85" s="52">
        <f t="shared" si="19"/>
        <v>0</v>
      </c>
      <c r="Z85" s="52">
        <f t="shared" si="19"/>
        <v>0</v>
      </c>
      <c r="AA85" s="52">
        <f t="shared" si="19"/>
        <v>0</v>
      </c>
      <c r="AB85" s="52">
        <f t="shared" si="19"/>
        <v>0</v>
      </c>
      <c r="AC85" s="52">
        <f t="shared" si="19"/>
        <v>0</v>
      </c>
      <c r="AE85" s="9">
        <v>1.9622991339620424</v>
      </c>
      <c r="AF85" s="9">
        <v>1.1706691102101967</v>
      </c>
      <c r="AG85" s="9">
        <v>-1.2479366013248256</v>
      </c>
      <c r="AH85" s="9">
        <v>0.39073005340686834</v>
      </c>
      <c r="AI85" s="9">
        <v>2.8629542050636485</v>
      </c>
      <c r="AK85" s="51">
        <f t="shared" si="16"/>
        <v>0</v>
      </c>
      <c r="AL85" s="51">
        <f t="shared" si="20"/>
        <v>0</v>
      </c>
      <c r="AM85" s="51">
        <f t="shared" si="20"/>
        <v>0</v>
      </c>
      <c r="AN85" s="51">
        <f t="shared" si="20"/>
        <v>0</v>
      </c>
      <c r="AO85" s="51">
        <f t="shared" si="20"/>
        <v>0</v>
      </c>
      <c r="AP85" s="51">
        <f t="shared" si="20"/>
        <v>0</v>
      </c>
      <c r="AQ85" s="51">
        <f t="shared" si="20"/>
        <v>0</v>
      </c>
      <c r="AR85" s="51">
        <f t="shared" si="20"/>
        <v>1</v>
      </c>
      <c r="AS85" s="51">
        <f t="shared" si="20"/>
        <v>0</v>
      </c>
      <c r="AT85" s="51">
        <f t="shared" si="20"/>
        <v>0</v>
      </c>
      <c r="AU85" s="51">
        <f t="shared" si="20"/>
        <v>0</v>
      </c>
      <c r="AV85" s="51">
        <f t="shared" si="20"/>
        <v>0</v>
      </c>
      <c r="AW85" s="51">
        <f t="shared" si="20"/>
        <v>0</v>
      </c>
      <c r="AX85" s="51">
        <f t="shared" si="20"/>
        <v>0</v>
      </c>
      <c r="AY85" s="51">
        <f t="shared" si="20"/>
        <v>0</v>
      </c>
      <c r="BA85" s="9">
        <v>2.1031796520375048</v>
      </c>
      <c r="BB85" s="9">
        <v>0.89634181494962184</v>
      </c>
      <c r="BC85" s="9">
        <v>1.125622850768363</v>
      </c>
      <c r="BD85" s="9">
        <v>0.45961682949410859</v>
      </c>
      <c r="BE85" s="9">
        <v>0.3048959775317226</v>
      </c>
      <c r="BG85" s="9">
        <f t="shared" si="17"/>
        <v>4.8241706592659845</v>
      </c>
      <c r="BH85" s="9">
        <f t="shared" si="18"/>
        <v>3.0915957062958507E-2</v>
      </c>
    </row>
    <row r="86" spans="9:60" x14ac:dyDescent="0.25">
      <c r="I86" s="13">
        <v>1979</v>
      </c>
      <c r="J86" s="14">
        <v>23</v>
      </c>
      <c r="K86" s="14">
        <v>6</v>
      </c>
      <c r="L86" s="30">
        <v>9</v>
      </c>
      <c r="M86" s="47">
        <v>4</v>
      </c>
      <c r="N86" s="39"/>
      <c r="O86" s="52">
        <f t="shared" ref="O86:AC102" si="21">IF($K86=O$2,1,0)</f>
        <v>0</v>
      </c>
      <c r="P86" s="52">
        <f t="shared" si="21"/>
        <v>0</v>
      </c>
      <c r="Q86" s="52">
        <f t="shared" si="21"/>
        <v>0</v>
      </c>
      <c r="R86" s="52">
        <f t="shared" si="21"/>
        <v>0</v>
      </c>
      <c r="S86" s="52">
        <f t="shared" si="21"/>
        <v>0</v>
      </c>
      <c r="T86" s="52">
        <f t="shared" si="21"/>
        <v>1</v>
      </c>
      <c r="U86" s="52">
        <f t="shared" si="21"/>
        <v>0</v>
      </c>
      <c r="V86" s="52">
        <f t="shared" si="21"/>
        <v>0</v>
      </c>
      <c r="W86" s="52">
        <f t="shared" si="21"/>
        <v>0</v>
      </c>
      <c r="X86" s="52">
        <f t="shared" si="21"/>
        <v>0</v>
      </c>
      <c r="Y86" s="52">
        <f t="shared" si="21"/>
        <v>0</v>
      </c>
      <c r="Z86" s="52">
        <f t="shared" si="21"/>
        <v>0</v>
      </c>
      <c r="AA86" s="52">
        <f t="shared" si="21"/>
        <v>0</v>
      </c>
      <c r="AB86" s="52">
        <f t="shared" si="21"/>
        <v>0</v>
      </c>
      <c r="AC86" s="52">
        <f t="shared" si="21"/>
        <v>0</v>
      </c>
      <c r="AE86" s="9">
        <v>1.9622991339620424</v>
      </c>
      <c r="AF86" s="9">
        <v>1.1706691102101967</v>
      </c>
      <c r="AG86" s="9">
        <v>-1.2479366013248256</v>
      </c>
      <c r="AH86" s="9">
        <v>0.39073005340686834</v>
      </c>
      <c r="AI86" s="9">
        <v>2.8629542050636485</v>
      </c>
      <c r="AK86" s="51">
        <f t="shared" si="16"/>
        <v>0</v>
      </c>
      <c r="AL86" s="51">
        <f t="shared" si="20"/>
        <v>0</v>
      </c>
      <c r="AM86" s="51">
        <f t="shared" si="20"/>
        <v>0</v>
      </c>
      <c r="AN86" s="51">
        <f t="shared" si="20"/>
        <v>0</v>
      </c>
      <c r="AO86" s="51">
        <f t="shared" si="20"/>
        <v>0</v>
      </c>
      <c r="AP86" s="51">
        <f t="shared" si="20"/>
        <v>0</v>
      </c>
      <c r="AQ86" s="51">
        <f t="shared" si="20"/>
        <v>0</v>
      </c>
      <c r="AR86" s="51">
        <f t="shared" si="20"/>
        <v>0</v>
      </c>
      <c r="AS86" s="51">
        <f t="shared" si="20"/>
        <v>1</v>
      </c>
      <c r="AT86" s="51">
        <f t="shared" si="20"/>
        <v>0</v>
      </c>
      <c r="AU86" s="51">
        <f t="shared" si="20"/>
        <v>0</v>
      </c>
      <c r="AV86" s="51">
        <f t="shared" si="20"/>
        <v>0</v>
      </c>
      <c r="AW86" s="51">
        <f t="shared" si="20"/>
        <v>0</v>
      </c>
      <c r="AX86" s="51">
        <f t="shared" si="20"/>
        <v>0</v>
      </c>
      <c r="AY86" s="51">
        <f t="shared" si="20"/>
        <v>0</v>
      </c>
      <c r="BA86" s="9">
        <v>1.9660473455308145</v>
      </c>
      <c r="BB86" s="9">
        <v>1.4011855082262346</v>
      </c>
      <c r="BC86" s="9">
        <v>0.94483509244849395</v>
      </c>
      <c r="BD86" s="9">
        <v>0.35729945799991603</v>
      </c>
      <c r="BE86" s="9">
        <v>-0.21345781105498415</v>
      </c>
      <c r="BG86" s="9">
        <f t="shared" si="17"/>
        <v>3.8476910000785201</v>
      </c>
      <c r="BH86" s="9">
        <f t="shared" si="18"/>
        <v>2.3198031457081381E-2</v>
      </c>
    </row>
    <row r="87" spans="9:60" x14ac:dyDescent="0.25">
      <c r="I87" s="13">
        <v>1979</v>
      </c>
      <c r="J87" s="14">
        <v>7</v>
      </c>
      <c r="K87" s="14">
        <v>6</v>
      </c>
      <c r="L87" s="30">
        <v>10</v>
      </c>
      <c r="M87" s="47">
        <v>3</v>
      </c>
      <c r="N87" s="39"/>
      <c r="O87" s="52">
        <f t="shared" si="21"/>
        <v>0</v>
      </c>
      <c r="P87" s="52">
        <f t="shared" si="21"/>
        <v>0</v>
      </c>
      <c r="Q87" s="52">
        <f t="shared" si="21"/>
        <v>0</v>
      </c>
      <c r="R87" s="52">
        <f t="shared" si="21"/>
        <v>0</v>
      </c>
      <c r="S87" s="52">
        <f t="shared" si="21"/>
        <v>0</v>
      </c>
      <c r="T87" s="52">
        <f t="shared" si="21"/>
        <v>1</v>
      </c>
      <c r="U87" s="52">
        <f t="shared" si="21"/>
        <v>0</v>
      </c>
      <c r="V87" s="52">
        <f t="shared" si="21"/>
        <v>0</v>
      </c>
      <c r="W87" s="52">
        <f t="shared" si="21"/>
        <v>0</v>
      </c>
      <c r="X87" s="52">
        <f t="shared" si="21"/>
        <v>0</v>
      </c>
      <c r="Y87" s="52">
        <f t="shared" si="21"/>
        <v>0</v>
      </c>
      <c r="Z87" s="52">
        <f t="shared" si="21"/>
        <v>0</v>
      </c>
      <c r="AA87" s="52">
        <f t="shared" si="21"/>
        <v>0</v>
      </c>
      <c r="AB87" s="52">
        <f t="shared" si="21"/>
        <v>0</v>
      </c>
      <c r="AC87" s="52">
        <f t="shared" si="21"/>
        <v>0</v>
      </c>
      <c r="AE87" s="9">
        <v>1.9622991339620424</v>
      </c>
      <c r="AF87" s="9">
        <v>1.1706691102101967</v>
      </c>
      <c r="AG87" s="9">
        <v>-1.2479366013248256</v>
      </c>
      <c r="AH87" s="9">
        <v>0.39073005340686834</v>
      </c>
      <c r="AI87" s="9">
        <v>2.8629542050636485</v>
      </c>
      <c r="AK87" s="51">
        <f t="shared" si="16"/>
        <v>0</v>
      </c>
      <c r="AL87" s="51">
        <f t="shared" si="20"/>
        <v>0</v>
      </c>
      <c r="AM87" s="51">
        <f t="shared" si="20"/>
        <v>0</v>
      </c>
      <c r="AN87" s="51">
        <f t="shared" si="20"/>
        <v>0</v>
      </c>
      <c r="AO87" s="51">
        <f t="shared" si="20"/>
        <v>0</v>
      </c>
      <c r="AP87" s="51">
        <f t="shared" si="20"/>
        <v>0</v>
      </c>
      <c r="AQ87" s="51">
        <f t="shared" si="20"/>
        <v>0</v>
      </c>
      <c r="AR87" s="51">
        <f t="shared" si="20"/>
        <v>0</v>
      </c>
      <c r="AS87" s="51">
        <f t="shared" si="20"/>
        <v>0</v>
      </c>
      <c r="AT87" s="51">
        <f t="shared" si="20"/>
        <v>1</v>
      </c>
      <c r="AU87" s="51">
        <f t="shared" si="20"/>
        <v>0</v>
      </c>
      <c r="AV87" s="51">
        <f t="shared" si="20"/>
        <v>0</v>
      </c>
      <c r="AW87" s="51">
        <f t="shared" si="20"/>
        <v>0</v>
      </c>
      <c r="AX87" s="51">
        <f t="shared" si="20"/>
        <v>0</v>
      </c>
      <c r="AY87" s="51">
        <f t="shared" si="20"/>
        <v>0</v>
      </c>
      <c r="BA87" s="9">
        <v>0.69785168590927427</v>
      </c>
      <c r="BB87" s="9">
        <v>2.3162285483430356</v>
      </c>
      <c r="BC87" s="9">
        <v>0.53526903685872107</v>
      </c>
      <c r="BD87" s="9">
        <v>0.36527622444508645</v>
      </c>
      <c r="BE87" s="9">
        <v>-0.13061006632197544</v>
      </c>
      <c r="BG87" s="9">
        <f t="shared" si="17"/>
        <v>3.1817429100595778</v>
      </c>
      <c r="BH87" s="9">
        <f t="shared" si="18"/>
        <v>3.3030485356923774E-2</v>
      </c>
    </row>
    <row r="88" spans="9:60" x14ac:dyDescent="0.25">
      <c r="I88" s="13">
        <v>1979</v>
      </c>
      <c r="J88" s="14">
        <v>24</v>
      </c>
      <c r="K88" s="14">
        <v>6</v>
      </c>
      <c r="L88" s="30">
        <v>11</v>
      </c>
      <c r="M88" s="47">
        <v>4</v>
      </c>
      <c r="N88" s="39"/>
      <c r="O88" s="52">
        <f t="shared" si="21"/>
        <v>0</v>
      </c>
      <c r="P88" s="52">
        <f t="shared" si="21"/>
        <v>0</v>
      </c>
      <c r="Q88" s="52">
        <f t="shared" si="21"/>
        <v>0</v>
      </c>
      <c r="R88" s="52">
        <f t="shared" si="21"/>
        <v>0</v>
      </c>
      <c r="S88" s="52">
        <f t="shared" si="21"/>
        <v>0</v>
      </c>
      <c r="T88" s="52">
        <f t="shared" si="21"/>
        <v>1</v>
      </c>
      <c r="U88" s="52">
        <f t="shared" si="21"/>
        <v>0</v>
      </c>
      <c r="V88" s="52">
        <f t="shared" si="21"/>
        <v>0</v>
      </c>
      <c r="W88" s="52">
        <f t="shared" si="21"/>
        <v>0</v>
      </c>
      <c r="X88" s="52">
        <f t="shared" si="21"/>
        <v>0</v>
      </c>
      <c r="Y88" s="52">
        <f t="shared" si="21"/>
        <v>0</v>
      </c>
      <c r="Z88" s="52">
        <f t="shared" si="21"/>
        <v>0</v>
      </c>
      <c r="AA88" s="52">
        <f t="shared" si="21"/>
        <v>0</v>
      </c>
      <c r="AB88" s="52">
        <f t="shared" si="21"/>
        <v>0</v>
      </c>
      <c r="AC88" s="52">
        <f t="shared" si="21"/>
        <v>0</v>
      </c>
      <c r="AE88" s="9">
        <v>1.9622991339620424</v>
      </c>
      <c r="AF88" s="9">
        <v>1.1706691102101967</v>
      </c>
      <c r="AG88" s="9">
        <v>-1.2479366013248256</v>
      </c>
      <c r="AH88" s="9">
        <v>0.39073005340686834</v>
      </c>
      <c r="AI88" s="9">
        <v>2.8629542050636485</v>
      </c>
      <c r="AK88" s="51">
        <f t="shared" si="16"/>
        <v>0</v>
      </c>
      <c r="AL88" s="51">
        <f t="shared" si="20"/>
        <v>0</v>
      </c>
      <c r="AM88" s="51">
        <f t="shared" si="20"/>
        <v>0</v>
      </c>
      <c r="AN88" s="51">
        <f t="shared" si="20"/>
        <v>0</v>
      </c>
      <c r="AO88" s="51">
        <f t="shared" si="20"/>
        <v>0</v>
      </c>
      <c r="AP88" s="51">
        <f t="shared" si="20"/>
        <v>0</v>
      </c>
      <c r="AQ88" s="51">
        <f t="shared" si="20"/>
        <v>0</v>
      </c>
      <c r="AR88" s="51">
        <f t="shared" si="20"/>
        <v>0</v>
      </c>
      <c r="AS88" s="51">
        <f t="shared" si="20"/>
        <v>0</v>
      </c>
      <c r="AT88" s="51">
        <f t="shared" si="20"/>
        <v>0</v>
      </c>
      <c r="AU88" s="51">
        <f t="shared" si="20"/>
        <v>1</v>
      </c>
      <c r="AV88" s="51">
        <f t="shared" si="20"/>
        <v>0</v>
      </c>
      <c r="AW88" s="51">
        <f t="shared" si="20"/>
        <v>0</v>
      </c>
      <c r="AX88" s="51">
        <f t="shared" si="20"/>
        <v>0</v>
      </c>
      <c r="AY88" s="51">
        <f t="shared" si="20"/>
        <v>0</v>
      </c>
      <c r="BA88" s="9">
        <v>1.5777092154545618</v>
      </c>
      <c r="BB88" s="9">
        <v>1.4234493181271155</v>
      </c>
      <c r="BC88" s="9">
        <v>0.97742470848245411</v>
      </c>
      <c r="BD88" s="9">
        <v>0.61105542348030295</v>
      </c>
      <c r="BE88" s="9">
        <v>0.11627859876484067</v>
      </c>
      <c r="BG88" s="9">
        <f t="shared" si="17"/>
        <v>4.1142195266008237</v>
      </c>
      <c r="BH88" s="9">
        <f t="shared" si="18"/>
        <v>1.3046100256916269E-2</v>
      </c>
    </row>
    <row r="89" spans="9:60" x14ac:dyDescent="0.25">
      <c r="I89" s="13">
        <v>1979</v>
      </c>
      <c r="J89" s="14">
        <v>25</v>
      </c>
      <c r="K89" s="14">
        <v>6</v>
      </c>
      <c r="L89" s="30">
        <v>12</v>
      </c>
      <c r="M89" s="47">
        <v>5</v>
      </c>
      <c r="N89" s="39"/>
      <c r="O89" s="52">
        <f t="shared" si="21"/>
        <v>0</v>
      </c>
      <c r="P89" s="52">
        <f t="shared" si="21"/>
        <v>0</v>
      </c>
      <c r="Q89" s="52">
        <f t="shared" si="21"/>
        <v>0</v>
      </c>
      <c r="R89" s="52">
        <f t="shared" si="21"/>
        <v>0</v>
      </c>
      <c r="S89" s="52">
        <f t="shared" si="21"/>
        <v>0</v>
      </c>
      <c r="T89" s="52">
        <f t="shared" si="21"/>
        <v>1</v>
      </c>
      <c r="U89" s="52">
        <f t="shared" si="21"/>
        <v>0</v>
      </c>
      <c r="V89" s="52">
        <f t="shared" si="21"/>
        <v>0</v>
      </c>
      <c r="W89" s="52">
        <f t="shared" si="21"/>
        <v>0</v>
      </c>
      <c r="X89" s="52">
        <f t="shared" si="21"/>
        <v>0</v>
      </c>
      <c r="Y89" s="52">
        <f t="shared" si="21"/>
        <v>0</v>
      </c>
      <c r="Z89" s="52">
        <f t="shared" si="21"/>
        <v>0</v>
      </c>
      <c r="AA89" s="52">
        <f t="shared" si="21"/>
        <v>0</v>
      </c>
      <c r="AB89" s="52">
        <f t="shared" si="21"/>
        <v>0</v>
      </c>
      <c r="AC89" s="52">
        <f t="shared" si="21"/>
        <v>0</v>
      </c>
      <c r="AE89" s="9">
        <v>1.9622991339620424</v>
      </c>
      <c r="AF89" s="9">
        <v>1.1706691102101967</v>
      </c>
      <c r="AG89" s="9">
        <v>-1.2479366013248256</v>
      </c>
      <c r="AH89" s="9">
        <v>0.39073005340686834</v>
      </c>
      <c r="AI89" s="9">
        <v>2.8629542050636485</v>
      </c>
      <c r="AK89" s="51">
        <f t="shared" si="16"/>
        <v>0</v>
      </c>
      <c r="AL89" s="51">
        <f t="shared" si="20"/>
        <v>0</v>
      </c>
      <c r="AM89" s="51">
        <f t="shared" si="20"/>
        <v>0</v>
      </c>
      <c r="AN89" s="51">
        <f t="shared" si="20"/>
        <v>0</v>
      </c>
      <c r="AO89" s="51">
        <f t="shared" si="20"/>
        <v>0</v>
      </c>
      <c r="AP89" s="51">
        <f t="shared" si="20"/>
        <v>0</v>
      </c>
      <c r="AQ89" s="51">
        <f t="shared" si="20"/>
        <v>0</v>
      </c>
      <c r="AR89" s="51">
        <f t="shared" si="20"/>
        <v>0</v>
      </c>
      <c r="AS89" s="51">
        <f t="shared" si="20"/>
        <v>0</v>
      </c>
      <c r="AT89" s="51">
        <f t="shared" si="20"/>
        <v>0</v>
      </c>
      <c r="AU89" s="51">
        <f t="shared" si="20"/>
        <v>0</v>
      </c>
      <c r="AV89" s="51">
        <f t="shared" si="20"/>
        <v>1</v>
      </c>
      <c r="AW89" s="51">
        <f t="shared" si="20"/>
        <v>0</v>
      </c>
      <c r="AX89" s="51">
        <f t="shared" si="20"/>
        <v>0</v>
      </c>
      <c r="AY89" s="51">
        <f t="shared" si="20"/>
        <v>0</v>
      </c>
      <c r="BA89" s="9">
        <v>2.5052179500478946</v>
      </c>
      <c r="BB89" s="9">
        <v>1.0487009084269392</v>
      </c>
      <c r="BC89" s="9">
        <v>1.1122932674703996</v>
      </c>
      <c r="BD89" s="9">
        <v>0.24978660081963444</v>
      </c>
      <c r="BE89" s="9">
        <v>2.6594628130144727E-2</v>
      </c>
      <c r="BG89" s="9">
        <f t="shared" si="17"/>
        <v>4.9293356275423195</v>
      </c>
      <c r="BH89" s="9">
        <f t="shared" si="18"/>
        <v>4.9934535348377992E-3</v>
      </c>
    </row>
    <row r="90" spans="9:60" x14ac:dyDescent="0.25">
      <c r="I90" s="13">
        <v>1979</v>
      </c>
      <c r="J90" s="14">
        <v>21</v>
      </c>
      <c r="K90" s="14">
        <v>6</v>
      </c>
      <c r="L90" s="30">
        <v>13</v>
      </c>
      <c r="M90" s="47">
        <v>5</v>
      </c>
      <c r="N90" s="39"/>
      <c r="O90" s="52">
        <f t="shared" si="21"/>
        <v>0</v>
      </c>
      <c r="P90" s="52">
        <f t="shared" si="21"/>
        <v>0</v>
      </c>
      <c r="Q90" s="52">
        <f t="shared" si="21"/>
        <v>0</v>
      </c>
      <c r="R90" s="52">
        <f t="shared" si="21"/>
        <v>0</v>
      </c>
      <c r="S90" s="52">
        <f t="shared" si="21"/>
        <v>0</v>
      </c>
      <c r="T90" s="52">
        <f t="shared" si="21"/>
        <v>1</v>
      </c>
      <c r="U90" s="52">
        <f t="shared" si="21"/>
        <v>0</v>
      </c>
      <c r="V90" s="52">
        <f t="shared" si="21"/>
        <v>0</v>
      </c>
      <c r="W90" s="52">
        <f t="shared" si="21"/>
        <v>0</v>
      </c>
      <c r="X90" s="52">
        <f t="shared" si="21"/>
        <v>0</v>
      </c>
      <c r="Y90" s="52">
        <f t="shared" si="21"/>
        <v>0</v>
      </c>
      <c r="Z90" s="52">
        <f t="shared" si="21"/>
        <v>0</v>
      </c>
      <c r="AA90" s="52">
        <f t="shared" si="21"/>
        <v>0</v>
      </c>
      <c r="AB90" s="52">
        <f t="shared" si="21"/>
        <v>0</v>
      </c>
      <c r="AC90" s="52">
        <f t="shared" si="21"/>
        <v>0</v>
      </c>
      <c r="AE90" s="9">
        <v>1.9622991339620424</v>
      </c>
      <c r="AF90" s="9">
        <v>1.1706691102101967</v>
      </c>
      <c r="AG90" s="9">
        <v>-1.2479366013248256</v>
      </c>
      <c r="AH90" s="9">
        <v>0.39073005340686834</v>
      </c>
      <c r="AI90" s="9">
        <v>2.8629542050636485</v>
      </c>
      <c r="AK90" s="51">
        <f t="shared" si="16"/>
        <v>0</v>
      </c>
      <c r="AL90" s="51">
        <f t="shared" si="20"/>
        <v>0</v>
      </c>
      <c r="AM90" s="51">
        <f t="shared" si="20"/>
        <v>0</v>
      </c>
      <c r="AN90" s="51">
        <f t="shared" si="20"/>
        <v>0</v>
      </c>
      <c r="AO90" s="51">
        <f t="shared" si="20"/>
        <v>0</v>
      </c>
      <c r="AP90" s="51">
        <f t="shared" si="20"/>
        <v>0</v>
      </c>
      <c r="AQ90" s="51">
        <f t="shared" si="20"/>
        <v>0</v>
      </c>
      <c r="AR90" s="51">
        <f t="shared" si="20"/>
        <v>0</v>
      </c>
      <c r="AS90" s="51">
        <f t="shared" si="20"/>
        <v>0</v>
      </c>
      <c r="AT90" s="51">
        <f t="shared" si="20"/>
        <v>0</v>
      </c>
      <c r="AU90" s="51">
        <f t="shared" si="20"/>
        <v>0</v>
      </c>
      <c r="AV90" s="51">
        <f t="shared" si="20"/>
        <v>0</v>
      </c>
      <c r="AW90" s="51">
        <f t="shared" si="20"/>
        <v>1</v>
      </c>
      <c r="AX90" s="51">
        <f t="shared" si="20"/>
        <v>0</v>
      </c>
      <c r="AY90" s="51">
        <f t="shared" si="20"/>
        <v>0</v>
      </c>
      <c r="BA90" s="9">
        <v>2.1638560019696813</v>
      </c>
      <c r="BB90" s="9">
        <v>0.98152475927829119</v>
      </c>
      <c r="BC90" s="9">
        <v>1.0341496846338571</v>
      </c>
      <c r="BD90" s="9">
        <v>0.46236785929267915</v>
      </c>
      <c r="BE90" s="9">
        <v>1.499829618192406E-2</v>
      </c>
      <c r="BG90" s="9">
        <f t="shared" si="17"/>
        <v>4.3282206860520303</v>
      </c>
      <c r="BH90" s="9">
        <f t="shared" si="18"/>
        <v>0.45128744664840492</v>
      </c>
    </row>
    <row r="91" spans="9:60" x14ac:dyDescent="0.25">
      <c r="I91" s="13">
        <v>1979</v>
      </c>
      <c r="J91" s="14">
        <v>27</v>
      </c>
      <c r="K91" s="14">
        <v>6</v>
      </c>
      <c r="L91" s="30">
        <v>14</v>
      </c>
      <c r="M91" s="47">
        <v>4</v>
      </c>
      <c r="N91" s="39"/>
      <c r="O91" s="52">
        <f t="shared" si="21"/>
        <v>0</v>
      </c>
      <c r="P91" s="52">
        <f t="shared" si="21"/>
        <v>0</v>
      </c>
      <c r="Q91" s="52">
        <f t="shared" si="21"/>
        <v>0</v>
      </c>
      <c r="R91" s="52">
        <f t="shared" si="21"/>
        <v>0</v>
      </c>
      <c r="S91" s="52">
        <f t="shared" si="21"/>
        <v>0</v>
      </c>
      <c r="T91" s="52">
        <f t="shared" si="21"/>
        <v>1</v>
      </c>
      <c r="U91" s="52">
        <f t="shared" si="21"/>
        <v>0</v>
      </c>
      <c r="V91" s="52">
        <f t="shared" si="21"/>
        <v>0</v>
      </c>
      <c r="W91" s="52">
        <f t="shared" si="21"/>
        <v>0</v>
      </c>
      <c r="X91" s="52">
        <f t="shared" si="21"/>
        <v>0</v>
      </c>
      <c r="Y91" s="52">
        <f t="shared" si="21"/>
        <v>0</v>
      </c>
      <c r="Z91" s="52">
        <f t="shared" si="21"/>
        <v>0</v>
      </c>
      <c r="AA91" s="52">
        <f t="shared" si="21"/>
        <v>0</v>
      </c>
      <c r="AB91" s="52">
        <f t="shared" si="21"/>
        <v>0</v>
      </c>
      <c r="AC91" s="52">
        <f t="shared" si="21"/>
        <v>0</v>
      </c>
      <c r="AE91" s="9">
        <v>1.9622991339620424</v>
      </c>
      <c r="AF91" s="9">
        <v>1.1706691102101967</v>
      </c>
      <c r="AG91" s="9">
        <v>-1.2479366013248256</v>
      </c>
      <c r="AH91" s="9">
        <v>0.39073005340686834</v>
      </c>
      <c r="AI91" s="9">
        <v>2.8629542050636485</v>
      </c>
      <c r="AK91" s="51">
        <f t="shared" si="16"/>
        <v>0</v>
      </c>
      <c r="AL91" s="51">
        <f t="shared" si="20"/>
        <v>0</v>
      </c>
      <c r="AM91" s="51">
        <f t="shared" si="20"/>
        <v>0</v>
      </c>
      <c r="AN91" s="51">
        <f t="shared" si="20"/>
        <v>0</v>
      </c>
      <c r="AO91" s="51">
        <f t="shared" si="20"/>
        <v>0</v>
      </c>
      <c r="AP91" s="51">
        <f t="shared" si="20"/>
        <v>0</v>
      </c>
      <c r="AQ91" s="51">
        <f t="shared" si="20"/>
        <v>0</v>
      </c>
      <c r="AR91" s="51">
        <f t="shared" si="20"/>
        <v>0</v>
      </c>
      <c r="AS91" s="51">
        <f t="shared" si="20"/>
        <v>0</v>
      </c>
      <c r="AT91" s="51">
        <f t="shared" si="20"/>
        <v>0</v>
      </c>
      <c r="AU91" s="51">
        <f t="shared" si="20"/>
        <v>0</v>
      </c>
      <c r="AV91" s="51">
        <f t="shared" si="20"/>
        <v>0</v>
      </c>
      <c r="AW91" s="51">
        <f t="shared" si="20"/>
        <v>0</v>
      </c>
      <c r="AX91" s="51">
        <f t="shared" si="20"/>
        <v>1</v>
      </c>
      <c r="AY91" s="51">
        <f t="shared" si="20"/>
        <v>0</v>
      </c>
      <c r="BA91" s="9">
        <v>2.3160012307376268</v>
      </c>
      <c r="BB91" s="9">
        <v>1.2253708735856732</v>
      </c>
      <c r="BC91" s="9">
        <v>0.97062155736891442</v>
      </c>
      <c r="BD91" s="9">
        <v>0.33251281783392289</v>
      </c>
      <c r="BE91" s="9">
        <v>-0.32461977483457516</v>
      </c>
      <c r="BG91" s="9">
        <f t="shared" si="17"/>
        <v>3.9684680737751838</v>
      </c>
      <c r="BH91" s="9">
        <f t="shared" si="18"/>
        <v>9.9426237144724871E-4</v>
      </c>
    </row>
    <row r="92" spans="9:60" x14ac:dyDescent="0.25">
      <c r="I92" s="13">
        <v>1979</v>
      </c>
      <c r="J92" s="14">
        <v>13</v>
      </c>
      <c r="K92" s="14">
        <v>6</v>
      </c>
      <c r="L92" s="30">
        <v>15</v>
      </c>
      <c r="M92" s="47">
        <v>5</v>
      </c>
      <c r="N92" s="39"/>
      <c r="O92" s="52">
        <f t="shared" si="21"/>
        <v>0</v>
      </c>
      <c r="P92" s="52">
        <f t="shared" si="21"/>
        <v>0</v>
      </c>
      <c r="Q92" s="52">
        <f t="shared" si="21"/>
        <v>0</v>
      </c>
      <c r="R92" s="52">
        <f t="shared" si="21"/>
        <v>0</v>
      </c>
      <c r="S92" s="52">
        <f t="shared" si="21"/>
        <v>0</v>
      </c>
      <c r="T92" s="52">
        <f t="shared" si="21"/>
        <v>1</v>
      </c>
      <c r="U92" s="52">
        <f t="shared" si="21"/>
        <v>0</v>
      </c>
      <c r="V92" s="52">
        <f t="shared" si="21"/>
        <v>0</v>
      </c>
      <c r="W92" s="52">
        <f t="shared" si="21"/>
        <v>0</v>
      </c>
      <c r="X92" s="52">
        <f t="shared" si="21"/>
        <v>0</v>
      </c>
      <c r="Y92" s="52">
        <f t="shared" si="21"/>
        <v>0</v>
      </c>
      <c r="Z92" s="52">
        <f t="shared" si="21"/>
        <v>0</v>
      </c>
      <c r="AA92" s="52">
        <f t="shared" si="21"/>
        <v>0</v>
      </c>
      <c r="AB92" s="52">
        <f t="shared" si="21"/>
        <v>0</v>
      </c>
      <c r="AC92" s="52">
        <f t="shared" si="21"/>
        <v>0</v>
      </c>
      <c r="AE92" s="9">
        <v>1.9622991339620424</v>
      </c>
      <c r="AF92" s="9">
        <v>1.1706691102101967</v>
      </c>
      <c r="AG92" s="9">
        <v>-1.2479366013248256</v>
      </c>
      <c r="AH92" s="9">
        <v>0.39073005340686834</v>
      </c>
      <c r="AI92" s="9">
        <v>2.8629542050636485</v>
      </c>
      <c r="AK92" s="51">
        <f t="shared" si="16"/>
        <v>0</v>
      </c>
      <c r="AL92" s="51">
        <f t="shared" si="20"/>
        <v>0</v>
      </c>
      <c r="AM92" s="51">
        <f t="shared" si="20"/>
        <v>0</v>
      </c>
      <c r="AN92" s="51">
        <f t="shared" si="20"/>
        <v>0</v>
      </c>
      <c r="AO92" s="51">
        <f t="shared" si="20"/>
        <v>0</v>
      </c>
      <c r="AP92" s="51">
        <f t="shared" si="20"/>
        <v>0</v>
      </c>
      <c r="AQ92" s="51">
        <f t="shared" si="20"/>
        <v>0</v>
      </c>
      <c r="AR92" s="51">
        <f t="shared" si="20"/>
        <v>0</v>
      </c>
      <c r="AS92" s="51">
        <f t="shared" si="20"/>
        <v>0</v>
      </c>
      <c r="AT92" s="51">
        <f t="shared" si="20"/>
        <v>0</v>
      </c>
      <c r="AU92" s="51">
        <f t="shared" si="20"/>
        <v>0</v>
      </c>
      <c r="AV92" s="51">
        <f t="shared" si="20"/>
        <v>0</v>
      </c>
      <c r="AW92" s="51">
        <f t="shared" si="20"/>
        <v>0</v>
      </c>
      <c r="AX92" s="51">
        <f t="shared" si="20"/>
        <v>0</v>
      </c>
      <c r="AY92" s="51">
        <f t="shared" si="20"/>
        <v>1</v>
      </c>
      <c r="BA92" s="9">
        <v>0.69374101481879025</v>
      </c>
      <c r="BB92" s="9">
        <v>-0.57306806918550157</v>
      </c>
      <c r="BC92" s="9">
        <v>1.2895822466809745</v>
      </c>
      <c r="BD92" s="9">
        <v>0.95833983479988938</v>
      </c>
      <c r="BE92" s="9">
        <v>2.0295569469777357</v>
      </c>
      <c r="BG92" s="9">
        <f t="shared" si="17"/>
        <v>5.2661181904770444</v>
      </c>
      <c r="BH92" s="9">
        <f t="shared" si="18"/>
        <v>7.0818891302776507E-2</v>
      </c>
    </row>
    <row r="93" spans="9:60" x14ac:dyDescent="0.25">
      <c r="I93" s="13">
        <v>14687</v>
      </c>
      <c r="J93" s="14">
        <v>1</v>
      </c>
      <c r="K93" s="14">
        <v>7</v>
      </c>
      <c r="L93" s="30">
        <v>1</v>
      </c>
      <c r="M93" s="47">
        <v>5</v>
      </c>
      <c r="N93" s="39"/>
      <c r="O93" s="52">
        <f t="shared" si="21"/>
        <v>0</v>
      </c>
      <c r="P93" s="52">
        <f t="shared" si="21"/>
        <v>0</v>
      </c>
      <c r="Q93" s="52">
        <f t="shared" si="21"/>
        <v>0</v>
      </c>
      <c r="R93" s="52">
        <f t="shared" si="21"/>
        <v>0</v>
      </c>
      <c r="S93" s="52">
        <f t="shared" si="21"/>
        <v>0</v>
      </c>
      <c r="T93" s="52">
        <f t="shared" si="21"/>
        <v>0</v>
      </c>
      <c r="U93" s="52">
        <f t="shared" si="21"/>
        <v>1</v>
      </c>
      <c r="V93" s="52">
        <f t="shared" si="21"/>
        <v>0</v>
      </c>
      <c r="W93" s="52">
        <f t="shared" si="21"/>
        <v>0</v>
      </c>
      <c r="X93" s="52">
        <f t="shared" si="21"/>
        <v>0</v>
      </c>
      <c r="Y93" s="52">
        <f t="shared" si="21"/>
        <v>0</v>
      </c>
      <c r="Z93" s="52">
        <f t="shared" si="21"/>
        <v>0</v>
      </c>
      <c r="AA93" s="52">
        <f t="shared" si="21"/>
        <v>0</v>
      </c>
      <c r="AB93" s="52">
        <f t="shared" si="21"/>
        <v>0</v>
      </c>
      <c r="AC93" s="52">
        <f t="shared" si="21"/>
        <v>0</v>
      </c>
      <c r="AE93" s="9">
        <v>0.85939906447540326</v>
      </c>
      <c r="AF93" s="9">
        <v>0.8194620105493845</v>
      </c>
      <c r="AG93" s="9">
        <v>1.6309300597663521</v>
      </c>
      <c r="AH93" s="9">
        <v>1.4042379318700897</v>
      </c>
      <c r="AI93" s="9">
        <v>0.48166680834321918</v>
      </c>
      <c r="AK93" s="51">
        <f t="shared" si="16"/>
        <v>1</v>
      </c>
      <c r="AL93" s="51">
        <f t="shared" si="20"/>
        <v>0</v>
      </c>
      <c r="AM93" s="51">
        <f t="shared" si="20"/>
        <v>0</v>
      </c>
      <c r="AN93" s="51">
        <f t="shared" si="20"/>
        <v>0</v>
      </c>
      <c r="AO93" s="51">
        <f t="shared" si="20"/>
        <v>0</v>
      </c>
      <c r="AP93" s="51">
        <f t="shared" si="20"/>
        <v>0</v>
      </c>
      <c r="AQ93" s="51">
        <f t="shared" si="20"/>
        <v>0</v>
      </c>
      <c r="AR93" s="51">
        <f t="shared" si="20"/>
        <v>0</v>
      </c>
      <c r="AS93" s="51">
        <f t="shared" si="20"/>
        <v>0</v>
      </c>
      <c r="AT93" s="51">
        <f t="shared" si="20"/>
        <v>0</v>
      </c>
      <c r="AU93" s="51">
        <f t="shared" si="20"/>
        <v>0</v>
      </c>
      <c r="AV93" s="51">
        <f t="shared" si="20"/>
        <v>0</v>
      </c>
      <c r="AW93" s="51">
        <f t="shared" si="20"/>
        <v>0</v>
      </c>
      <c r="AX93" s="51">
        <f t="shared" si="20"/>
        <v>0</v>
      </c>
      <c r="AY93" s="51">
        <f t="shared" si="20"/>
        <v>0</v>
      </c>
      <c r="BA93" s="9">
        <v>-2.8718499849775741E-2</v>
      </c>
      <c r="BB93" s="9">
        <v>0.91249108397021372</v>
      </c>
      <c r="BC93" s="9">
        <v>0.93943377522174343</v>
      </c>
      <c r="BD93" s="9">
        <v>1.4152330908720356</v>
      </c>
      <c r="BE93" s="9">
        <v>1.6402283930195685</v>
      </c>
      <c r="BG93" s="9">
        <f t="shared" si="17"/>
        <v>5.0325894732034371</v>
      </c>
      <c r="BH93" s="9">
        <f t="shared" si="18"/>
        <v>1.0620737636775435E-3</v>
      </c>
    </row>
    <row r="94" spans="9:60" x14ac:dyDescent="0.25">
      <c r="I94" s="13">
        <v>14687</v>
      </c>
      <c r="J94" s="14">
        <v>2</v>
      </c>
      <c r="K94" s="14">
        <v>7</v>
      </c>
      <c r="L94" s="30">
        <v>2</v>
      </c>
      <c r="M94" s="47">
        <v>5</v>
      </c>
      <c r="N94" s="39"/>
      <c r="O94" s="52">
        <f t="shared" si="21"/>
        <v>0</v>
      </c>
      <c r="P94" s="52">
        <f t="shared" si="21"/>
        <v>0</v>
      </c>
      <c r="Q94" s="52">
        <f t="shared" si="21"/>
        <v>0</v>
      </c>
      <c r="R94" s="52">
        <f t="shared" si="21"/>
        <v>0</v>
      </c>
      <c r="S94" s="52">
        <f t="shared" si="21"/>
        <v>0</v>
      </c>
      <c r="T94" s="52">
        <f t="shared" si="21"/>
        <v>0</v>
      </c>
      <c r="U94" s="52">
        <f t="shared" si="21"/>
        <v>1</v>
      </c>
      <c r="V94" s="52">
        <f t="shared" si="21"/>
        <v>0</v>
      </c>
      <c r="W94" s="52">
        <f t="shared" si="21"/>
        <v>0</v>
      </c>
      <c r="X94" s="52">
        <f t="shared" si="21"/>
        <v>0</v>
      </c>
      <c r="Y94" s="52">
        <f t="shared" si="21"/>
        <v>0</v>
      </c>
      <c r="Z94" s="52">
        <f t="shared" si="21"/>
        <v>0</v>
      </c>
      <c r="AA94" s="52">
        <f t="shared" si="21"/>
        <v>0</v>
      </c>
      <c r="AB94" s="52">
        <f t="shared" si="21"/>
        <v>0</v>
      </c>
      <c r="AC94" s="52">
        <f t="shared" si="21"/>
        <v>0</v>
      </c>
      <c r="AE94" s="9">
        <v>0.85939906447540326</v>
      </c>
      <c r="AF94" s="9">
        <v>0.8194620105493845</v>
      </c>
      <c r="AG94" s="9">
        <v>1.6309300597663521</v>
      </c>
      <c r="AH94" s="9">
        <v>1.4042379318700897</v>
      </c>
      <c r="AI94" s="9">
        <v>0.48166680834321918</v>
      </c>
      <c r="AK94" s="51">
        <f t="shared" si="16"/>
        <v>0</v>
      </c>
      <c r="AL94" s="51">
        <f t="shared" si="20"/>
        <v>1</v>
      </c>
      <c r="AM94" s="51">
        <f t="shared" si="20"/>
        <v>0</v>
      </c>
      <c r="AN94" s="51">
        <f t="shared" si="20"/>
        <v>0</v>
      </c>
      <c r="AO94" s="51">
        <f t="shared" si="20"/>
        <v>0</v>
      </c>
      <c r="AP94" s="51">
        <f t="shared" si="20"/>
        <v>0</v>
      </c>
      <c r="AQ94" s="51">
        <f t="shared" si="20"/>
        <v>0</v>
      </c>
      <c r="AR94" s="51">
        <f t="shared" si="20"/>
        <v>0</v>
      </c>
      <c r="AS94" s="51">
        <f t="shared" si="20"/>
        <v>0</v>
      </c>
      <c r="AT94" s="51">
        <f t="shared" si="20"/>
        <v>0</v>
      </c>
      <c r="AU94" s="51">
        <f t="shared" si="20"/>
        <v>0</v>
      </c>
      <c r="AV94" s="51">
        <f t="shared" si="20"/>
        <v>0</v>
      </c>
      <c r="AW94" s="51">
        <f t="shared" si="20"/>
        <v>0</v>
      </c>
      <c r="AX94" s="51">
        <f t="shared" si="20"/>
        <v>0</v>
      </c>
      <c r="AY94" s="51">
        <f t="shared" si="20"/>
        <v>0</v>
      </c>
      <c r="BA94" s="9">
        <v>0.96375710595331587</v>
      </c>
      <c r="BB94" s="9">
        <v>1.7868564131195781</v>
      </c>
      <c r="BC94" s="9">
        <v>0.86985143284147581</v>
      </c>
      <c r="BD94" s="9">
        <v>0.85648193239167858</v>
      </c>
      <c r="BE94" s="9">
        <v>9.7776936809311557E-2</v>
      </c>
      <c r="BG94" s="9">
        <f t="shared" si="17"/>
        <v>4.9609800759561349</v>
      </c>
      <c r="BH94" s="9">
        <f t="shared" si="18"/>
        <v>1.5225544723890031E-3</v>
      </c>
    </row>
    <row r="95" spans="9:60" x14ac:dyDescent="0.25">
      <c r="I95" s="13">
        <v>14687</v>
      </c>
      <c r="J95" s="14">
        <v>4</v>
      </c>
      <c r="K95" s="14">
        <v>7</v>
      </c>
      <c r="L95" s="30">
        <v>3</v>
      </c>
      <c r="M95" s="47">
        <v>4</v>
      </c>
      <c r="N95" s="39"/>
      <c r="O95" s="52">
        <f t="shared" si="21"/>
        <v>0</v>
      </c>
      <c r="P95" s="52">
        <f t="shared" si="21"/>
        <v>0</v>
      </c>
      <c r="Q95" s="52">
        <f t="shared" si="21"/>
        <v>0</v>
      </c>
      <c r="R95" s="52">
        <f t="shared" si="21"/>
        <v>0</v>
      </c>
      <c r="S95" s="52">
        <f t="shared" si="21"/>
        <v>0</v>
      </c>
      <c r="T95" s="52">
        <f t="shared" si="21"/>
        <v>0</v>
      </c>
      <c r="U95" s="52">
        <f t="shared" si="21"/>
        <v>1</v>
      </c>
      <c r="V95" s="52">
        <f t="shared" si="21"/>
        <v>0</v>
      </c>
      <c r="W95" s="52">
        <f t="shared" si="21"/>
        <v>0</v>
      </c>
      <c r="X95" s="52">
        <f t="shared" si="21"/>
        <v>0</v>
      </c>
      <c r="Y95" s="52">
        <f t="shared" si="21"/>
        <v>0</v>
      </c>
      <c r="Z95" s="52">
        <f t="shared" si="21"/>
        <v>0</v>
      </c>
      <c r="AA95" s="52">
        <f t="shared" si="21"/>
        <v>0</v>
      </c>
      <c r="AB95" s="52">
        <f t="shared" si="21"/>
        <v>0</v>
      </c>
      <c r="AC95" s="52">
        <f t="shared" si="21"/>
        <v>0</v>
      </c>
      <c r="AE95" s="9">
        <v>0.85939906447540326</v>
      </c>
      <c r="AF95" s="9">
        <v>0.8194620105493845</v>
      </c>
      <c r="AG95" s="9">
        <v>1.6309300597663521</v>
      </c>
      <c r="AH95" s="9">
        <v>1.4042379318700897</v>
      </c>
      <c r="AI95" s="9">
        <v>0.48166680834321918</v>
      </c>
      <c r="AK95" s="51">
        <f t="shared" si="16"/>
        <v>0</v>
      </c>
      <c r="AL95" s="51">
        <f t="shared" si="20"/>
        <v>0</v>
      </c>
      <c r="AM95" s="51">
        <f t="shared" si="20"/>
        <v>1</v>
      </c>
      <c r="AN95" s="51">
        <f t="shared" si="20"/>
        <v>0</v>
      </c>
      <c r="AO95" s="51">
        <f t="shared" si="20"/>
        <v>0</v>
      </c>
      <c r="AP95" s="51">
        <f t="shared" si="20"/>
        <v>0</v>
      </c>
      <c r="AQ95" s="51">
        <f t="shared" si="20"/>
        <v>0</v>
      </c>
      <c r="AR95" s="51">
        <f t="shared" si="20"/>
        <v>0</v>
      </c>
      <c r="AS95" s="51">
        <f t="shared" si="20"/>
        <v>0</v>
      </c>
      <c r="AT95" s="51">
        <f t="shared" si="20"/>
        <v>0</v>
      </c>
      <c r="AU95" s="51">
        <f t="shared" si="20"/>
        <v>0</v>
      </c>
      <c r="AV95" s="51">
        <f t="shared" si="20"/>
        <v>0</v>
      </c>
      <c r="AW95" s="51">
        <f t="shared" si="20"/>
        <v>0</v>
      </c>
      <c r="AX95" s="51">
        <f t="shared" si="20"/>
        <v>0</v>
      </c>
      <c r="AY95" s="51">
        <f t="shared" si="20"/>
        <v>0</v>
      </c>
      <c r="BA95" s="9">
        <v>0.70699620870777402</v>
      </c>
      <c r="BB95" s="9">
        <v>1.242630783632849</v>
      </c>
      <c r="BC95" s="9">
        <v>0.83389751250524546</v>
      </c>
      <c r="BD95" s="9">
        <v>0.57660839774805217</v>
      </c>
      <c r="BE95" s="9">
        <v>0.98525631189441343</v>
      </c>
      <c r="BG95" s="9">
        <f t="shared" si="17"/>
        <v>4.2701697676894863</v>
      </c>
      <c r="BH95" s="9">
        <f t="shared" si="18"/>
        <v>7.2991703373391004E-2</v>
      </c>
    </row>
    <row r="96" spans="9:60" x14ac:dyDescent="0.25">
      <c r="I96" s="13">
        <v>14687</v>
      </c>
      <c r="J96" s="14">
        <v>3</v>
      </c>
      <c r="K96" s="14">
        <v>7</v>
      </c>
      <c r="L96" s="30">
        <v>4</v>
      </c>
      <c r="M96" s="47">
        <v>2</v>
      </c>
      <c r="N96" s="39"/>
      <c r="O96" s="52">
        <f t="shared" si="21"/>
        <v>0</v>
      </c>
      <c r="P96" s="52">
        <f t="shared" si="21"/>
        <v>0</v>
      </c>
      <c r="Q96" s="52">
        <f t="shared" si="21"/>
        <v>0</v>
      </c>
      <c r="R96" s="52">
        <f t="shared" si="21"/>
        <v>0</v>
      </c>
      <c r="S96" s="52">
        <f t="shared" si="21"/>
        <v>0</v>
      </c>
      <c r="T96" s="52">
        <f t="shared" si="21"/>
        <v>0</v>
      </c>
      <c r="U96" s="52">
        <f t="shared" si="21"/>
        <v>1</v>
      </c>
      <c r="V96" s="52">
        <f t="shared" si="21"/>
        <v>0</v>
      </c>
      <c r="W96" s="52">
        <f t="shared" si="21"/>
        <v>0</v>
      </c>
      <c r="X96" s="52">
        <f t="shared" si="21"/>
        <v>0</v>
      </c>
      <c r="Y96" s="52">
        <f t="shared" si="21"/>
        <v>0</v>
      </c>
      <c r="Z96" s="52">
        <f t="shared" si="21"/>
        <v>0</v>
      </c>
      <c r="AA96" s="52">
        <f t="shared" si="21"/>
        <v>0</v>
      </c>
      <c r="AB96" s="52">
        <f t="shared" si="21"/>
        <v>0</v>
      </c>
      <c r="AC96" s="52">
        <f t="shared" si="21"/>
        <v>0</v>
      </c>
      <c r="AE96" s="9">
        <v>0.85939906447540326</v>
      </c>
      <c r="AF96" s="9">
        <v>0.8194620105493845</v>
      </c>
      <c r="AG96" s="9">
        <v>1.6309300597663521</v>
      </c>
      <c r="AH96" s="9">
        <v>1.4042379318700897</v>
      </c>
      <c r="AI96" s="9">
        <v>0.48166680834321918</v>
      </c>
      <c r="AK96" s="51">
        <f t="shared" si="16"/>
        <v>0</v>
      </c>
      <c r="AL96" s="51">
        <f t="shared" si="20"/>
        <v>0</v>
      </c>
      <c r="AM96" s="51">
        <f t="shared" si="20"/>
        <v>0</v>
      </c>
      <c r="AN96" s="51">
        <f t="shared" si="20"/>
        <v>1</v>
      </c>
      <c r="AO96" s="51">
        <f t="shared" si="20"/>
        <v>0</v>
      </c>
      <c r="AP96" s="51">
        <f t="shared" si="20"/>
        <v>0</v>
      </c>
      <c r="AQ96" s="51">
        <f t="shared" si="20"/>
        <v>0</v>
      </c>
      <c r="AR96" s="51">
        <f t="shared" si="20"/>
        <v>0</v>
      </c>
      <c r="AS96" s="51">
        <f t="shared" si="20"/>
        <v>0</v>
      </c>
      <c r="AT96" s="51">
        <f t="shared" si="20"/>
        <v>0</v>
      </c>
      <c r="AU96" s="51">
        <f t="shared" si="20"/>
        <v>0</v>
      </c>
      <c r="AV96" s="51">
        <f t="shared" si="20"/>
        <v>0</v>
      </c>
      <c r="AW96" s="51">
        <f t="shared" si="20"/>
        <v>0</v>
      </c>
      <c r="AX96" s="51">
        <f t="shared" si="20"/>
        <v>0</v>
      </c>
      <c r="AY96" s="51">
        <f t="shared" si="20"/>
        <v>0</v>
      </c>
      <c r="BA96" s="9">
        <v>1.3358983778423812</v>
      </c>
      <c r="BB96" s="9">
        <v>2.5616042859224768</v>
      </c>
      <c r="BC96" s="9">
        <v>-0.46981441147640368</v>
      </c>
      <c r="BD96" s="9">
        <v>6.4954502752344434E-2</v>
      </c>
      <c r="BE96" s="9">
        <v>-1.0982024206037042</v>
      </c>
      <c r="BG96" s="9">
        <f t="shared" si="17"/>
        <v>2.0432166901012176</v>
      </c>
      <c r="BH96" s="9">
        <f t="shared" si="18"/>
        <v>1.8676823033046833E-3</v>
      </c>
    </row>
    <row r="97" spans="9:60" x14ac:dyDescent="0.25">
      <c r="I97" s="13">
        <v>14687</v>
      </c>
      <c r="J97" s="14">
        <v>5</v>
      </c>
      <c r="K97" s="14">
        <v>7</v>
      </c>
      <c r="L97" s="30">
        <v>5</v>
      </c>
      <c r="M97" s="47">
        <v>5</v>
      </c>
      <c r="N97" s="39"/>
      <c r="O97" s="52">
        <f t="shared" si="21"/>
        <v>0</v>
      </c>
      <c r="P97" s="52">
        <f t="shared" si="21"/>
        <v>0</v>
      </c>
      <c r="Q97" s="52">
        <f t="shared" si="21"/>
        <v>0</v>
      </c>
      <c r="R97" s="52">
        <f t="shared" si="21"/>
        <v>0</v>
      </c>
      <c r="S97" s="52">
        <f t="shared" si="21"/>
        <v>0</v>
      </c>
      <c r="T97" s="52">
        <f t="shared" si="21"/>
        <v>0</v>
      </c>
      <c r="U97" s="52">
        <f t="shared" si="21"/>
        <v>1</v>
      </c>
      <c r="V97" s="52">
        <f t="shared" si="21"/>
        <v>0</v>
      </c>
      <c r="W97" s="52">
        <f t="shared" si="21"/>
        <v>0</v>
      </c>
      <c r="X97" s="52">
        <f t="shared" si="21"/>
        <v>0</v>
      </c>
      <c r="Y97" s="52">
        <f t="shared" si="21"/>
        <v>0</v>
      </c>
      <c r="Z97" s="52">
        <f t="shared" si="21"/>
        <v>0</v>
      </c>
      <c r="AA97" s="52">
        <f t="shared" si="21"/>
        <v>0</v>
      </c>
      <c r="AB97" s="52">
        <f t="shared" si="21"/>
        <v>0</v>
      </c>
      <c r="AC97" s="52">
        <f t="shared" si="21"/>
        <v>0</v>
      </c>
      <c r="AE97" s="9">
        <v>0.85939906447540326</v>
      </c>
      <c r="AF97" s="9">
        <v>0.8194620105493845</v>
      </c>
      <c r="AG97" s="9">
        <v>1.6309300597663521</v>
      </c>
      <c r="AH97" s="9">
        <v>1.4042379318700897</v>
      </c>
      <c r="AI97" s="9">
        <v>0.48166680834321918</v>
      </c>
      <c r="AK97" s="51">
        <f t="shared" si="16"/>
        <v>0</v>
      </c>
      <c r="AL97" s="51">
        <f t="shared" si="20"/>
        <v>0</v>
      </c>
      <c r="AM97" s="51">
        <f t="shared" si="20"/>
        <v>0</v>
      </c>
      <c r="AN97" s="51">
        <f t="shared" si="20"/>
        <v>0</v>
      </c>
      <c r="AO97" s="51">
        <f t="shared" si="20"/>
        <v>1</v>
      </c>
      <c r="AP97" s="51">
        <f t="shared" si="20"/>
        <v>0</v>
      </c>
      <c r="AQ97" s="51">
        <f t="shared" si="20"/>
        <v>0</v>
      </c>
      <c r="AR97" s="51">
        <f t="shared" si="20"/>
        <v>0</v>
      </c>
      <c r="AS97" s="51">
        <f t="shared" si="20"/>
        <v>0</v>
      </c>
      <c r="AT97" s="51">
        <f t="shared" si="20"/>
        <v>0</v>
      </c>
      <c r="AU97" s="51">
        <f t="shared" si="20"/>
        <v>0</v>
      </c>
      <c r="AV97" s="51">
        <f t="shared" si="20"/>
        <v>0</v>
      </c>
      <c r="AW97" s="51">
        <f t="shared" si="20"/>
        <v>0</v>
      </c>
      <c r="AX97" s="51">
        <f t="shared" si="20"/>
        <v>0</v>
      </c>
      <c r="AY97" s="51">
        <f t="shared" si="20"/>
        <v>0</v>
      </c>
      <c r="BA97" s="9">
        <v>-5.2065846898213843</v>
      </c>
      <c r="BB97" s="9">
        <v>0.75296898278377844</v>
      </c>
      <c r="BC97" s="9">
        <v>0.89761163515617304</v>
      </c>
      <c r="BD97" s="9">
        <v>3.6742307765101456</v>
      </c>
      <c r="BE97" s="9">
        <v>4.8184953420172523</v>
      </c>
      <c r="BG97" s="9">
        <f t="shared" si="17"/>
        <v>5.0868407619672533</v>
      </c>
      <c r="BH97" s="9">
        <f t="shared" si="18"/>
        <v>7.5413179390531508E-3</v>
      </c>
    </row>
    <row r="98" spans="9:60" x14ac:dyDescent="0.25">
      <c r="I98" s="13">
        <v>14687</v>
      </c>
      <c r="J98" s="14">
        <v>17</v>
      </c>
      <c r="K98" s="14">
        <v>7</v>
      </c>
      <c r="L98" s="30">
        <v>6</v>
      </c>
      <c r="M98" s="47">
        <v>5</v>
      </c>
      <c r="N98" s="39"/>
      <c r="O98" s="52">
        <f t="shared" si="21"/>
        <v>0</v>
      </c>
      <c r="P98" s="52">
        <f t="shared" si="21"/>
        <v>0</v>
      </c>
      <c r="Q98" s="52">
        <f t="shared" si="21"/>
        <v>0</v>
      </c>
      <c r="R98" s="52">
        <f t="shared" si="21"/>
        <v>0</v>
      </c>
      <c r="S98" s="52">
        <f t="shared" si="21"/>
        <v>0</v>
      </c>
      <c r="T98" s="52">
        <f t="shared" si="21"/>
        <v>0</v>
      </c>
      <c r="U98" s="52">
        <f t="shared" si="21"/>
        <v>1</v>
      </c>
      <c r="V98" s="52">
        <f t="shared" si="21"/>
        <v>0</v>
      </c>
      <c r="W98" s="52">
        <f t="shared" si="21"/>
        <v>0</v>
      </c>
      <c r="X98" s="52">
        <f t="shared" si="21"/>
        <v>0</v>
      </c>
      <c r="Y98" s="52">
        <f t="shared" si="21"/>
        <v>0</v>
      </c>
      <c r="Z98" s="52">
        <f t="shared" si="21"/>
        <v>0</v>
      </c>
      <c r="AA98" s="52">
        <f t="shared" si="21"/>
        <v>0</v>
      </c>
      <c r="AB98" s="52">
        <f t="shared" si="21"/>
        <v>0</v>
      </c>
      <c r="AC98" s="52">
        <f t="shared" si="21"/>
        <v>0</v>
      </c>
      <c r="AE98" s="9">
        <v>0.85939906447540326</v>
      </c>
      <c r="AF98" s="9">
        <v>0.8194620105493845</v>
      </c>
      <c r="AG98" s="9">
        <v>1.6309300597663521</v>
      </c>
      <c r="AH98" s="9">
        <v>1.4042379318700897</v>
      </c>
      <c r="AI98" s="9">
        <v>0.48166680834321918</v>
      </c>
      <c r="AK98" s="51">
        <f t="shared" si="16"/>
        <v>0</v>
      </c>
      <c r="AL98" s="51">
        <f t="shared" si="20"/>
        <v>0</v>
      </c>
      <c r="AM98" s="51">
        <f t="shared" si="20"/>
        <v>0</v>
      </c>
      <c r="AN98" s="51">
        <f t="shared" si="20"/>
        <v>0</v>
      </c>
      <c r="AO98" s="51">
        <f t="shared" si="20"/>
        <v>0</v>
      </c>
      <c r="AP98" s="51">
        <f t="shared" si="20"/>
        <v>1</v>
      </c>
      <c r="AQ98" s="51">
        <f t="shared" si="20"/>
        <v>0</v>
      </c>
      <c r="AR98" s="51">
        <f t="shared" si="20"/>
        <v>0</v>
      </c>
      <c r="AS98" s="51">
        <f t="shared" si="20"/>
        <v>0</v>
      </c>
      <c r="AT98" s="51">
        <f t="shared" si="20"/>
        <v>0</v>
      </c>
      <c r="AU98" s="51">
        <f t="shared" si="20"/>
        <v>0</v>
      </c>
      <c r="AV98" s="51">
        <f t="shared" si="20"/>
        <v>0</v>
      </c>
      <c r="AW98" s="51">
        <f t="shared" si="20"/>
        <v>0</v>
      </c>
      <c r="AX98" s="51">
        <f t="shared" si="20"/>
        <v>0</v>
      </c>
      <c r="AY98" s="51">
        <f t="shared" si="20"/>
        <v>0</v>
      </c>
      <c r="BA98" s="9">
        <v>-8.4770875562563824E-2</v>
      </c>
      <c r="BB98" s="9">
        <v>-0.14613834406036022</v>
      </c>
      <c r="BC98" s="9">
        <v>1.0622786666462884</v>
      </c>
      <c r="BD98" s="9">
        <v>1.5470414087239384</v>
      </c>
      <c r="BE98" s="9">
        <v>2.169361850893937</v>
      </c>
      <c r="BG98" s="9">
        <f t="shared" si="17"/>
        <v>4.7572192040521779</v>
      </c>
      <c r="BH98" s="9">
        <f t="shared" si="18"/>
        <v>5.8942514881058027E-2</v>
      </c>
    </row>
    <row r="99" spans="9:60" x14ac:dyDescent="0.25">
      <c r="I99" s="13">
        <v>14687</v>
      </c>
      <c r="J99" s="14">
        <v>20</v>
      </c>
      <c r="K99" s="14">
        <v>7</v>
      </c>
      <c r="L99" s="30">
        <v>7</v>
      </c>
      <c r="M99" s="47">
        <v>4</v>
      </c>
      <c r="N99" s="39"/>
      <c r="O99" s="52">
        <f t="shared" si="21"/>
        <v>0</v>
      </c>
      <c r="P99" s="52">
        <f t="shared" si="21"/>
        <v>0</v>
      </c>
      <c r="Q99" s="52">
        <f t="shared" si="21"/>
        <v>0</v>
      </c>
      <c r="R99" s="52">
        <f t="shared" si="21"/>
        <v>0</v>
      </c>
      <c r="S99" s="52">
        <f t="shared" si="21"/>
        <v>0</v>
      </c>
      <c r="T99" s="52">
        <f t="shared" si="21"/>
        <v>0</v>
      </c>
      <c r="U99" s="52">
        <f t="shared" si="21"/>
        <v>1</v>
      </c>
      <c r="V99" s="52">
        <f t="shared" si="21"/>
        <v>0</v>
      </c>
      <c r="W99" s="52">
        <f t="shared" si="21"/>
        <v>0</v>
      </c>
      <c r="X99" s="52">
        <f t="shared" si="21"/>
        <v>0</v>
      </c>
      <c r="Y99" s="52">
        <f t="shared" si="21"/>
        <v>0</v>
      </c>
      <c r="Z99" s="52">
        <f t="shared" si="21"/>
        <v>0</v>
      </c>
      <c r="AA99" s="52">
        <f t="shared" si="21"/>
        <v>0</v>
      </c>
      <c r="AB99" s="52">
        <f t="shared" si="21"/>
        <v>0</v>
      </c>
      <c r="AC99" s="52">
        <f t="shared" si="21"/>
        <v>0</v>
      </c>
      <c r="AE99" s="9">
        <v>0.85939906447540326</v>
      </c>
      <c r="AF99" s="9">
        <v>0.8194620105493845</v>
      </c>
      <c r="AG99" s="9">
        <v>1.6309300597663521</v>
      </c>
      <c r="AH99" s="9">
        <v>1.4042379318700897</v>
      </c>
      <c r="AI99" s="9">
        <v>0.48166680834321918</v>
      </c>
      <c r="AK99" s="51">
        <f t="shared" si="16"/>
        <v>0</v>
      </c>
      <c r="AL99" s="51">
        <f t="shared" si="20"/>
        <v>0</v>
      </c>
      <c r="AM99" s="51">
        <f t="shared" si="20"/>
        <v>0</v>
      </c>
      <c r="AN99" s="51">
        <f t="shared" si="20"/>
        <v>0</v>
      </c>
      <c r="AO99" s="51">
        <f t="shared" si="20"/>
        <v>0</v>
      </c>
      <c r="AP99" s="51">
        <f t="shared" si="20"/>
        <v>0</v>
      </c>
      <c r="AQ99" s="51">
        <f t="shared" si="20"/>
        <v>1</v>
      </c>
      <c r="AR99" s="51">
        <f t="shared" si="20"/>
        <v>0</v>
      </c>
      <c r="AS99" s="51">
        <f t="shared" si="20"/>
        <v>0</v>
      </c>
      <c r="AT99" s="51">
        <f t="shared" si="20"/>
        <v>0</v>
      </c>
      <c r="AU99" s="51">
        <f t="shared" si="20"/>
        <v>0</v>
      </c>
      <c r="AV99" s="51">
        <f t="shared" si="20"/>
        <v>0</v>
      </c>
      <c r="AW99" s="51">
        <f t="shared" si="20"/>
        <v>0</v>
      </c>
      <c r="AX99" s="51">
        <f t="shared" si="20"/>
        <v>0</v>
      </c>
      <c r="AY99" s="51">
        <f t="shared" si="20"/>
        <v>0</v>
      </c>
      <c r="BA99" s="9">
        <v>1.1489659895689086</v>
      </c>
      <c r="BB99" s="9">
        <v>-0.58372011188226458</v>
      </c>
      <c r="BC99" s="9">
        <v>1.2695381359078877</v>
      </c>
      <c r="BD99" s="9">
        <v>0.8601110880111007</v>
      </c>
      <c r="BE99" s="9">
        <v>1.3515793009001733</v>
      </c>
      <c r="BG99" s="9">
        <f t="shared" si="17"/>
        <v>4.4384232514349247</v>
      </c>
      <c r="BH99" s="9">
        <f t="shared" si="18"/>
        <v>0.19221494739877118</v>
      </c>
    </row>
    <row r="100" spans="9:60" x14ac:dyDescent="0.25">
      <c r="I100" s="13">
        <v>14687</v>
      </c>
      <c r="J100" s="14">
        <v>18</v>
      </c>
      <c r="K100" s="14">
        <v>7</v>
      </c>
      <c r="L100" s="30">
        <v>8</v>
      </c>
      <c r="M100" s="47">
        <v>5</v>
      </c>
      <c r="N100" s="39"/>
      <c r="O100" s="52">
        <f t="shared" si="21"/>
        <v>0</v>
      </c>
      <c r="P100" s="52">
        <f t="shared" si="21"/>
        <v>0</v>
      </c>
      <c r="Q100" s="52">
        <f t="shared" si="21"/>
        <v>0</v>
      </c>
      <c r="R100" s="52">
        <f t="shared" si="21"/>
        <v>0</v>
      </c>
      <c r="S100" s="52">
        <f t="shared" si="21"/>
        <v>0</v>
      </c>
      <c r="T100" s="52">
        <f t="shared" si="21"/>
        <v>0</v>
      </c>
      <c r="U100" s="52">
        <f t="shared" si="21"/>
        <v>1</v>
      </c>
      <c r="V100" s="52">
        <f t="shared" si="21"/>
        <v>0</v>
      </c>
      <c r="W100" s="52">
        <f t="shared" si="21"/>
        <v>0</v>
      </c>
      <c r="X100" s="52">
        <f t="shared" si="21"/>
        <v>0</v>
      </c>
      <c r="Y100" s="52">
        <f t="shared" si="21"/>
        <v>0</v>
      </c>
      <c r="Z100" s="52">
        <f t="shared" si="21"/>
        <v>0</v>
      </c>
      <c r="AA100" s="52">
        <f t="shared" si="21"/>
        <v>0</v>
      </c>
      <c r="AB100" s="52">
        <f t="shared" si="21"/>
        <v>0</v>
      </c>
      <c r="AC100" s="52">
        <f t="shared" si="21"/>
        <v>0</v>
      </c>
      <c r="AE100" s="9">
        <v>0.85939906447540326</v>
      </c>
      <c r="AF100" s="9">
        <v>0.8194620105493845</v>
      </c>
      <c r="AG100" s="9">
        <v>1.6309300597663521</v>
      </c>
      <c r="AH100" s="9">
        <v>1.4042379318700897</v>
      </c>
      <c r="AI100" s="9">
        <v>0.48166680834321918</v>
      </c>
      <c r="AK100" s="51">
        <f t="shared" si="16"/>
        <v>0</v>
      </c>
      <c r="AL100" s="51">
        <f t="shared" si="20"/>
        <v>0</v>
      </c>
      <c r="AM100" s="51">
        <f t="shared" si="20"/>
        <v>0</v>
      </c>
      <c r="AN100" s="51">
        <f t="shared" si="20"/>
        <v>0</v>
      </c>
      <c r="AO100" s="51">
        <f t="shared" si="20"/>
        <v>0</v>
      </c>
      <c r="AP100" s="51">
        <f t="shared" si="20"/>
        <v>0</v>
      </c>
      <c r="AQ100" s="51">
        <f t="shared" si="20"/>
        <v>0</v>
      </c>
      <c r="AR100" s="51">
        <f t="shared" si="20"/>
        <v>1</v>
      </c>
      <c r="AS100" s="51">
        <f t="shared" si="20"/>
        <v>0</v>
      </c>
      <c r="AT100" s="51">
        <f t="shared" si="20"/>
        <v>0</v>
      </c>
      <c r="AU100" s="51">
        <f t="shared" si="20"/>
        <v>0</v>
      </c>
      <c r="AV100" s="51">
        <f t="shared" si="20"/>
        <v>0</v>
      </c>
      <c r="AW100" s="51">
        <f t="shared" si="20"/>
        <v>0</v>
      </c>
      <c r="AX100" s="51">
        <f t="shared" si="20"/>
        <v>0</v>
      </c>
      <c r="AY100" s="51">
        <f t="shared" si="20"/>
        <v>0</v>
      </c>
      <c r="BA100" s="9">
        <v>2.1031796520375048</v>
      </c>
      <c r="BB100" s="9">
        <v>0.89634181494962184</v>
      </c>
      <c r="BC100" s="9">
        <v>1.125622850768363</v>
      </c>
      <c r="BD100" s="9">
        <v>0.45961682949410859</v>
      </c>
      <c r="BE100" s="9">
        <v>0.3048959775317226</v>
      </c>
      <c r="BG100" s="9">
        <f t="shared" si="17"/>
        <v>5.1700704929567403</v>
      </c>
      <c r="BH100" s="9">
        <f t="shared" si="18"/>
        <v>2.8923972574548637E-2</v>
      </c>
    </row>
    <row r="101" spans="9:60" x14ac:dyDescent="0.25">
      <c r="I101" s="13">
        <v>14687</v>
      </c>
      <c r="J101" s="14">
        <v>23</v>
      </c>
      <c r="K101" s="14">
        <v>7</v>
      </c>
      <c r="L101" s="30">
        <v>9</v>
      </c>
      <c r="M101" s="47">
        <v>5</v>
      </c>
      <c r="N101" s="39"/>
      <c r="O101" s="52">
        <f t="shared" si="21"/>
        <v>0</v>
      </c>
      <c r="P101" s="52">
        <f t="shared" si="21"/>
        <v>0</v>
      </c>
      <c r="Q101" s="52">
        <f t="shared" si="21"/>
        <v>0</v>
      </c>
      <c r="R101" s="52">
        <f t="shared" si="21"/>
        <v>0</v>
      </c>
      <c r="S101" s="52">
        <f t="shared" si="21"/>
        <v>0</v>
      </c>
      <c r="T101" s="52">
        <f t="shared" si="21"/>
        <v>0</v>
      </c>
      <c r="U101" s="52">
        <f t="shared" si="21"/>
        <v>1</v>
      </c>
      <c r="V101" s="52">
        <f t="shared" si="21"/>
        <v>0</v>
      </c>
      <c r="W101" s="52">
        <f t="shared" si="21"/>
        <v>0</v>
      </c>
      <c r="X101" s="52">
        <f t="shared" si="21"/>
        <v>0</v>
      </c>
      <c r="Y101" s="52">
        <f t="shared" si="21"/>
        <v>0</v>
      </c>
      <c r="Z101" s="52">
        <f t="shared" si="21"/>
        <v>0</v>
      </c>
      <c r="AA101" s="52">
        <f t="shared" si="21"/>
        <v>0</v>
      </c>
      <c r="AB101" s="52">
        <f t="shared" si="21"/>
        <v>0</v>
      </c>
      <c r="AC101" s="52">
        <f t="shared" si="21"/>
        <v>0</v>
      </c>
      <c r="AE101" s="9">
        <v>0.85939906447540326</v>
      </c>
      <c r="AF101" s="9">
        <v>0.8194620105493845</v>
      </c>
      <c r="AG101" s="9">
        <v>1.6309300597663521</v>
      </c>
      <c r="AH101" s="9">
        <v>1.4042379318700897</v>
      </c>
      <c r="AI101" s="9">
        <v>0.48166680834321918</v>
      </c>
      <c r="AK101" s="51">
        <f t="shared" si="16"/>
        <v>0</v>
      </c>
      <c r="AL101" s="51">
        <f t="shared" si="20"/>
        <v>0</v>
      </c>
      <c r="AM101" s="51">
        <f t="shared" si="20"/>
        <v>0</v>
      </c>
      <c r="AN101" s="51">
        <f t="shared" si="20"/>
        <v>0</v>
      </c>
      <c r="AO101" s="51">
        <f t="shared" si="20"/>
        <v>0</v>
      </c>
      <c r="AP101" s="51">
        <f t="shared" si="20"/>
        <v>0</v>
      </c>
      <c r="AQ101" s="51">
        <f t="shared" si="20"/>
        <v>0</v>
      </c>
      <c r="AR101" s="51">
        <f t="shared" si="20"/>
        <v>0</v>
      </c>
      <c r="AS101" s="51">
        <f t="shared" si="20"/>
        <v>1</v>
      </c>
      <c r="AT101" s="51">
        <f t="shared" si="20"/>
        <v>0</v>
      </c>
      <c r="AU101" s="51">
        <f t="shared" si="20"/>
        <v>0</v>
      </c>
      <c r="AV101" s="51">
        <f t="shared" si="20"/>
        <v>0</v>
      </c>
      <c r="AW101" s="51">
        <f t="shared" si="20"/>
        <v>0</v>
      </c>
      <c r="AX101" s="51">
        <f t="shared" si="20"/>
        <v>0</v>
      </c>
      <c r="AY101" s="51">
        <f t="shared" si="20"/>
        <v>0</v>
      </c>
      <c r="BA101" s="9">
        <v>1.9660473455308145</v>
      </c>
      <c r="BB101" s="9">
        <v>1.4011855082262346</v>
      </c>
      <c r="BC101" s="9">
        <v>0.94483509244849395</v>
      </c>
      <c r="BD101" s="9">
        <v>0.35729945799991603</v>
      </c>
      <c r="BE101" s="9">
        <v>-0.21345781105498415</v>
      </c>
      <c r="BG101" s="9">
        <f t="shared" si="17"/>
        <v>4.777715406376954</v>
      </c>
      <c r="BH101" s="9">
        <f t="shared" si="18"/>
        <v>4.9410440562162691E-2</v>
      </c>
    </row>
    <row r="102" spans="9:60" x14ac:dyDescent="0.25">
      <c r="I102" s="13">
        <v>14687</v>
      </c>
      <c r="J102" s="14">
        <v>7</v>
      </c>
      <c r="K102" s="14">
        <v>7</v>
      </c>
      <c r="L102" s="30">
        <v>10</v>
      </c>
      <c r="M102" s="47">
        <v>4</v>
      </c>
      <c r="N102" s="39"/>
      <c r="O102" s="52">
        <f t="shared" si="21"/>
        <v>0</v>
      </c>
      <c r="P102" s="52">
        <f t="shared" si="21"/>
        <v>0</v>
      </c>
      <c r="Q102" s="52">
        <f t="shared" si="21"/>
        <v>0</v>
      </c>
      <c r="R102" s="52">
        <f t="shared" si="21"/>
        <v>0</v>
      </c>
      <c r="S102" s="52">
        <f t="shared" si="21"/>
        <v>0</v>
      </c>
      <c r="T102" s="52">
        <f t="shared" si="21"/>
        <v>0</v>
      </c>
      <c r="U102" s="52">
        <f t="shared" si="21"/>
        <v>1</v>
      </c>
      <c r="V102" s="52">
        <f t="shared" si="21"/>
        <v>0</v>
      </c>
      <c r="W102" s="52">
        <f t="shared" si="21"/>
        <v>0</v>
      </c>
      <c r="X102" s="52">
        <f t="shared" si="21"/>
        <v>0</v>
      </c>
      <c r="Y102" s="52">
        <f t="shared" si="21"/>
        <v>0</v>
      </c>
      <c r="Z102" s="52">
        <f t="shared" si="21"/>
        <v>0</v>
      </c>
      <c r="AA102" s="52">
        <f t="shared" si="21"/>
        <v>0</v>
      </c>
      <c r="AB102" s="52">
        <f t="shared" si="21"/>
        <v>0</v>
      </c>
      <c r="AC102" s="52">
        <f t="shared" si="21"/>
        <v>0</v>
      </c>
      <c r="AE102" s="9">
        <v>0.85939906447540326</v>
      </c>
      <c r="AF102" s="9">
        <v>0.8194620105493845</v>
      </c>
      <c r="AG102" s="9">
        <v>1.6309300597663521</v>
      </c>
      <c r="AH102" s="9">
        <v>1.4042379318700897</v>
      </c>
      <c r="AI102" s="9">
        <v>0.48166680834321918</v>
      </c>
      <c r="AK102" s="51">
        <f t="shared" si="16"/>
        <v>0</v>
      </c>
      <c r="AL102" s="51">
        <f t="shared" si="20"/>
        <v>0</v>
      </c>
      <c r="AM102" s="51">
        <f t="shared" si="20"/>
        <v>0</v>
      </c>
      <c r="AN102" s="51">
        <f t="shared" si="20"/>
        <v>0</v>
      </c>
      <c r="AO102" s="51">
        <f t="shared" si="20"/>
        <v>0</v>
      </c>
      <c r="AP102" s="51">
        <f t="shared" si="20"/>
        <v>0</v>
      </c>
      <c r="AQ102" s="51">
        <f t="shared" si="20"/>
        <v>0</v>
      </c>
      <c r="AR102" s="51">
        <f t="shared" si="20"/>
        <v>0</v>
      </c>
      <c r="AS102" s="51">
        <f t="shared" si="20"/>
        <v>0</v>
      </c>
      <c r="AT102" s="51">
        <f t="shared" ref="AL102:AY120" si="22">IF($L102=AT$2,1,0)</f>
        <v>1</v>
      </c>
      <c r="AU102" s="51">
        <f t="shared" si="22"/>
        <v>0</v>
      </c>
      <c r="AV102" s="51">
        <f t="shared" si="22"/>
        <v>0</v>
      </c>
      <c r="AW102" s="51">
        <f t="shared" si="22"/>
        <v>0</v>
      </c>
      <c r="AX102" s="51">
        <f t="shared" si="22"/>
        <v>0</v>
      </c>
      <c r="AY102" s="51">
        <f t="shared" si="22"/>
        <v>0</v>
      </c>
      <c r="BA102" s="9">
        <v>0.69785168590927427</v>
      </c>
      <c r="BB102" s="9">
        <v>2.3162285483430356</v>
      </c>
      <c r="BC102" s="9">
        <v>0.53526903685872107</v>
      </c>
      <c r="BD102" s="9">
        <v>0.36527622444508645</v>
      </c>
      <c r="BE102" s="9">
        <v>-0.13061006632197544</v>
      </c>
      <c r="BG102" s="9">
        <f t="shared" si="17"/>
        <v>3.820804947598432</v>
      </c>
      <c r="BH102" s="9">
        <f t="shared" si="18"/>
        <v>3.2110866805200693E-2</v>
      </c>
    </row>
    <row r="103" spans="9:60" x14ac:dyDescent="0.25">
      <c r="I103" s="13">
        <v>14687</v>
      </c>
      <c r="J103" s="14">
        <v>24</v>
      </c>
      <c r="K103" s="14">
        <v>7</v>
      </c>
      <c r="L103" s="30">
        <v>11</v>
      </c>
      <c r="M103" s="47">
        <v>5</v>
      </c>
      <c r="N103" s="39"/>
      <c r="O103" s="52">
        <f t="shared" ref="O103:AC119" si="23">IF($K103=O$2,1,0)</f>
        <v>0</v>
      </c>
      <c r="P103" s="52">
        <f t="shared" si="23"/>
        <v>0</v>
      </c>
      <c r="Q103" s="52">
        <f t="shared" si="23"/>
        <v>0</v>
      </c>
      <c r="R103" s="52">
        <f t="shared" si="23"/>
        <v>0</v>
      </c>
      <c r="S103" s="52">
        <f t="shared" si="23"/>
        <v>0</v>
      </c>
      <c r="T103" s="52">
        <f t="shared" si="23"/>
        <v>0</v>
      </c>
      <c r="U103" s="52">
        <f t="shared" si="23"/>
        <v>1</v>
      </c>
      <c r="V103" s="52">
        <f t="shared" si="23"/>
        <v>0</v>
      </c>
      <c r="W103" s="52">
        <f t="shared" si="23"/>
        <v>0</v>
      </c>
      <c r="X103" s="52">
        <f t="shared" si="23"/>
        <v>0</v>
      </c>
      <c r="Y103" s="52">
        <f t="shared" si="23"/>
        <v>0</v>
      </c>
      <c r="Z103" s="52">
        <f t="shared" si="23"/>
        <v>0</v>
      </c>
      <c r="AA103" s="52">
        <f t="shared" si="23"/>
        <v>0</v>
      </c>
      <c r="AB103" s="52">
        <f t="shared" si="23"/>
        <v>0</v>
      </c>
      <c r="AC103" s="52">
        <f t="shared" si="23"/>
        <v>0</v>
      </c>
      <c r="AE103" s="9">
        <v>0.85939906447540326</v>
      </c>
      <c r="AF103" s="9">
        <v>0.8194620105493845</v>
      </c>
      <c r="AG103" s="9">
        <v>1.6309300597663521</v>
      </c>
      <c r="AH103" s="9">
        <v>1.4042379318700897</v>
      </c>
      <c r="AI103" s="9">
        <v>0.48166680834321918</v>
      </c>
      <c r="AK103" s="51">
        <f t="shared" si="16"/>
        <v>0</v>
      </c>
      <c r="AL103" s="51">
        <f t="shared" si="22"/>
        <v>0</v>
      </c>
      <c r="AM103" s="51">
        <f t="shared" si="22"/>
        <v>0</v>
      </c>
      <c r="AN103" s="51">
        <f t="shared" si="22"/>
        <v>0</v>
      </c>
      <c r="AO103" s="51">
        <f t="shared" si="22"/>
        <v>0</v>
      </c>
      <c r="AP103" s="51">
        <f t="shared" si="22"/>
        <v>0</v>
      </c>
      <c r="AQ103" s="51">
        <f t="shared" si="22"/>
        <v>0</v>
      </c>
      <c r="AR103" s="51">
        <f t="shared" si="22"/>
        <v>0</v>
      </c>
      <c r="AS103" s="51">
        <f t="shared" si="22"/>
        <v>0</v>
      </c>
      <c r="AT103" s="51">
        <f t="shared" si="22"/>
        <v>0</v>
      </c>
      <c r="AU103" s="51">
        <f t="shared" si="22"/>
        <v>1</v>
      </c>
      <c r="AV103" s="51">
        <f t="shared" si="22"/>
        <v>0</v>
      </c>
      <c r="AW103" s="51">
        <f t="shared" si="22"/>
        <v>0</v>
      </c>
      <c r="AX103" s="51">
        <f t="shared" si="22"/>
        <v>0</v>
      </c>
      <c r="AY103" s="51">
        <f t="shared" si="22"/>
        <v>0</v>
      </c>
      <c r="BA103" s="9">
        <v>1.5777092154545618</v>
      </c>
      <c r="BB103" s="9">
        <v>1.4234493181271155</v>
      </c>
      <c r="BC103" s="9">
        <v>0.97742470848245411</v>
      </c>
      <c r="BD103" s="9">
        <v>0.61105542348030295</v>
      </c>
      <c r="BE103" s="9">
        <v>0.11627859876484067</v>
      </c>
      <c r="BG103" s="9">
        <f t="shared" si="17"/>
        <v>5.0305305478175324</v>
      </c>
      <c r="BH103" s="9">
        <f t="shared" si="18"/>
        <v>9.3211435003863203E-4</v>
      </c>
    </row>
    <row r="104" spans="9:60" x14ac:dyDescent="0.25">
      <c r="I104" s="13">
        <v>14687</v>
      </c>
      <c r="J104" s="14">
        <v>25</v>
      </c>
      <c r="K104" s="14">
        <v>7</v>
      </c>
      <c r="L104" s="30">
        <v>12</v>
      </c>
      <c r="M104" s="47">
        <v>5</v>
      </c>
      <c r="N104" s="39"/>
      <c r="O104" s="52">
        <f t="shared" si="23"/>
        <v>0</v>
      </c>
      <c r="P104" s="52">
        <f t="shared" si="23"/>
        <v>0</v>
      </c>
      <c r="Q104" s="52">
        <f t="shared" si="23"/>
        <v>0</v>
      </c>
      <c r="R104" s="52">
        <f t="shared" si="23"/>
        <v>0</v>
      </c>
      <c r="S104" s="52">
        <f t="shared" si="23"/>
        <v>0</v>
      </c>
      <c r="T104" s="52">
        <f t="shared" si="23"/>
        <v>0</v>
      </c>
      <c r="U104" s="52">
        <f t="shared" si="23"/>
        <v>1</v>
      </c>
      <c r="V104" s="52">
        <f t="shared" si="23"/>
        <v>0</v>
      </c>
      <c r="W104" s="52">
        <f t="shared" si="23"/>
        <v>0</v>
      </c>
      <c r="X104" s="52">
        <f t="shared" si="23"/>
        <v>0</v>
      </c>
      <c r="Y104" s="52">
        <f t="shared" si="23"/>
        <v>0</v>
      </c>
      <c r="Z104" s="52">
        <f t="shared" si="23"/>
        <v>0</v>
      </c>
      <c r="AA104" s="52">
        <f t="shared" si="23"/>
        <v>0</v>
      </c>
      <c r="AB104" s="52">
        <f t="shared" si="23"/>
        <v>0</v>
      </c>
      <c r="AC104" s="52">
        <f t="shared" si="23"/>
        <v>0</v>
      </c>
      <c r="AE104" s="9">
        <v>0.85939906447540326</v>
      </c>
      <c r="AF104" s="9">
        <v>0.8194620105493845</v>
      </c>
      <c r="AG104" s="9">
        <v>1.6309300597663521</v>
      </c>
      <c r="AH104" s="9">
        <v>1.4042379318700897</v>
      </c>
      <c r="AI104" s="9">
        <v>0.48166680834321918</v>
      </c>
      <c r="AK104" s="51">
        <f t="shared" si="16"/>
        <v>0</v>
      </c>
      <c r="AL104" s="51">
        <f t="shared" si="22"/>
        <v>0</v>
      </c>
      <c r="AM104" s="51">
        <f t="shared" si="22"/>
        <v>0</v>
      </c>
      <c r="AN104" s="51">
        <f t="shared" si="22"/>
        <v>0</v>
      </c>
      <c r="AO104" s="51">
        <f t="shared" si="22"/>
        <v>0</v>
      </c>
      <c r="AP104" s="51">
        <f t="shared" si="22"/>
        <v>0</v>
      </c>
      <c r="AQ104" s="51">
        <f t="shared" si="22"/>
        <v>0</v>
      </c>
      <c r="AR104" s="51">
        <f t="shared" si="22"/>
        <v>0</v>
      </c>
      <c r="AS104" s="51">
        <f t="shared" si="22"/>
        <v>0</v>
      </c>
      <c r="AT104" s="51">
        <f t="shared" si="22"/>
        <v>0</v>
      </c>
      <c r="AU104" s="51">
        <f t="shared" si="22"/>
        <v>0</v>
      </c>
      <c r="AV104" s="51">
        <f t="shared" si="22"/>
        <v>1</v>
      </c>
      <c r="AW104" s="51">
        <f t="shared" si="22"/>
        <v>0</v>
      </c>
      <c r="AX104" s="51">
        <f t="shared" si="22"/>
        <v>0</v>
      </c>
      <c r="AY104" s="51">
        <f t="shared" si="22"/>
        <v>0</v>
      </c>
      <c r="BA104" s="9">
        <v>2.5052179500478946</v>
      </c>
      <c r="BB104" s="9">
        <v>1.0487009084269392</v>
      </c>
      <c r="BC104" s="9">
        <v>1.1122932674703996</v>
      </c>
      <c r="BD104" s="9">
        <v>0.24978660081963444</v>
      </c>
      <c r="BE104" s="9">
        <v>2.6594628130144727E-2</v>
      </c>
      <c r="BG104" s="9">
        <f t="shared" si="17"/>
        <v>5.1899946120502092</v>
      </c>
      <c r="BH104" s="9">
        <f t="shared" si="18"/>
        <v>3.6097952608109489E-2</v>
      </c>
    </row>
    <row r="105" spans="9:60" x14ac:dyDescent="0.25">
      <c r="I105" s="13">
        <v>14687</v>
      </c>
      <c r="J105" s="14">
        <v>21</v>
      </c>
      <c r="K105" s="14">
        <v>7</v>
      </c>
      <c r="L105" s="30">
        <v>13</v>
      </c>
      <c r="M105" s="47">
        <v>5</v>
      </c>
      <c r="N105" s="39"/>
      <c r="O105" s="52">
        <f t="shared" si="23"/>
        <v>0</v>
      </c>
      <c r="P105" s="52">
        <f t="shared" si="23"/>
        <v>0</v>
      </c>
      <c r="Q105" s="52">
        <f t="shared" si="23"/>
        <v>0</v>
      </c>
      <c r="R105" s="52">
        <f t="shared" si="23"/>
        <v>0</v>
      </c>
      <c r="S105" s="52">
        <f t="shared" si="23"/>
        <v>0</v>
      </c>
      <c r="T105" s="52">
        <f t="shared" si="23"/>
        <v>0</v>
      </c>
      <c r="U105" s="52">
        <f t="shared" si="23"/>
        <v>1</v>
      </c>
      <c r="V105" s="52">
        <f t="shared" si="23"/>
        <v>0</v>
      </c>
      <c r="W105" s="52">
        <f t="shared" si="23"/>
        <v>0</v>
      </c>
      <c r="X105" s="52">
        <f t="shared" si="23"/>
        <v>0</v>
      </c>
      <c r="Y105" s="52">
        <f t="shared" si="23"/>
        <v>0</v>
      </c>
      <c r="Z105" s="52">
        <f t="shared" si="23"/>
        <v>0</v>
      </c>
      <c r="AA105" s="52">
        <f t="shared" si="23"/>
        <v>0</v>
      </c>
      <c r="AB105" s="52">
        <f t="shared" si="23"/>
        <v>0</v>
      </c>
      <c r="AC105" s="52">
        <f t="shared" si="23"/>
        <v>0</v>
      </c>
      <c r="AE105" s="9">
        <v>0.85939906447540326</v>
      </c>
      <c r="AF105" s="9">
        <v>0.8194620105493845</v>
      </c>
      <c r="AG105" s="9">
        <v>1.6309300597663521</v>
      </c>
      <c r="AH105" s="9">
        <v>1.4042379318700897</v>
      </c>
      <c r="AI105" s="9">
        <v>0.48166680834321918</v>
      </c>
      <c r="AK105" s="51">
        <f t="shared" si="16"/>
        <v>0</v>
      </c>
      <c r="AL105" s="51">
        <f t="shared" si="22"/>
        <v>0</v>
      </c>
      <c r="AM105" s="51">
        <f t="shared" si="22"/>
        <v>0</v>
      </c>
      <c r="AN105" s="51">
        <f t="shared" si="22"/>
        <v>0</v>
      </c>
      <c r="AO105" s="51">
        <f t="shared" si="22"/>
        <v>0</v>
      </c>
      <c r="AP105" s="51">
        <f t="shared" si="22"/>
        <v>0</v>
      </c>
      <c r="AQ105" s="51">
        <f t="shared" si="22"/>
        <v>0</v>
      </c>
      <c r="AR105" s="51">
        <f t="shared" si="22"/>
        <v>0</v>
      </c>
      <c r="AS105" s="51">
        <f t="shared" si="22"/>
        <v>0</v>
      </c>
      <c r="AT105" s="51">
        <f t="shared" si="22"/>
        <v>0</v>
      </c>
      <c r="AU105" s="51">
        <f t="shared" si="22"/>
        <v>0</v>
      </c>
      <c r="AV105" s="51">
        <f t="shared" si="22"/>
        <v>0</v>
      </c>
      <c r="AW105" s="51">
        <f t="shared" si="22"/>
        <v>1</v>
      </c>
      <c r="AX105" s="51">
        <f t="shared" si="22"/>
        <v>0</v>
      </c>
      <c r="AY105" s="51">
        <f t="shared" si="22"/>
        <v>0</v>
      </c>
      <c r="BA105" s="9">
        <v>2.1638560019696813</v>
      </c>
      <c r="BB105" s="9">
        <v>0.98152475927829119</v>
      </c>
      <c r="BC105" s="9">
        <v>1.0341496846338571</v>
      </c>
      <c r="BD105" s="9">
        <v>0.46236785929267915</v>
      </c>
      <c r="BE105" s="9">
        <v>1.499829618192406E-2</v>
      </c>
      <c r="BG105" s="9">
        <f t="shared" si="17"/>
        <v>5.0070625513105567</v>
      </c>
      <c r="BH105" s="9">
        <f t="shared" si="18"/>
        <v>4.9879631014245652E-5</v>
      </c>
    </row>
    <row r="106" spans="9:60" x14ac:dyDescent="0.25">
      <c r="I106" s="13">
        <v>14687</v>
      </c>
      <c r="J106" s="14">
        <v>27</v>
      </c>
      <c r="K106" s="14">
        <v>7</v>
      </c>
      <c r="L106" s="30">
        <v>14</v>
      </c>
      <c r="M106" s="47">
        <v>5</v>
      </c>
      <c r="N106" s="39"/>
      <c r="O106" s="52">
        <f t="shared" si="23"/>
        <v>0</v>
      </c>
      <c r="P106" s="52">
        <f t="shared" si="23"/>
        <v>0</v>
      </c>
      <c r="Q106" s="52">
        <f t="shared" si="23"/>
        <v>0</v>
      </c>
      <c r="R106" s="52">
        <f t="shared" si="23"/>
        <v>0</v>
      </c>
      <c r="S106" s="52">
        <f t="shared" si="23"/>
        <v>0</v>
      </c>
      <c r="T106" s="52">
        <f t="shared" si="23"/>
        <v>0</v>
      </c>
      <c r="U106" s="52">
        <f t="shared" si="23"/>
        <v>1</v>
      </c>
      <c r="V106" s="52">
        <f t="shared" si="23"/>
        <v>0</v>
      </c>
      <c r="W106" s="52">
        <f t="shared" si="23"/>
        <v>0</v>
      </c>
      <c r="X106" s="52">
        <f t="shared" si="23"/>
        <v>0</v>
      </c>
      <c r="Y106" s="52">
        <f t="shared" si="23"/>
        <v>0</v>
      </c>
      <c r="Z106" s="52">
        <f t="shared" si="23"/>
        <v>0</v>
      </c>
      <c r="AA106" s="52">
        <f t="shared" si="23"/>
        <v>0</v>
      </c>
      <c r="AB106" s="52">
        <f t="shared" si="23"/>
        <v>0</v>
      </c>
      <c r="AC106" s="52">
        <f t="shared" si="23"/>
        <v>0</v>
      </c>
      <c r="AE106" s="9">
        <v>0.85939906447540326</v>
      </c>
      <c r="AF106" s="9">
        <v>0.8194620105493845</v>
      </c>
      <c r="AG106" s="9">
        <v>1.6309300597663521</v>
      </c>
      <c r="AH106" s="9">
        <v>1.4042379318700897</v>
      </c>
      <c r="AI106" s="9">
        <v>0.48166680834321918</v>
      </c>
      <c r="AK106" s="51">
        <f t="shared" si="16"/>
        <v>0</v>
      </c>
      <c r="AL106" s="51">
        <f t="shared" si="22"/>
        <v>0</v>
      </c>
      <c r="AM106" s="51">
        <f t="shared" si="22"/>
        <v>0</v>
      </c>
      <c r="AN106" s="51">
        <f t="shared" si="22"/>
        <v>0</v>
      </c>
      <c r="AO106" s="51">
        <f t="shared" si="22"/>
        <v>0</v>
      </c>
      <c r="AP106" s="51">
        <f t="shared" si="22"/>
        <v>0</v>
      </c>
      <c r="AQ106" s="51">
        <f t="shared" si="22"/>
        <v>0</v>
      </c>
      <c r="AR106" s="51">
        <f t="shared" si="22"/>
        <v>0</v>
      </c>
      <c r="AS106" s="51">
        <f t="shared" si="22"/>
        <v>0</v>
      </c>
      <c r="AT106" s="51">
        <f t="shared" si="22"/>
        <v>0</v>
      </c>
      <c r="AU106" s="51">
        <f t="shared" si="22"/>
        <v>0</v>
      </c>
      <c r="AV106" s="51">
        <f t="shared" si="22"/>
        <v>0</v>
      </c>
      <c r="AW106" s="51">
        <f t="shared" si="22"/>
        <v>0</v>
      </c>
      <c r="AX106" s="51">
        <f t="shared" si="22"/>
        <v>1</v>
      </c>
      <c r="AY106" s="51">
        <f t="shared" si="22"/>
        <v>0</v>
      </c>
      <c r="BA106" s="9">
        <v>2.3160012307376268</v>
      </c>
      <c r="BB106" s="9">
        <v>1.2253708735856732</v>
      </c>
      <c r="BC106" s="9">
        <v>0.97062155736891442</v>
      </c>
      <c r="BD106" s="9">
        <v>0.33251281783392289</v>
      </c>
      <c r="BE106" s="9">
        <v>-0.32461977483457516</v>
      </c>
      <c r="BG106" s="9">
        <f t="shared" si="17"/>
        <v>4.8880985860929034</v>
      </c>
      <c r="BH106" s="9">
        <f t="shared" si="18"/>
        <v>1.2521926434407358E-2</v>
      </c>
    </row>
    <row r="107" spans="9:60" x14ac:dyDescent="0.25">
      <c r="I107" s="13">
        <v>14687</v>
      </c>
      <c r="J107" s="14">
        <v>13</v>
      </c>
      <c r="K107" s="14">
        <v>7</v>
      </c>
      <c r="L107" s="30">
        <v>15</v>
      </c>
      <c r="M107" s="47">
        <v>5</v>
      </c>
      <c r="N107" s="39"/>
      <c r="O107" s="52">
        <f t="shared" si="23"/>
        <v>0</v>
      </c>
      <c r="P107" s="52">
        <f t="shared" si="23"/>
        <v>0</v>
      </c>
      <c r="Q107" s="52">
        <f t="shared" si="23"/>
        <v>0</v>
      </c>
      <c r="R107" s="52">
        <f t="shared" si="23"/>
        <v>0</v>
      </c>
      <c r="S107" s="52">
        <f t="shared" si="23"/>
        <v>0</v>
      </c>
      <c r="T107" s="52">
        <f t="shared" si="23"/>
        <v>0</v>
      </c>
      <c r="U107" s="52">
        <f t="shared" si="23"/>
        <v>1</v>
      </c>
      <c r="V107" s="52">
        <f t="shared" si="23"/>
        <v>0</v>
      </c>
      <c r="W107" s="52">
        <f t="shared" si="23"/>
        <v>0</v>
      </c>
      <c r="X107" s="52">
        <f t="shared" si="23"/>
        <v>0</v>
      </c>
      <c r="Y107" s="52">
        <f t="shared" si="23"/>
        <v>0</v>
      </c>
      <c r="Z107" s="52">
        <f t="shared" si="23"/>
        <v>0</v>
      </c>
      <c r="AA107" s="52">
        <f t="shared" si="23"/>
        <v>0</v>
      </c>
      <c r="AB107" s="52">
        <f t="shared" si="23"/>
        <v>0</v>
      </c>
      <c r="AC107" s="52">
        <f t="shared" si="23"/>
        <v>0</v>
      </c>
      <c r="AE107" s="9">
        <v>0.85939906447540326</v>
      </c>
      <c r="AF107" s="9">
        <v>0.8194620105493845</v>
      </c>
      <c r="AG107" s="9">
        <v>1.6309300597663521</v>
      </c>
      <c r="AH107" s="9">
        <v>1.4042379318700897</v>
      </c>
      <c r="AI107" s="9">
        <v>0.48166680834321918</v>
      </c>
      <c r="AK107" s="51">
        <f t="shared" si="16"/>
        <v>0</v>
      </c>
      <c r="AL107" s="51">
        <f t="shared" si="22"/>
        <v>0</v>
      </c>
      <c r="AM107" s="51">
        <f t="shared" si="22"/>
        <v>0</v>
      </c>
      <c r="AN107" s="51">
        <f t="shared" si="22"/>
        <v>0</v>
      </c>
      <c r="AO107" s="51">
        <f t="shared" si="22"/>
        <v>0</v>
      </c>
      <c r="AP107" s="51">
        <f t="shared" si="22"/>
        <v>0</v>
      </c>
      <c r="AQ107" s="51">
        <f t="shared" si="22"/>
        <v>0</v>
      </c>
      <c r="AR107" s="51">
        <f t="shared" si="22"/>
        <v>0</v>
      </c>
      <c r="AS107" s="51">
        <f t="shared" si="22"/>
        <v>0</v>
      </c>
      <c r="AT107" s="51">
        <f t="shared" si="22"/>
        <v>0</v>
      </c>
      <c r="AU107" s="51">
        <f t="shared" si="22"/>
        <v>0</v>
      </c>
      <c r="AV107" s="51">
        <f t="shared" si="22"/>
        <v>0</v>
      </c>
      <c r="AW107" s="51">
        <f t="shared" si="22"/>
        <v>0</v>
      </c>
      <c r="AX107" s="51">
        <f t="shared" si="22"/>
        <v>0</v>
      </c>
      <c r="AY107" s="51">
        <f t="shared" si="22"/>
        <v>1</v>
      </c>
      <c r="BA107" s="9">
        <v>0.69374101481879025</v>
      </c>
      <c r="BB107" s="9">
        <v>-0.57306806918550157</v>
      </c>
      <c r="BC107" s="9">
        <v>1.2895822466809745</v>
      </c>
      <c r="BD107" s="9">
        <v>0.95833983479988938</v>
      </c>
      <c r="BE107" s="9">
        <v>2.0295569469777357</v>
      </c>
      <c r="BG107" s="9">
        <f t="shared" si="17"/>
        <v>4.5531186822698029</v>
      </c>
      <c r="BH107" s="9">
        <f t="shared" si="18"/>
        <v>0.19970291213627739</v>
      </c>
    </row>
    <row r="108" spans="9:60" x14ac:dyDescent="0.25">
      <c r="I108" s="13">
        <v>31217</v>
      </c>
      <c r="J108" s="14">
        <v>1</v>
      </c>
      <c r="K108" s="14">
        <v>8</v>
      </c>
      <c r="L108" s="30">
        <v>1</v>
      </c>
      <c r="M108" s="47">
        <v>5</v>
      </c>
      <c r="N108" s="39"/>
      <c r="O108" s="52">
        <f t="shared" si="23"/>
        <v>0</v>
      </c>
      <c r="P108" s="52">
        <f t="shared" si="23"/>
        <v>0</v>
      </c>
      <c r="Q108" s="52">
        <f t="shared" si="23"/>
        <v>0</v>
      </c>
      <c r="R108" s="52">
        <f t="shared" si="23"/>
        <v>0</v>
      </c>
      <c r="S108" s="52">
        <f t="shared" si="23"/>
        <v>0</v>
      </c>
      <c r="T108" s="52">
        <f t="shared" si="23"/>
        <v>0</v>
      </c>
      <c r="U108" s="52">
        <f t="shared" si="23"/>
        <v>0</v>
      </c>
      <c r="V108" s="52">
        <f t="shared" si="23"/>
        <v>1</v>
      </c>
      <c r="W108" s="52">
        <f t="shared" si="23"/>
        <v>0</v>
      </c>
      <c r="X108" s="52">
        <f t="shared" si="23"/>
        <v>0</v>
      </c>
      <c r="Y108" s="52">
        <f t="shared" si="23"/>
        <v>0</v>
      </c>
      <c r="Z108" s="52">
        <f t="shared" si="23"/>
        <v>0</v>
      </c>
      <c r="AA108" s="52">
        <f t="shared" si="23"/>
        <v>0</v>
      </c>
      <c r="AB108" s="52">
        <f t="shared" si="23"/>
        <v>0</v>
      </c>
      <c r="AC108" s="52">
        <f t="shared" si="23"/>
        <v>0</v>
      </c>
      <c r="AE108" s="9">
        <v>1.4088207660753067</v>
      </c>
      <c r="AF108" s="9">
        <v>0.34161571361294663</v>
      </c>
      <c r="AG108" s="9">
        <v>0.34720059429953043</v>
      </c>
      <c r="AH108" s="9">
        <v>3.2561671357100987</v>
      </c>
      <c r="AI108" s="9">
        <v>-0.22562662177536635</v>
      </c>
      <c r="AK108" s="51">
        <f t="shared" si="16"/>
        <v>1</v>
      </c>
      <c r="AL108" s="51">
        <f t="shared" si="22"/>
        <v>0</v>
      </c>
      <c r="AM108" s="51">
        <f t="shared" si="22"/>
        <v>0</v>
      </c>
      <c r="AN108" s="51">
        <f t="shared" si="22"/>
        <v>0</v>
      </c>
      <c r="AO108" s="51">
        <f t="shared" si="22"/>
        <v>0</v>
      </c>
      <c r="AP108" s="51">
        <f t="shared" si="22"/>
        <v>0</v>
      </c>
      <c r="AQ108" s="51">
        <f t="shared" si="22"/>
        <v>0</v>
      </c>
      <c r="AR108" s="51">
        <f t="shared" si="22"/>
        <v>0</v>
      </c>
      <c r="AS108" s="51">
        <f t="shared" si="22"/>
        <v>0</v>
      </c>
      <c r="AT108" s="51">
        <f t="shared" si="22"/>
        <v>0</v>
      </c>
      <c r="AU108" s="51">
        <f t="shared" si="22"/>
        <v>0</v>
      </c>
      <c r="AV108" s="51">
        <f t="shared" si="22"/>
        <v>0</v>
      </c>
      <c r="AW108" s="51">
        <f t="shared" si="22"/>
        <v>0</v>
      </c>
      <c r="AX108" s="51">
        <f t="shared" si="22"/>
        <v>0</v>
      </c>
      <c r="AY108" s="51">
        <f t="shared" si="22"/>
        <v>0</v>
      </c>
      <c r="BA108" s="9">
        <v>-2.8718499849775741E-2</v>
      </c>
      <c r="BB108" s="9">
        <v>0.91249108397021372</v>
      </c>
      <c r="BC108" s="9">
        <v>0.93943377522174343</v>
      </c>
      <c r="BD108" s="9">
        <v>1.4152330908720356</v>
      </c>
      <c r="BE108" s="9">
        <v>1.6402283930195685</v>
      </c>
      <c r="BG108" s="9">
        <f t="shared" si="17"/>
        <v>4.8355903275289851</v>
      </c>
      <c r="BH108" s="9">
        <f t="shared" si="18"/>
        <v>2.7030540402026394E-2</v>
      </c>
    </row>
    <row r="109" spans="9:60" x14ac:dyDescent="0.25">
      <c r="I109" s="13">
        <v>31217</v>
      </c>
      <c r="J109" s="14">
        <v>2</v>
      </c>
      <c r="K109" s="14">
        <v>8</v>
      </c>
      <c r="L109" s="30">
        <v>2</v>
      </c>
      <c r="M109" s="47">
        <v>5</v>
      </c>
      <c r="N109" s="39"/>
      <c r="O109" s="52">
        <f t="shared" si="23"/>
        <v>0</v>
      </c>
      <c r="P109" s="52">
        <f t="shared" si="23"/>
        <v>0</v>
      </c>
      <c r="Q109" s="52">
        <f t="shared" si="23"/>
        <v>0</v>
      </c>
      <c r="R109" s="52">
        <f t="shared" si="23"/>
        <v>0</v>
      </c>
      <c r="S109" s="52">
        <f t="shared" si="23"/>
        <v>0</v>
      </c>
      <c r="T109" s="52">
        <f t="shared" si="23"/>
        <v>0</v>
      </c>
      <c r="U109" s="52">
        <f t="shared" si="23"/>
        <v>0</v>
      </c>
      <c r="V109" s="52">
        <f t="shared" si="23"/>
        <v>1</v>
      </c>
      <c r="W109" s="52">
        <f t="shared" si="23"/>
        <v>0</v>
      </c>
      <c r="X109" s="52">
        <f t="shared" si="23"/>
        <v>0</v>
      </c>
      <c r="Y109" s="52">
        <f t="shared" si="23"/>
        <v>0</v>
      </c>
      <c r="Z109" s="52">
        <f t="shared" si="23"/>
        <v>0</v>
      </c>
      <c r="AA109" s="52">
        <f t="shared" si="23"/>
        <v>0</v>
      </c>
      <c r="AB109" s="52">
        <f t="shared" si="23"/>
        <v>0</v>
      </c>
      <c r="AC109" s="52">
        <f t="shared" si="23"/>
        <v>0</v>
      </c>
      <c r="AE109" s="9">
        <v>1.4088207660753067</v>
      </c>
      <c r="AF109" s="9">
        <v>0.34161571361294663</v>
      </c>
      <c r="AG109" s="9">
        <v>0.34720059429953043</v>
      </c>
      <c r="AH109" s="9">
        <v>3.2561671357100987</v>
      </c>
      <c r="AI109" s="9">
        <v>-0.22562662177536635</v>
      </c>
      <c r="AK109" s="51">
        <f t="shared" si="16"/>
        <v>0</v>
      </c>
      <c r="AL109" s="51">
        <f t="shared" si="22"/>
        <v>1</v>
      </c>
      <c r="AM109" s="51">
        <f t="shared" si="22"/>
        <v>0</v>
      </c>
      <c r="AN109" s="51">
        <f t="shared" si="22"/>
        <v>0</v>
      </c>
      <c r="AO109" s="51">
        <f t="shared" si="22"/>
        <v>0</v>
      </c>
      <c r="AP109" s="51">
        <f t="shared" si="22"/>
        <v>0</v>
      </c>
      <c r="AQ109" s="51">
        <f t="shared" si="22"/>
        <v>0</v>
      </c>
      <c r="AR109" s="51">
        <f t="shared" si="22"/>
        <v>0</v>
      </c>
      <c r="AS109" s="51">
        <f t="shared" si="22"/>
        <v>0</v>
      </c>
      <c r="AT109" s="51">
        <f t="shared" si="22"/>
        <v>0</v>
      </c>
      <c r="AU109" s="51">
        <f t="shared" si="22"/>
        <v>0</v>
      </c>
      <c r="AV109" s="51">
        <f t="shared" si="22"/>
        <v>0</v>
      </c>
      <c r="AW109" s="51">
        <f t="shared" si="22"/>
        <v>0</v>
      </c>
      <c r="AX109" s="51">
        <f t="shared" si="22"/>
        <v>0</v>
      </c>
      <c r="AY109" s="51">
        <f t="shared" si="22"/>
        <v>0</v>
      </c>
      <c r="BA109" s="9">
        <v>0.96375710595331587</v>
      </c>
      <c r="BB109" s="9">
        <v>1.7868564131195781</v>
      </c>
      <c r="BC109" s="9">
        <v>0.86985143284147581</v>
      </c>
      <c r="BD109" s="9">
        <v>0.85648193239167858</v>
      </c>
      <c r="BE109" s="9">
        <v>9.7776936809311557E-2</v>
      </c>
      <c r="BG109" s="9">
        <f t="shared" si="17"/>
        <v>5.0369794280896771</v>
      </c>
      <c r="BH109" s="9">
        <f t="shared" si="18"/>
        <v>1.3674781018396024E-3</v>
      </c>
    </row>
    <row r="110" spans="9:60" x14ac:dyDescent="0.25">
      <c r="I110" s="13">
        <v>31217</v>
      </c>
      <c r="J110" s="14">
        <v>4</v>
      </c>
      <c r="K110" s="14">
        <v>8</v>
      </c>
      <c r="L110" s="30">
        <v>3</v>
      </c>
      <c r="M110" s="47">
        <v>4</v>
      </c>
      <c r="N110" s="39"/>
      <c r="O110" s="52">
        <f t="shared" si="23"/>
        <v>0</v>
      </c>
      <c r="P110" s="52">
        <f t="shared" si="23"/>
        <v>0</v>
      </c>
      <c r="Q110" s="52">
        <f t="shared" si="23"/>
        <v>0</v>
      </c>
      <c r="R110" s="52">
        <f t="shared" si="23"/>
        <v>0</v>
      </c>
      <c r="S110" s="52">
        <f t="shared" si="23"/>
        <v>0</v>
      </c>
      <c r="T110" s="52">
        <f t="shared" si="23"/>
        <v>0</v>
      </c>
      <c r="U110" s="52">
        <f t="shared" si="23"/>
        <v>0</v>
      </c>
      <c r="V110" s="52">
        <f t="shared" si="23"/>
        <v>1</v>
      </c>
      <c r="W110" s="52">
        <f t="shared" si="23"/>
        <v>0</v>
      </c>
      <c r="X110" s="52">
        <f t="shared" si="23"/>
        <v>0</v>
      </c>
      <c r="Y110" s="52">
        <f t="shared" si="23"/>
        <v>0</v>
      </c>
      <c r="Z110" s="52">
        <f t="shared" si="23"/>
        <v>0</v>
      </c>
      <c r="AA110" s="52">
        <f t="shared" si="23"/>
        <v>0</v>
      </c>
      <c r="AB110" s="52">
        <f t="shared" si="23"/>
        <v>0</v>
      </c>
      <c r="AC110" s="52">
        <f t="shared" si="23"/>
        <v>0</v>
      </c>
      <c r="AE110" s="9">
        <v>1.4088207660753067</v>
      </c>
      <c r="AF110" s="9">
        <v>0.34161571361294663</v>
      </c>
      <c r="AG110" s="9">
        <v>0.34720059429953043</v>
      </c>
      <c r="AH110" s="9">
        <v>3.2561671357100987</v>
      </c>
      <c r="AI110" s="9">
        <v>-0.22562662177536635</v>
      </c>
      <c r="AK110" s="51">
        <f t="shared" si="16"/>
        <v>0</v>
      </c>
      <c r="AL110" s="51">
        <f t="shared" si="22"/>
        <v>0</v>
      </c>
      <c r="AM110" s="51">
        <f t="shared" si="22"/>
        <v>1</v>
      </c>
      <c r="AN110" s="51">
        <f t="shared" si="22"/>
        <v>0</v>
      </c>
      <c r="AO110" s="51">
        <f t="shared" si="22"/>
        <v>0</v>
      </c>
      <c r="AP110" s="51">
        <f t="shared" si="22"/>
        <v>0</v>
      </c>
      <c r="AQ110" s="51">
        <f t="shared" si="22"/>
        <v>0</v>
      </c>
      <c r="AR110" s="51">
        <f t="shared" si="22"/>
        <v>0</v>
      </c>
      <c r="AS110" s="51">
        <f t="shared" si="22"/>
        <v>0</v>
      </c>
      <c r="AT110" s="51">
        <f t="shared" si="22"/>
        <v>0</v>
      </c>
      <c r="AU110" s="51">
        <f t="shared" si="22"/>
        <v>0</v>
      </c>
      <c r="AV110" s="51">
        <f t="shared" si="22"/>
        <v>0</v>
      </c>
      <c r="AW110" s="51">
        <f t="shared" si="22"/>
        <v>0</v>
      </c>
      <c r="AX110" s="51">
        <f t="shared" si="22"/>
        <v>0</v>
      </c>
      <c r="AY110" s="51">
        <f t="shared" si="22"/>
        <v>0</v>
      </c>
      <c r="BA110" s="9">
        <v>0.70699620870777402</v>
      </c>
      <c r="BB110" s="9">
        <v>1.242630783632849</v>
      </c>
      <c r="BC110" s="9">
        <v>0.83389751250524546</v>
      </c>
      <c r="BD110" s="9">
        <v>0.57660839774805217</v>
      </c>
      <c r="BE110" s="9">
        <v>0.98525631189441343</v>
      </c>
      <c r="BG110" s="9">
        <f t="shared" si="17"/>
        <v>3.3652961158849664</v>
      </c>
      <c r="BH110" s="9">
        <f t="shared" si="18"/>
        <v>0.40284902051071003</v>
      </c>
    </row>
    <row r="111" spans="9:60" x14ac:dyDescent="0.25">
      <c r="I111" s="13">
        <v>31217</v>
      </c>
      <c r="J111" s="14">
        <v>3</v>
      </c>
      <c r="K111" s="14">
        <v>8</v>
      </c>
      <c r="L111" s="30">
        <v>4</v>
      </c>
      <c r="M111" s="47">
        <v>3</v>
      </c>
      <c r="N111" s="39"/>
      <c r="O111" s="52">
        <f t="shared" si="23"/>
        <v>0</v>
      </c>
      <c r="P111" s="52">
        <f t="shared" si="23"/>
        <v>0</v>
      </c>
      <c r="Q111" s="52">
        <f t="shared" si="23"/>
        <v>0</v>
      </c>
      <c r="R111" s="52">
        <f t="shared" si="23"/>
        <v>0</v>
      </c>
      <c r="S111" s="52">
        <f t="shared" si="23"/>
        <v>0</v>
      </c>
      <c r="T111" s="52">
        <f t="shared" si="23"/>
        <v>0</v>
      </c>
      <c r="U111" s="52">
        <f t="shared" si="23"/>
        <v>0</v>
      </c>
      <c r="V111" s="52">
        <f t="shared" si="23"/>
        <v>1</v>
      </c>
      <c r="W111" s="52">
        <f t="shared" si="23"/>
        <v>0</v>
      </c>
      <c r="X111" s="52">
        <f t="shared" si="23"/>
        <v>0</v>
      </c>
      <c r="Y111" s="52">
        <f t="shared" si="23"/>
        <v>0</v>
      </c>
      <c r="Z111" s="52">
        <f t="shared" si="23"/>
        <v>0</v>
      </c>
      <c r="AA111" s="52">
        <f t="shared" si="23"/>
        <v>0</v>
      </c>
      <c r="AB111" s="52">
        <f t="shared" si="23"/>
        <v>0</v>
      </c>
      <c r="AC111" s="52">
        <f t="shared" si="23"/>
        <v>0</v>
      </c>
      <c r="AE111" s="9">
        <v>1.4088207660753067</v>
      </c>
      <c r="AF111" s="9">
        <v>0.34161571361294663</v>
      </c>
      <c r="AG111" s="9">
        <v>0.34720059429953043</v>
      </c>
      <c r="AH111" s="9">
        <v>3.2561671357100987</v>
      </c>
      <c r="AI111" s="9">
        <v>-0.22562662177536635</v>
      </c>
      <c r="AK111" s="51">
        <f t="shared" si="16"/>
        <v>0</v>
      </c>
      <c r="AL111" s="51">
        <f t="shared" si="22"/>
        <v>0</v>
      </c>
      <c r="AM111" s="51">
        <f t="shared" si="22"/>
        <v>0</v>
      </c>
      <c r="AN111" s="51">
        <f t="shared" si="22"/>
        <v>1</v>
      </c>
      <c r="AO111" s="51">
        <f t="shared" si="22"/>
        <v>0</v>
      </c>
      <c r="AP111" s="51">
        <f t="shared" si="22"/>
        <v>0</v>
      </c>
      <c r="AQ111" s="51">
        <f t="shared" si="22"/>
        <v>0</v>
      </c>
      <c r="AR111" s="51">
        <f t="shared" si="22"/>
        <v>0</v>
      </c>
      <c r="AS111" s="51">
        <f t="shared" si="22"/>
        <v>0</v>
      </c>
      <c r="AT111" s="51">
        <f t="shared" si="22"/>
        <v>0</v>
      </c>
      <c r="AU111" s="51">
        <f t="shared" si="22"/>
        <v>0</v>
      </c>
      <c r="AV111" s="51">
        <f t="shared" si="22"/>
        <v>0</v>
      </c>
      <c r="AW111" s="51">
        <f t="shared" si="22"/>
        <v>0</v>
      </c>
      <c r="AX111" s="51">
        <f t="shared" si="22"/>
        <v>0</v>
      </c>
      <c r="AY111" s="51">
        <f t="shared" si="22"/>
        <v>0</v>
      </c>
      <c r="BA111" s="9">
        <v>1.3358983778423812</v>
      </c>
      <c r="BB111" s="9">
        <v>2.5616042859224768</v>
      </c>
      <c r="BC111" s="9">
        <v>-0.46981441147640368</v>
      </c>
      <c r="BD111" s="9">
        <v>6.4954502752344434E-2</v>
      </c>
      <c r="BE111" s="9">
        <v>-1.0982024206037042</v>
      </c>
      <c r="BG111" s="9">
        <f t="shared" si="17"/>
        <v>3.0532922286898798</v>
      </c>
      <c r="BH111" s="9">
        <f t="shared" si="18"/>
        <v>2.8400616387344495E-3</v>
      </c>
    </row>
    <row r="112" spans="9:60" x14ac:dyDescent="0.25">
      <c r="I112" s="13">
        <v>31217</v>
      </c>
      <c r="J112" s="14">
        <v>5</v>
      </c>
      <c r="K112" s="14">
        <v>8</v>
      </c>
      <c r="L112" s="30">
        <v>5</v>
      </c>
      <c r="M112" s="47">
        <v>4</v>
      </c>
      <c r="N112" s="39"/>
      <c r="O112" s="52">
        <f t="shared" si="23"/>
        <v>0</v>
      </c>
      <c r="P112" s="52">
        <f t="shared" si="23"/>
        <v>0</v>
      </c>
      <c r="Q112" s="52">
        <f t="shared" si="23"/>
        <v>0</v>
      </c>
      <c r="R112" s="52">
        <f t="shared" si="23"/>
        <v>0</v>
      </c>
      <c r="S112" s="52">
        <f t="shared" si="23"/>
        <v>0</v>
      </c>
      <c r="T112" s="52">
        <f t="shared" si="23"/>
        <v>0</v>
      </c>
      <c r="U112" s="52">
        <f t="shared" si="23"/>
        <v>0</v>
      </c>
      <c r="V112" s="52">
        <f t="shared" si="23"/>
        <v>1</v>
      </c>
      <c r="W112" s="52">
        <f t="shared" si="23"/>
        <v>0</v>
      </c>
      <c r="X112" s="52">
        <f t="shared" si="23"/>
        <v>0</v>
      </c>
      <c r="Y112" s="52">
        <f t="shared" si="23"/>
        <v>0</v>
      </c>
      <c r="Z112" s="52">
        <f t="shared" si="23"/>
        <v>0</v>
      </c>
      <c r="AA112" s="52">
        <f t="shared" si="23"/>
        <v>0</v>
      </c>
      <c r="AB112" s="52">
        <f t="shared" si="23"/>
        <v>0</v>
      </c>
      <c r="AC112" s="52">
        <f t="shared" si="23"/>
        <v>0</v>
      </c>
      <c r="AE112" s="9">
        <v>1.4088207660753067</v>
      </c>
      <c r="AF112" s="9">
        <v>0.34161571361294663</v>
      </c>
      <c r="AG112" s="9">
        <v>0.34720059429953043</v>
      </c>
      <c r="AH112" s="9">
        <v>3.2561671357100987</v>
      </c>
      <c r="AI112" s="9">
        <v>-0.22562662177536635</v>
      </c>
      <c r="AK112" s="51">
        <f t="shared" si="16"/>
        <v>0</v>
      </c>
      <c r="AL112" s="51">
        <f t="shared" si="22"/>
        <v>0</v>
      </c>
      <c r="AM112" s="51">
        <f t="shared" si="22"/>
        <v>0</v>
      </c>
      <c r="AN112" s="51">
        <f t="shared" si="22"/>
        <v>0</v>
      </c>
      <c r="AO112" s="51">
        <f t="shared" si="22"/>
        <v>1</v>
      </c>
      <c r="AP112" s="51">
        <f t="shared" si="22"/>
        <v>0</v>
      </c>
      <c r="AQ112" s="51">
        <f t="shared" si="22"/>
        <v>0</v>
      </c>
      <c r="AR112" s="51">
        <f t="shared" si="22"/>
        <v>0</v>
      </c>
      <c r="AS112" s="51">
        <f t="shared" si="22"/>
        <v>0</v>
      </c>
      <c r="AT112" s="51">
        <f t="shared" si="22"/>
        <v>0</v>
      </c>
      <c r="AU112" s="51">
        <f t="shared" si="22"/>
        <v>0</v>
      </c>
      <c r="AV112" s="51">
        <f t="shared" si="22"/>
        <v>0</v>
      </c>
      <c r="AW112" s="51">
        <f t="shared" si="22"/>
        <v>0</v>
      </c>
      <c r="AX112" s="51">
        <f t="shared" si="22"/>
        <v>0</v>
      </c>
      <c r="AY112" s="51">
        <f t="shared" si="22"/>
        <v>0</v>
      </c>
      <c r="BA112" s="9">
        <v>-5.2065846898213843</v>
      </c>
      <c r="BB112" s="9">
        <v>0.75296898278377844</v>
      </c>
      <c r="BC112" s="9">
        <v>0.89761163515617304</v>
      </c>
      <c r="BD112" s="9">
        <v>3.6742307765101456</v>
      </c>
      <c r="BE112" s="9">
        <v>4.8184953420172523</v>
      </c>
      <c r="BG112" s="9">
        <f t="shared" si="17"/>
        <v>4.1104613756356079</v>
      </c>
      <c r="BH112" s="9">
        <f t="shared" si="18"/>
        <v>1.2201715507310865E-2</v>
      </c>
    </row>
    <row r="113" spans="9:60" x14ac:dyDescent="0.25">
      <c r="I113" s="13">
        <v>31217</v>
      </c>
      <c r="J113" s="14">
        <v>17</v>
      </c>
      <c r="K113" s="14">
        <v>8</v>
      </c>
      <c r="L113" s="30">
        <v>6</v>
      </c>
      <c r="M113" s="47">
        <v>5</v>
      </c>
      <c r="N113" s="39"/>
      <c r="O113" s="52">
        <f t="shared" si="23"/>
        <v>0</v>
      </c>
      <c r="P113" s="52">
        <f t="shared" si="23"/>
        <v>0</v>
      </c>
      <c r="Q113" s="52">
        <f t="shared" si="23"/>
        <v>0</v>
      </c>
      <c r="R113" s="52">
        <f t="shared" si="23"/>
        <v>0</v>
      </c>
      <c r="S113" s="52">
        <f t="shared" si="23"/>
        <v>0</v>
      </c>
      <c r="T113" s="52">
        <f t="shared" si="23"/>
        <v>0</v>
      </c>
      <c r="U113" s="52">
        <f t="shared" si="23"/>
        <v>0</v>
      </c>
      <c r="V113" s="52">
        <f t="shared" si="23"/>
        <v>1</v>
      </c>
      <c r="W113" s="52">
        <f t="shared" si="23"/>
        <v>0</v>
      </c>
      <c r="X113" s="52">
        <f t="shared" si="23"/>
        <v>0</v>
      </c>
      <c r="Y113" s="52">
        <f t="shared" si="23"/>
        <v>0</v>
      </c>
      <c r="Z113" s="52">
        <f t="shared" si="23"/>
        <v>0</v>
      </c>
      <c r="AA113" s="52">
        <f t="shared" si="23"/>
        <v>0</v>
      </c>
      <c r="AB113" s="52">
        <f t="shared" si="23"/>
        <v>0</v>
      </c>
      <c r="AC113" s="52">
        <f t="shared" si="23"/>
        <v>0</v>
      </c>
      <c r="AE113" s="9">
        <v>1.4088207660753067</v>
      </c>
      <c r="AF113" s="9">
        <v>0.34161571361294663</v>
      </c>
      <c r="AG113" s="9">
        <v>0.34720059429953043</v>
      </c>
      <c r="AH113" s="9">
        <v>3.2561671357100987</v>
      </c>
      <c r="AI113" s="9">
        <v>-0.22562662177536635</v>
      </c>
      <c r="AK113" s="51">
        <f t="shared" si="16"/>
        <v>0</v>
      </c>
      <c r="AL113" s="51">
        <f t="shared" si="22"/>
        <v>0</v>
      </c>
      <c r="AM113" s="51">
        <f t="shared" si="22"/>
        <v>0</v>
      </c>
      <c r="AN113" s="51">
        <f t="shared" si="22"/>
        <v>0</v>
      </c>
      <c r="AO113" s="51">
        <f t="shared" si="22"/>
        <v>0</v>
      </c>
      <c r="AP113" s="51">
        <f t="shared" si="22"/>
        <v>1</v>
      </c>
      <c r="AQ113" s="51">
        <f t="shared" si="22"/>
        <v>0</v>
      </c>
      <c r="AR113" s="51">
        <f t="shared" si="22"/>
        <v>0</v>
      </c>
      <c r="AS113" s="51">
        <f t="shared" si="22"/>
        <v>0</v>
      </c>
      <c r="AT113" s="51">
        <f t="shared" si="22"/>
        <v>0</v>
      </c>
      <c r="AU113" s="51">
        <f t="shared" si="22"/>
        <v>0</v>
      </c>
      <c r="AV113" s="51">
        <f t="shared" si="22"/>
        <v>0</v>
      </c>
      <c r="AW113" s="51">
        <f t="shared" si="22"/>
        <v>0</v>
      </c>
      <c r="AX113" s="51">
        <f t="shared" si="22"/>
        <v>0</v>
      </c>
      <c r="AY113" s="51">
        <f t="shared" si="22"/>
        <v>0</v>
      </c>
      <c r="BA113" s="9">
        <v>-8.4770875562563824E-2</v>
      </c>
      <c r="BB113" s="9">
        <v>-0.14613834406036022</v>
      </c>
      <c r="BC113" s="9">
        <v>1.0622786666462884</v>
      </c>
      <c r="BD113" s="9">
        <v>1.5470414087239384</v>
      </c>
      <c r="BE113" s="9">
        <v>2.169361850893937</v>
      </c>
      <c r="BG113" s="9">
        <f t="shared" si="17"/>
        <v>4.7474332666719725</v>
      </c>
      <c r="BH113" s="9">
        <f t="shared" si="18"/>
        <v>6.3789954783990951E-2</v>
      </c>
    </row>
    <row r="114" spans="9:60" x14ac:dyDescent="0.25">
      <c r="I114" s="13">
        <v>31217</v>
      </c>
      <c r="J114" s="14">
        <v>20</v>
      </c>
      <c r="K114" s="14">
        <v>8</v>
      </c>
      <c r="L114" s="30">
        <v>7</v>
      </c>
      <c r="M114" s="47">
        <v>5</v>
      </c>
      <c r="N114" s="39"/>
      <c r="O114" s="52">
        <f t="shared" si="23"/>
        <v>0</v>
      </c>
      <c r="P114" s="52">
        <f t="shared" si="23"/>
        <v>0</v>
      </c>
      <c r="Q114" s="52">
        <f t="shared" si="23"/>
        <v>0</v>
      </c>
      <c r="R114" s="52">
        <f t="shared" si="23"/>
        <v>0</v>
      </c>
      <c r="S114" s="52">
        <f t="shared" si="23"/>
        <v>0</v>
      </c>
      <c r="T114" s="52">
        <f t="shared" si="23"/>
        <v>0</v>
      </c>
      <c r="U114" s="52">
        <f t="shared" si="23"/>
        <v>0</v>
      </c>
      <c r="V114" s="52">
        <f t="shared" si="23"/>
        <v>1</v>
      </c>
      <c r="W114" s="52">
        <f t="shared" si="23"/>
        <v>0</v>
      </c>
      <c r="X114" s="52">
        <f t="shared" si="23"/>
        <v>0</v>
      </c>
      <c r="Y114" s="52">
        <f t="shared" si="23"/>
        <v>0</v>
      </c>
      <c r="Z114" s="52">
        <f t="shared" si="23"/>
        <v>0</v>
      </c>
      <c r="AA114" s="52">
        <f t="shared" si="23"/>
        <v>0</v>
      </c>
      <c r="AB114" s="52">
        <f t="shared" si="23"/>
        <v>0</v>
      </c>
      <c r="AC114" s="52">
        <f t="shared" si="23"/>
        <v>0</v>
      </c>
      <c r="AE114" s="9">
        <v>1.4088207660753067</v>
      </c>
      <c r="AF114" s="9">
        <v>0.34161571361294663</v>
      </c>
      <c r="AG114" s="9">
        <v>0.34720059429953043</v>
      </c>
      <c r="AH114" s="9">
        <v>3.2561671357100987</v>
      </c>
      <c r="AI114" s="9">
        <v>-0.22562662177536635</v>
      </c>
      <c r="AK114" s="51">
        <f t="shared" si="16"/>
        <v>0</v>
      </c>
      <c r="AL114" s="51">
        <f t="shared" si="22"/>
        <v>0</v>
      </c>
      <c r="AM114" s="51">
        <f t="shared" si="22"/>
        <v>0</v>
      </c>
      <c r="AN114" s="51">
        <f t="shared" si="22"/>
        <v>0</v>
      </c>
      <c r="AO114" s="51">
        <f t="shared" si="22"/>
        <v>0</v>
      </c>
      <c r="AP114" s="51">
        <f t="shared" si="22"/>
        <v>0</v>
      </c>
      <c r="AQ114" s="51">
        <f t="shared" si="22"/>
        <v>1</v>
      </c>
      <c r="AR114" s="51">
        <f t="shared" si="22"/>
        <v>0</v>
      </c>
      <c r="AS114" s="51">
        <f t="shared" si="22"/>
        <v>0</v>
      </c>
      <c r="AT114" s="51">
        <f t="shared" si="22"/>
        <v>0</v>
      </c>
      <c r="AU114" s="51">
        <f t="shared" si="22"/>
        <v>0</v>
      </c>
      <c r="AV114" s="51">
        <f t="shared" si="22"/>
        <v>0</v>
      </c>
      <c r="AW114" s="51">
        <f t="shared" si="22"/>
        <v>0</v>
      </c>
      <c r="AX114" s="51">
        <f t="shared" si="22"/>
        <v>0</v>
      </c>
      <c r="AY114" s="51">
        <f t="shared" si="22"/>
        <v>0</v>
      </c>
      <c r="BA114" s="9">
        <v>1.1489659895689086</v>
      </c>
      <c r="BB114" s="9">
        <v>-0.58372011188226458</v>
      </c>
      <c r="BC114" s="9">
        <v>1.2695381359078877</v>
      </c>
      <c r="BD114" s="9">
        <v>0.8601110880111007</v>
      </c>
      <c r="BE114" s="9">
        <v>1.3515793009001733</v>
      </c>
      <c r="BG114" s="9">
        <f t="shared" si="17"/>
        <v>4.3557767644391756</v>
      </c>
      <c r="BH114" s="9">
        <f t="shared" si="18"/>
        <v>0.41502357723645744</v>
      </c>
    </row>
    <row r="115" spans="9:60" x14ac:dyDescent="0.25">
      <c r="I115" s="13">
        <v>31217</v>
      </c>
      <c r="J115" s="14">
        <v>18</v>
      </c>
      <c r="K115" s="14">
        <v>8</v>
      </c>
      <c r="L115" s="30">
        <v>8</v>
      </c>
      <c r="M115" s="47">
        <v>5</v>
      </c>
      <c r="N115" s="39"/>
      <c r="O115" s="52">
        <f t="shared" si="23"/>
        <v>0</v>
      </c>
      <c r="P115" s="52">
        <f t="shared" si="23"/>
        <v>0</v>
      </c>
      <c r="Q115" s="52">
        <f t="shared" si="23"/>
        <v>0</v>
      </c>
      <c r="R115" s="52">
        <f t="shared" si="23"/>
        <v>0</v>
      </c>
      <c r="S115" s="52">
        <f t="shared" si="23"/>
        <v>0</v>
      </c>
      <c r="T115" s="52">
        <f t="shared" si="23"/>
        <v>0</v>
      </c>
      <c r="U115" s="52">
        <f t="shared" si="23"/>
        <v>0</v>
      </c>
      <c r="V115" s="52">
        <f t="shared" si="23"/>
        <v>1</v>
      </c>
      <c r="W115" s="52">
        <f t="shared" si="23"/>
        <v>0</v>
      </c>
      <c r="X115" s="52">
        <f t="shared" si="23"/>
        <v>0</v>
      </c>
      <c r="Y115" s="52">
        <f t="shared" si="23"/>
        <v>0</v>
      </c>
      <c r="Z115" s="52">
        <f t="shared" si="23"/>
        <v>0</v>
      </c>
      <c r="AA115" s="52">
        <f t="shared" si="23"/>
        <v>0</v>
      </c>
      <c r="AB115" s="52">
        <f t="shared" si="23"/>
        <v>0</v>
      </c>
      <c r="AC115" s="52">
        <f t="shared" si="23"/>
        <v>0</v>
      </c>
      <c r="AE115" s="9">
        <v>1.4088207660753067</v>
      </c>
      <c r="AF115" s="9">
        <v>0.34161571361294663</v>
      </c>
      <c r="AG115" s="9">
        <v>0.34720059429953043</v>
      </c>
      <c r="AH115" s="9">
        <v>3.2561671357100987</v>
      </c>
      <c r="AI115" s="9">
        <v>-0.22562662177536635</v>
      </c>
      <c r="AK115" s="51">
        <f t="shared" si="16"/>
        <v>0</v>
      </c>
      <c r="AL115" s="51">
        <f t="shared" si="22"/>
        <v>0</v>
      </c>
      <c r="AM115" s="51">
        <f t="shared" si="22"/>
        <v>0</v>
      </c>
      <c r="AN115" s="51">
        <f t="shared" si="22"/>
        <v>0</v>
      </c>
      <c r="AO115" s="51">
        <f t="shared" si="22"/>
        <v>0</v>
      </c>
      <c r="AP115" s="51">
        <f t="shared" si="22"/>
        <v>0</v>
      </c>
      <c r="AQ115" s="51">
        <f t="shared" si="22"/>
        <v>0</v>
      </c>
      <c r="AR115" s="51">
        <f t="shared" si="22"/>
        <v>1</v>
      </c>
      <c r="AS115" s="51">
        <f t="shared" si="22"/>
        <v>0</v>
      </c>
      <c r="AT115" s="51">
        <f t="shared" si="22"/>
        <v>0</v>
      </c>
      <c r="AU115" s="51">
        <f t="shared" si="22"/>
        <v>0</v>
      </c>
      <c r="AV115" s="51">
        <f t="shared" si="22"/>
        <v>0</v>
      </c>
      <c r="AW115" s="51">
        <f t="shared" si="22"/>
        <v>0</v>
      </c>
      <c r="AX115" s="51">
        <f t="shared" si="22"/>
        <v>0</v>
      </c>
      <c r="AY115" s="51">
        <f t="shared" si="22"/>
        <v>0</v>
      </c>
      <c r="BA115" s="9">
        <v>2.1031796520375048</v>
      </c>
      <c r="BB115" s="9">
        <v>0.89634181494962184</v>
      </c>
      <c r="BC115" s="9">
        <v>1.125622850768363</v>
      </c>
      <c r="BD115" s="9">
        <v>0.45961682949410859</v>
      </c>
      <c r="BE115" s="9">
        <v>0.3048959775317226</v>
      </c>
      <c r="BG115" s="9">
        <f t="shared" si="17"/>
        <v>5.0878211058911296</v>
      </c>
      <c r="BH115" s="9">
        <f t="shared" si="18"/>
        <v>7.7125466399409924E-3</v>
      </c>
    </row>
    <row r="116" spans="9:60" x14ac:dyDescent="0.25">
      <c r="I116" s="13">
        <v>31217</v>
      </c>
      <c r="J116" s="14">
        <v>23</v>
      </c>
      <c r="K116" s="14">
        <v>8</v>
      </c>
      <c r="L116" s="30">
        <v>9</v>
      </c>
      <c r="M116" s="47">
        <v>5</v>
      </c>
      <c r="N116" s="39"/>
      <c r="O116" s="52">
        <f t="shared" si="23"/>
        <v>0</v>
      </c>
      <c r="P116" s="52">
        <f t="shared" si="23"/>
        <v>0</v>
      </c>
      <c r="Q116" s="52">
        <f t="shared" si="23"/>
        <v>0</v>
      </c>
      <c r="R116" s="52">
        <f t="shared" si="23"/>
        <v>0</v>
      </c>
      <c r="S116" s="52">
        <f t="shared" si="23"/>
        <v>0</v>
      </c>
      <c r="T116" s="52">
        <f t="shared" si="23"/>
        <v>0</v>
      </c>
      <c r="U116" s="52">
        <f t="shared" si="23"/>
        <v>0</v>
      </c>
      <c r="V116" s="52">
        <f t="shared" si="23"/>
        <v>1</v>
      </c>
      <c r="W116" s="52">
        <f t="shared" si="23"/>
        <v>0</v>
      </c>
      <c r="X116" s="52">
        <f t="shared" si="23"/>
        <v>0</v>
      </c>
      <c r="Y116" s="52">
        <f t="shared" si="23"/>
        <v>0</v>
      </c>
      <c r="Z116" s="52">
        <f t="shared" si="23"/>
        <v>0</v>
      </c>
      <c r="AA116" s="52">
        <f t="shared" si="23"/>
        <v>0</v>
      </c>
      <c r="AB116" s="52">
        <f t="shared" si="23"/>
        <v>0</v>
      </c>
      <c r="AC116" s="52">
        <f t="shared" si="23"/>
        <v>0</v>
      </c>
      <c r="AE116" s="9">
        <v>1.4088207660753067</v>
      </c>
      <c r="AF116" s="9">
        <v>0.34161571361294663</v>
      </c>
      <c r="AG116" s="9">
        <v>0.34720059429953043</v>
      </c>
      <c r="AH116" s="9">
        <v>3.2561671357100987</v>
      </c>
      <c r="AI116" s="9">
        <v>-0.22562662177536635</v>
      </c>
      <c r="AK116" s="51">
        <f t="shared" si="16"/>
        <v>0</v>
      </c>
      <c r="AL116" s="51">
        <f t="shared" si="22"/>
        <v>0</v>
      </c>
      <c r="AM116" s="51">
        <f t="shared" si="22"/>
        <v>0</v>
      </c>
      <c r="AN116" s="51">
        <f t="shared" si="22"/>
        <v>0</v>
      </c>
      <c r="AO116" s="51">
        <f t="shared" si="22"/>
        <v>0</v>
      </c>
      <c r="AP116" s="51">
        <f t="shared" si="22"/>
        <v>0</v>
      </c>
      <c r="AQ116" s="51">
        <f t="shared" si="22"/>
        <v>0</v>
      </c>
      <c r="AR116" s="51">
        <f t="shared" si="22"/>
        <v>0</v>
      </c>
      <c r="AS116" s="51">
        <f t="shared" si="22"/>
        <v>1</v>
      </c>
      <c r="AT116" s="51">
        <f t="shared" si="22"/>
        <v>0</v>
      </c>
      <c r="AU116" s="51">
        <f t="shared" si="22"/>
        <v>0</v>
      </c>
      <c r="AV116" s="51">
        <f t="shared" si="22"/>
        <v>0</v>
      </c>
      <c r="AW116" s="51">
        <f t="shared" si="22"/>
        <v>0</v>
      </c>
      <c r="AX116" s="51">
        <f t="shared" si="22"/>
        <v>0</v>
      </c>
      <c r="AY116" s="51">
        <f t="shared" si="22"/>
        <v>0</v>
      </c>
      <c r="BA116" s="9">
        <v>1.9660473455308145</v>
      </c>
      <c r="BB116" s="9">
        <v>1.4011855082262346</v>
      </c>
      <c r="BC116" s="9">
        <v>0.94483509244849395</v>
      </c>
      <c r="BD116" s="9">
        <v>0.35729945799991603</v>
      </c>
      <c r="BE116" s="9">
        <v>-0.21345781105498415</v>
      </c>
      <c r="BG116" s="9">
        <f t="shared" si="17"/>
        <v>4.788111137927296</v>
      </c>
      <c r="BH116" s="9">
        <f t="shared" si="18"/>
        <v>4.4896889870465362E-2</v>
      </c>
    </row>
    <row r="117" spans="9:60" x14ac:dyDescent="0.25">
      <c r="I117" s="13">
        <v>31217</v>
      </c>
      <c r="J117" s="14">
        <v>7</v>
      </c>
      <c r="K117" s="14">
        <v>8</v>
      </c>
      <c r="L117" s="30">
        <v>10</v>
      </c>
      <c r="M117" s="47">
        <v>3</v>
      </c>
      <c r="N117" s="39"/>
      <c r="O117" s="52">
        <f t="shared" si="23"/>
        <v>0</v>
      </c>
      <c r="P117" s="52">
        <f t="shared" si="23"/>
        <v>0</v>
      </c>
      <c r="Q117" s="52">
        <f t="shared" si="23"/>
        <v>0</v>
      </c>
      <c r="R117" s="52">
        <f t="shared" si="23"/>
        <v>0</v>
      </c>
      <c r="S117" s="52">
        <f t="shared" si="23"/>
        <v>0</v>
      </c>
      <c r="T117" s="52">
        <f t="shared" si="23"/>
        <v>0</v>
      </c>
      <c r="U117" s="52">
        <f t="shared" si="23"/>
        <v>0</v>
      </c>
      <c r="V117" s="52">
        <f t="shared" si="23"/>
        <v>1</v>
      </c>
      <c r="W117" s="52">
        <f t="shared" si="23"/>
        <v>0</v>
      </c>
      <c r="X117" s="52">
        <f t="shared" si="23"/>
        <v>0</v>
      </c>
      <c r="Y117" s="52">
        <f t="shared" si="23"/>
        <v>0</v>
      </c>
      <c r="Z117" s="52">
        <f t="shared" si="23"/>
        <v>0</v>
      </c>
      <c r="AA117" s="52">
        <f t="shared" si="23"/>
        <v>0</v>
      </c>
      <c r="AB117" s="52">
        <f t="shared" si="23"/>
        <v>0</v>
      </c>
      <c r="AC117" s="52">
        <f t="shared" si="23"/>
        <v>0</v>
      </c>
      <c r="AE117" s="9">
        <v>1.4088207660753067</v>
      </c>
      <c r="AF117" s="9">
        <v>0.34161571361294663</v>
      </c>
      <c r="AG117" s="9">
        <v>0.34720059429953043</v>
      </c>
      <c r="AH117" s="9">
        <v>3.2561671357100987</v>
      </c>
      <c r="AI117" s="9">
        <v>-0.22562662177536635</v>
      </c>
      <c r="AK117" s="51">
        <f t="shared" si="16"/>
        <v>0</v>
      </c>
      <c r="AL117" s="51">
        <f t="shared" si="22"/>
        <v>0</v>
      </c>
      <c r="AM117" s="51">
        <f t="shared" si="22"/>
        <v>0</v>
      </c>
      <c r="AN117" s="51">
        <f t="shared" si="22"/>
        <v>0</v>
      </c>
      <c r="AO117" s="51">
        <f t="shared" si="22"/>
        <v>0</v>
      </c>
      <c r="AP117" s="51">
        <f t="shared" si="22"/>
        <v>0</v>
      </c>
      <c r="AQ117" s="51">
        <f t="shared" si="22"/>
        <v>0</v>
      </c>
      <c r="AR117" s="51">
        <f t="shared" si="22"/>
        <v>0</v>
      </c>
      <c r="AS117" s="51">
        <f t="shared" si="22"/>
        <v>0</v>
      </c>
      <c r="AT117" s="51">
        <f t="shared" si="22"/>
        <v>1</v>
      </c>
      <c r="AU117" s="51">
        <f t="shared" si="22"/>
        <v>0</v>
      </c>
      <c r="AV117" s="51">
        <f t="shared" si="22"/>
        <v>0</v>
      </c>
      <c r="AW117" s="51">
        <f t="shared" si="22"/>
        <v>0</v>
      </c>
      <c r="AX117" s="51">
        <f t="shared" si="22"/>
        <v>0</v>
      </c>
      <c r="AY117" s="51">
        <f t="shared" si="22"/>
        <v>0</v>
      </c>
      <c r="BA117" s="9">
        <v>0.69785168590927427</v>
      </c>
      <c r="BB117" s="9">
        <v>2.3162285483430356</v>
      </c>
      <c r="BC117" s="9">
        <v>0.53526903685872107</v>
      </c>
      <c r="BD117" s="9">
        <v>0.36527622444508645</v>
      </c>
      <c r="BE117" s="9">
        <v>-0.13061006632197544</v>
      </c>
      <c r="BG117" s="9">
        <f t="shared" si="17"/>
        <v>3.1791232884184586</v>
      </c>
      <c r="BH117" s="9">
        <f t="shared" si="18"/>
        <v>3.2085152453842303E-2</v>
      </c>
    </row>
    <row r="118" spans="9:60" x14ac:dyDescent="0.25">
      <c r="I118" s="13">
        <v>31217</v>
      </c>
      <c r="J118" s="14">
        <v>24</v>
      </c>
      <c r="K118" s="14">
        <v>8</v>
      </c>
      <c r="L118" s="30">
        <v>11</v>
      </c>
      <c r="M118" s="47">
        <v>5</v>
      </c>
      <c r="N118" s="39"/>
      <c r="O118" s="52">
        <f t="shared" si="23"/>
        <v>0</v>
      </c>
      <c r="P118" s="52">
        <f t="shared" si="23"/>
        <v>0</v>
      </c>
      <c r="Q118" s="52">
        <f t="shared" si="23"/>
        <v>0</v>
      </c>
      <c r="R118" s="52">
        <f t="shared" si="23"/>
        <v>0</v>
      </c>
      <c r="S118" s="52">
        <f t="shared" si="23"/>
        <v>0</v>
      </c>
      <c r="T118" s="52">
        <f t="shared" si="23"/>
        <v>0</v>
      </c>
      <c r="U118" s="52">
        <f t="shared" si="23"/>
        <v>0</v>
      </c>
      <c r="V118" s="52">
        <f t="shared" si="23"/>
        <v>1</v>
      </c>
      <c r="W118" s="52">
        <f t="shared" si="23"/>
        <v>0</v>
      </c>
      <c r="X118" s="52">
        <f t="shared" si="23"/>
        <v>0</v>
      </c>
      <c r="Y118" s="52">
        <f t="shared" si="23"/>
        <v>0</v>
      </c>
      <c r="Z118" s="52">
        <f t="shared" si="23"/>
        <v>0</v>
      </c>
      <c r="AA118" s="52">
        <f t="shared" si="23"/>
        <v>0</v>
      </c>
      <c r="AB118" s="52">
        <f t="shared" si="23"/>
        <v>0</v>
      </c>
      <c r="AC118" s="52">
        <f t="shared" si="23"/>
        <v>0</v>
      </c>
      <c r="AE118" s="9">
        <v>1.4088207660753067</v>
      </c>
      <c r="AF118" s="9">
        <v>0.34161571361294663</v>
      </c>
      <c r="AG118" s="9">
        <v>0.34720059429953043</v>
      </c>
      <c r="AH118" s="9">
        <v>3.2561671357100987</v>
      </c>
      <c r="AI118" s="9">
        <v>-0.22562662177536635</v>
      </c>
      <c r="AK118" s="51">
        <f t="shared" si="16"/>
        <v>0</v>
      </c>
      <c r="AL118" s="51">
        <f t="shared" si="22"/>
        <v>0</v>
      </c>
      <c r="AM118" s="51">
        <f t="shared" si="22"/>
        <v>0</v>
      </c>
      <c r="AN118" s="51">
        <f t="shared" si="22"/>
        <v>0</v>
      </c>
      <c r="AO118" s="51">
        <f t="shared" si="22"/>
        <v>0</v>
      </c>
      <c r="AP118" s="51">
        <f t="shared" si="22"/>
        <v>0</v>
      </c>
      <c r="AQ118" s="51">
        <f t="shared" si="22"/>
        <v>0</v>
      </c>
      <c r="AR118" s="51">
        <f t="shared" si="22"/>
        <v>0</v>
      </c>
      <c r="AS118" s="51">
        <f t="shared" si="22"/>
        <v>0</v>
      </c>
      <c r="AT118" s="51">
        <f t="shared" si="22"/>
        <v>0</v>
      </c>
      <c r="AU118" s="51">
        <f t="shared" si="22"/>
        <v>1</v>
      </c>
      <c r="AV118" s="51">
        <f t="shared" si="22"/>
        <v>0</v>
      </c>
      <c r="AW118" s="51">
        <f t="shared" si="22"/>
        <v>0</v>
      </c>
      <c r="AX118" s="51">
        <f t="shared" si="22"/>
        <v>0</v>
      </c>
      <c r="AY118" s="51">
        <f t="shared" si="22"/>
        <v>0</v>
      </c>
      <c r="BA118" s="9">
        <v>1.5777092154545618</v>
      </c>
      <c r="BB118" s="9">
        <v>1.4234493181271155</v>
      </c>
      <c r="BC118" s="9">
        <v>0.97742470848245411</v>
      </c>
      <c r="BD118" s="9">
        <v>0.61105542348030295</v>
      </c>
      <c r="BE118" s="9">
        <v>0.11627859876484067</v>
      </c>
      <c r="BG118" s="9">
        <f t="shared" si="17"/>
        <v>5.0118076404426724</v>
      </c>
      <c r="BH118" s="9">
        <f t="shared" si="18"/>
        <v>1.3942037282343173E-4</v>
      </c>
    </row>
    <row r="119" spans="9:60" x14ac:dyDescent="0.25">
      <c r="I119" s="13">
        <v>31217</v>
      </c>
      <c r="J119" s="14">
        <v>25</v>
      </c>
      <c r="K119" s="14">
        <v>8</v>
      </c>
      <c r="L119" s="30">
        <v>12</v>
      </c>
      <c r="M119" s="47">
        <v>5</v>
      </c>
      <c r="N119" s="39"/>
      <c r="O119" s="52">
        <f t="shared" si="23"/>
        <v>0</v>
      </c>
      <c r="P119" s="52">
        <f t="shared" si="23"/>
        <v>0</v>
      </c>
      <c r="Q119" s="52">
        <f t="shared" si="23"/>
        <v>0</v>
      </c>
      <c r="R119" s="52">
        <f t="shared" si="23"/>
        <v>0</v>
      </c>
      <c r="S119" s="52">
        <f t="shared" si="23"/>
        <v>0</v>
      </c>
      <c r="T119" s="52">
        <f t="shared" si="23"/>
        <v>0</v>
      </c>
      <c r="U119" s="52">
        <f t="shared" si="23"/>
        <v>0</v>
      </c>
      <c r="V119" s="52">
        <f t="shared" si="23"/>
        <v>1</v>
      </c>
      <c r="W119" s="52">
        <f t="shared" si="23"/>
        <v>0</v>
      </c>
      <c r="X119" s="52">
        <f t="shared" si="23"/>
        <v>0</v>
      </c>
      <c r="Y119" s="52">
        <f t="shared" si="23"/>
        <v>0</v>
      </c>
      <c r="Z119" s="52">
        <f t="shared" si="23"/>
        <v>0</v>
      </c>
      <c r="AA119" s="52">
        <f t="shared" si="23"/>
        <v>0</v>
      </c>
      <c r="AB119" s="52">
        <f t="shared" si="23"/>
        <v>0</v>
      </c>
      <c r="AC119" s="52">
        <f t="shared" si="23"/>
        <v>0</v>
      </c>
      <c r="AE119" s="9">
        <v>1.4088207660753067</v>
      </c>
      <c r="AF119" s="9">
        <v>0.34161571361294663</v>
      </c>
      <c r="AG119" s="9">
        <v>0.34720059429953043</v>
      </c>
      <c r="AH119" s="9">
        <v>3.2561671357100987</v>
      </c>
      <c r="AI119" s="9">
        <v>-0.22562662177536635</v>
      </c>
      <c r="AK119" s="51">
        <f t="shared" si="16"/>
        <v>0</v>
      </c>
      <c r="AL119" s="51">
        <f t="shared" si="22"/>
        <v>0</v>
      </c>
      <c r="AM119" s="51">
        <f t="shared" si="22"/>
        <v>0</v>
      </c>
      <c r="AN119" s="51">
        <f t="shared" si="22"/>
        <v>0</v>
      </c>
      <c r="AO119" s="51">
        <f t="shared" si="22"/>
        <v>0</v>
      </c>
      <c r="AP119" s="51">
        <f t="shared" si="22"/>
        <v>0</v>
      </c>
      <c r="AQ119" s="51">
        <f t="shared" si="22"/>
        <v>0</v>
      </c>
      <c r="AR119" s="51">
        <f t="shared" si="22"/>
        <v>0</v>
      </c>
      <c r="AS119" s="51">
        <f t="shared" si="22"/>
        <v>0</v>
      </c>
      <c r="AT119" s="51">
        <f t="shared" si="22"/>
        <v>0</v>
      </c>
      <c r="AU119" s="51">
        <f t="shared" si="22"/>
        <v>0</v>
      </c>
      <c r="AV119" s="51">
        <f t="shared" si="22"/>
        <v>1</v>
      </c>
      <c r="AW119" s="51">
        <f t="shared" si="22"/>
        <v>0</v>
      </c>
      <c r="AX119" s="51">
        <f t="shared" si="22"/>
        <v>0</v>
      </c>
      <c r="AY119" s="51">
        <f t="shared" si="22"/>
        <v>0</v>
      </c>
      <c r="BA119" s="9">
        <v>2.5052179500478946</v>
      </c>
      <c r="BB119" s="9">
        <v>1.0487009084269392</v>
      </c>
      <c r="BC119" s="9">
        <v>1.1122932674703996</v>
      </c>
      <c r="BD119" s="9">
        <v>0.24978660081963444</v>
      </c>
      <c r="BE119" s="9">
        <v>2.6594628130144727E-2</v>
      </c>
      <c r="BG119" s="9">
        <f t="shared" si="17"/>
        <v>5.0811911286992428</v>
      </c>
      <c r="BH119" s="9">
        <f t="shared" si="18"/>
        <v>6.591999379457013E-3</v>
      </c>
    </row>
    <row r="120" spans="9:60" x14ac:dyDescent="0.25">
      <c r="I120" s="13">
        <v>31217</v>
      </c>
      <c r="J120" s="14">
        <v>21</v>
      </c>
      <c r="K120" s="14">
        <v>8</v>
      </c>
      <c r="L120" s="30">
        <v>13</v>
      </c>
      <c r="M120" s="47">
        <v>5</v>
      </c>
      <c r="N120" s="39"/>
      <c r="O120" s="52">
        <f t="shared" ref="O120:AC136" si="24">IF($K120=O$2,1,0)</f>
        <v>0</v>
      </c>
      <c r="P120" s="52">
        <f t="shared" si="24"/>
        <v>0</v>
      </c>
      <c r="Q120" s="52">
        <f t="shared" si="24"/>
        <v>0</v>
      </c>
      <c r="R120" s="52">
        <f t="shared" si="24"/>
        <v>0</v>
      </c>
      <c r="S120" s="52">
        <f t="shared" si="24"/>
        <v>0</v>
      </c>
      <c r="T120" s="52">
        <f t="shared" si="24"/>
        <v>0</v>
      </c>
      <c r="U120" s="52">
        <f t="shared" si="24"/>
        <v>0</v>
      </c>
      <c r="V120" s="52">
        <f t="shared" si="24"/>
        <v>1</v>
      </c>
      <c r="W120" s="52">
        <f t="shared" si="24"/>
        <v>0</v>
      </c>
      <c r="X120" s="52">
        <f t="shared" si="24"/>
        <v>0</v>
      </c>
      <c r="Y120" s="52">
        <f t="shared" si="24"/>
        <v>0</v>
      </c>
      <c r="Z120" s="52">
        <f t="shared" si="24"/>
        <v>0</v>
      </c>
      <c r="AA120" s="52">
        <f t="shared" si="24"/>
        <v>0</v>
      </c>
      <c r="AB120" s="52">
        <f t="shared" si="24"/>
        <v>0</v>
      </c>
      <c r="AC120" s="52">
        <f t="shared" si="24"/>
        <v>0</v>
      </c>
      <c r="AE120" s="9">
        <v>1.4088207660753067</v>
      </c>
      <c r="AF120" s="9">
        <v>0.34161571361294663</v>
      </c>
      <c r="AG120" s="9">
        <v>0.34720059429953043</v>
      </c>
      <c r="AH120" s="9">
        <v>3.2561671357100987</v>
      </c>
      <c r="AI120" s="9">
        <v>-0.22562662177536635</v>
      </c>
      <c r="AK120" s="51">
        <f t="shared" si="16"/>
        <v>0</v>
      </c>
      <c r="AL120" s="51">
        <f t="shared" si="22"/>
        <v>0</v>
      </c>
      <c r="AM120" s="51">
        <f t="shared" si="22"/>
        <v>0</v>
      </c>
      <c r="AN120" s="51">
        <f t="shared" si="22"/>
        <v>0</v>
      </c>
      <c r="AO120" s="51">
        <f t="shared" si="22"/>
        <v>0</v>
      </c>
      <c r="AP120" s="51">
        <f t="shared" si="22"/>
        <v>0</v>
      </c>
      <c r="AQ120" s="51">
        <f t="shared" si="22"/>
        <v>0</v>
      </c>
      <c r="AR120" s="51">
        <f t="shared" si="22"/>
        <v>0</v>
      </c>
      <c r="AS120" s="51">
        <f t="shared" si="22"/>
        <v>0</v>
      </c>
      <c r="AT120" s="51">
        <f t="shared" si="22"/>
        <v>0</v>
      </c>
      <c r="AU120" s="51">
        <f t="shared" si="22"/>
        <v>0</v>
      </c>
      <c r="AV120" s="51">
        <f t="shared" si="22"/>
        <v>0</v>
      </c>
      <c r="AW120" s="51">
        <f t="shared" ref="AL120:AY138" si="25">IF($L120=AW$2,1,0)</f>
        <v>1</v>
      </c>
      <c r="AX120" s="51">
        <f t="shared" si="25"/>
        <v>0</v>
      </c>
      <c r="AY120" s="51">
        <f t="shared" si="25"/>
        <v>0</v>
      </c>
      <c r="BA120" s="9">
        <v>2.1638560019696813</v>
      </c>
      <c r="BB120" s="9">
        <v>0.98152475927829119</v>
      </c>
      <c r="BC120" s="9">
        <v>1.0341496846338571</v>
      </c>
      <c r="BD120" s="9">
        <v>0.46236785929267915</v>
      </c>
      <c r="BE120" s="9">
        <v>1.499829618192406E-2</v>
      </c>
      <c r="BG120" s="9">
        <f t="shared" si="17"/>
        <v>5.2450099496782929</v>
      </c>
      <c r="BH120" s="9">
        <f t="shared" si="18"/>
        <v>6.0029875441359633E-2</v>
      </c>
    </row>
    <row r="121" spans="9:60" x14ac:dyDescent="0.25">
      <c r="I121" s="13">
        <v>31217</v>
      </c>
      <c r="J121" s="14">
        <v>27</v>
      </c>
      <c r="K121" s="14">
        <v>8</v>
      </c>
      <c r="L121" s="30">
        <v>14</v>
      </c>
      <c r="M121" s="47">
        <v>5</v>
      </c>
      <c r="N121" s="39"/>
      <c r="O121" s="52">
        <f t="shared" si="24"/>
        <v>0</v>
      </c>
      <c r="P121" s="52">
        <f t="shared" si="24"/>
        <v>0</v>
      </c>
      <c r="Q121" s="52">
        <f t="shared" si="24"/>
        <v>0</v>
      </c>
      <c r="R121" s="52">
        <f t="shared" si="24"/>
        <v>0</v>
      </c>
      <c r="S121" s="52">
        <f t="shared" si="24"/>
        <v>0</v>
      </c>
      <c r="T121" s="52">
        <f t="shared" si="24"/>
        <v>0</v>
      </c>
      <c r="U121" s="52">
        <f t="shared" si="24"/>
        <v>0</v>
      </c>
      <c r="V121" s="52">
        <f t="shared" si="24"/>
        <v>1</v>
      </c>
      <c r="W121" s="52">
        <f t="shared" si="24"/>
        <v>0</v>
      </c>
      <c r="X121" s="52">
        <f t="shared" si="24"/>
        <v>0</v>
      </c>
      <c r="Y121" s="52">
        <f t="shared" si="24"/>
        <v>0</v>
      </c>
      <c r="Z121" s="52">
        <f t="shared" si="24"/>
        <v>0</v>
      </c>
      <c r="AA121" s="52">
        <f t="shared" si="24"/>
        <v>0</v>
      </c>
      <c r="AB121" s="52">
        <f t="shared" si="24"/>
        <v>0</v>
      </c>
      <c r="AC121" s="52">
        <f t="shared" si="24"/>
        <v>0</v>
      </c>
      <c r="AE121" s="9">
        <v>1.4088207660753067</v>
      </c>
      <c r="AF121" s="9">
        <v>0.34161571361294663</v>
      </c>
      <c r="AG121" s="9">
        <v>0.34720059429953043</v>
      </c>
      <c r="AH121" s="9">
        <v>3.2561671357100987</v>
      </c>
      <c r="AI121" s="9">
        <v>-0.22562662177536635</v>
      </c>
      <c r="AK121" s="51">
        <f t="shared" si="16"/>
        <v>0</v>
      </c>
      <c r="AL121" s="51">
        <f t="shared" si="25"/>
        <v>0</v>
      </c>
      <c r="AM121" s="51">
        <f t="shared" si="25"/>
        <v>0</v>
      </c>
      <c r="AN121" s="51">
        <f t="shared" si="25"/>
        <v>0</v>
      </c>
      <c r="AO121" s="51">
        <f t="shared" si="25"/>
        <v>0</v>
      </c>
      <c r="AP121" s="51">
        <f t="shared" si="25"/>
        <v>0</v>
      </c>
      <c r="AQ121" s="51">
        <f t="shared" si="25"/>
        <v>0</v>
      </c>
      <c r="AR121" s="51">
        <f t="shared" si="25"/>
        <v>0</v>
      </c>
      <c r="AS121" s="51">
        <f t="shared" si="25"/>
        <v>0</v>
      </c>
      <c r="AT121" s="51">
        <f t="shared" si="25"/>
        <v>0</v>
      </c>
      <c r="AU121" s="51">
        <f t="shared" si="25"/>
        <v>0</v>
      </c>
      <c r="AV121" s="51">
        <f t="shared" si="25"/>
        <v>0</v>
      </c>
      <c r="AW121" s="51">
        <f t="shared" si="25"/>
        <v>0</v>
      </c>
      <c r="AX121" s="51">
        <f t="shared" si="25"/>
        <v>1</v>
      </c>
      <c r="AY121" s="51">
        <f t="shared" si="25"/>
        <v>0</v>
      </c>
      <c r="BA121" s="9">
        <v>2.3160012307376268</v>
      </c>
      <c r="BB121" s="9">
        <v>1.2253708735856732</v>
      </c>
      <c r="BC121" s="9">
        <v>0.97062155736891442</v>
      </c>
      <c r="BD121" s="9">
        <v>0.33251281783392289</v>
      </c>
      <c r="BE121" s="9">
        <v>-0.32461977483457516</v>
      </c>
      <c r="BG121" s="9">
        <f t="shared" si="17"/>
        <v>5.1743971278886329</v>
      </c>
      <c r="BH121" s="9">
        <f t="shared" si="18"/>
        <v>3.0414358215804189E-2</v>
      </c>
    </row>
    <row r="122" spans="9:60" x14ac:dyDescent="0.25">
      <c r="I122" s="13">
        <v>31217</v>
      </c>
      <c r="J122" s="14">
        <v>13</v>
      </c>
      <c r="K122" s="14">
        <v>8</v>
      </c>
      <c r="L122" s="30">
        <v>15</v>
      </c>
      <c r="M122" s="47">
        <v>3</v>
      </c>
      <c r="N122" s="39"/>
      <c r="O122" s="52">
        <f t="shared" si="24"/>
        <v>0</v>
      </c>
      <c r="P122" s="52">
        <f t="shared" si="24"/>
        <v>0</v>
      </c>
      <c r="Q122" s="52">
        <f t="shared" si="24"/>
        <v>0</v>
      </c>
      <c r="R122" s="52">
        <f t="shared" si="24"/>
        <v>0</v>
      </c>
      <c r="S122" s="52">
        <f t="shared" si="24"/>
        <v>0</v>
      </c>
      <c r="T122" s="52">
        <f t="shared" si="24"/>
        <v>0</v>
      </c>
      <c r="U122" s="52">
        <f t="shared" si="24"/>
        <v>0</v>
      </c>
      <c r="V122" s="52">
        <f t="shared" si="24"/>
        <v>1</v>
      </c>
      <c r="W122" s="52">
        <f t="shared" si="24"/>
        <v>0</v>
      </c>
      <c r="X122" s="52">
        <f t="shared" si="24"/>
        <v>0</v>
      </c>
      <c r="Y122" s="52">
        <f t="shared" si="24"/>
        <v>0</v>
      </c>
      <c r="Z122" s="52">
        <f t="shared" si="24"/>
        <v>0</v>
      </c>
      <c r="AA122" s="52">
        <f t="shared" si="24"/>
        <v>0</v>
      </c>
      <c r="AB122" s="52">
        <f t="shared" si="24"/>
        <v>0</v>
      </c>
      <c r="AC122" s="52">
        <f t="shared" si="24"/>
        <v>0</v>
      </c>
      <c r="AE122" s="9">
        <v>1.4088207660753067</v>
      </c>
      <c r="AF122" s="9">
        <v>0.34161571361294663</v>
      </c>
      <c r="AG122" s="9">
        <v>0.34720059429953043</v>
      </c>
      <c r="AH122" s="9">
        <v>3.2561671357100987</v>
      </c>
      <c r="AI122" s="9">
        <v>-0.22562662177536635</v>
      </c>
      <c r="AK122" s="51">
        <f t="shared" si="16"/>
        <v>0</v>
      </c>
      <c r="AL122" s="51">
        <f t="shared" si="25"/>
        <v>0</v>
      </c>
      <c r="AM122" s="51">
        <f t="shared" si="25"/>
        <v>0</v>
      </c>
      <c r="AN122" s="51">
        <f t="shared" si="25"/>
        <v>0</v>
      </c>
      <c r="AO122" s="51">
        <f t="shared" si="25"/>
        <v>0</v>
      </c>
      <c r="AP122" s="51">
        <f t="shared" si="25"/>
        <v>0</v>
      </c>
      <c r="AQ122" s="51">
        <f t="shared" si="25"/>
        <v>0</v>
      </c>
      <c r="AR122" s="51">
        <f t="shared" si="25"/>
        <v>0</v>
      </c>
      <c r="AS122" s="51">
        <f t="shared" si="25"/>
        <v>0</v>
      </c>
      <c r="AT122" s="51">
        <f t="shared" si="25"/>
        <v>0</v>
      </c>
      <c r="AU122" s="51">
        <f t="shared" si="25"/>
        <v>0</v>
      </c>
      <c r="AV122" s="51">
        <f t="shared" si="25"/>
        <v>0</v>
      </c>
      <c r="AW122" s="51">
        <f t="shared" si="25"/>
        <v>0</v>
      </c>
      <c r="AX122" s="51">
        <f t="shared" si="25"/>
        <v>0</v>
      </c>
      <c r="AY122" s="51">
        <f t="shared" si="25"/>
        <v>1</v>
      </c>
      <c r="BA122" s="9">
        <v>0.69374101481879025</v>
      </c>
      <c r="BB122" s="9">
        <v>-0.57306806918550157</v>
      </c>
      <c r="BC122" s="9">
        <v>1.2895822466809745</v>
      </c>
      <c r="BD122" s="9">
        <v>0.95833983479988938</v>
      </c>
      <c r="BE122" s="9">
        <v>2.0295569469777357</v>
      </c>
      <c r="BG122" s="9">
        <f t="shared" si="17"/>
        <v>3.8919240102669606</v>
      </c>
      <c r="BH122" s="9">
        <f t="shared" si="18"/>
        <v>0.79552844009069712</v>
      </c>
    </row>
    <row r="123" spans="9:60" x14ac:dyDescent="0.25">
      <c r="I123" s="13">
        <v>34841</v>
      </c>
      <c r="J123" s="14">
        <v>1</v>
      </c>
      <c r="K123" s="14">
        <v>9</v>
      </c>
      <c r="L123" s="30">
        <v>1</v>
      </c>
      <c r="M123" s="47">
        <v>3</v>
      </c>
      <c r="N123" s="39"/>
      <c r="O123" s="52">
        <f t="shared" si="24"/>
        <v>0</v>
      </c>
      <c r="P123" s="52">
        <f t="shared" si="24"/>
        <v>0</v>
      </c>
      <c r="Q123" s="52">
        <f t="shared" si="24"/>
        <v>0</v>
      </c>
      <c r="R123" s="52">
        <f t="shared" si="24"/>
        <v>0</v>
      </c>
      <c r="S123" s="52">
        <f t="shared" si="24"/>
        <v>0</v>
      </c>
      <c r="T123" s="52">
        <f t="shared" si="24"/>
        <v>0</v>
      </c>
      <c r="U123" s="52">
        <f t="shared" si="24"/>
        <v>0</v>
      </c>
      <c r="V123" s="52">
        <f t="shared" si="24"/>
        <v>0</v>
      </c>
      <c r="W123" s="52">
        <f t="shared" si="24"/>
        <v>1</v>
      </c>
      <c r="X123" s="52">
        <f t="shared" si="24"/>
        <v>0</v>
      </c>
      <c r="Y123" s="52">
        <f t="shared" si="24"/>
        <v>0</v>
      </c>
      <c r="Z123" s="52">
        <f t="shared" si="24"/>
        <v>0</v>
      </c>
      <c r="AA123" s="52">
        <f t="shared" si="24"/>
        <v>0</v>
      </c>
      <c r="AB123" s="52">
        <f t="shared" si="24"/>
        <v>0</v>
      </c>
      <c r="AC123" s="52">
        <f t="shared" si="24"/>
        <v>0</v>
      </c>
      <c r="AE123" s="9">
        <v>0.84426787887499755</v>
      </c>
      <c r="AF123" s="9">
        <v>0.97930547985009597</v>
      </c>
      <c r="AG123" s="9">
        <v>0.85726644001799357</v>
      </c>
      <c r="AH123" s="9">
        <v>0.99764662925243164</v>
      </c>
      <c r="AI123" s="9">
        <v>0.42210265527654622</v>
      </c>
      <c r="AK123" s="51">
        <f t="shared" si="16"/>
        <v>1</v>
      </c>
      <c r="AL123" s="51">
        <f t="shared" si="25"/>
        <v>0</v>
      </c>
      <c r="AM123" s="51">
        <f t="shared" si="25"/>
        <v>0</v>
      </c>
      <c r="AN123" s="51">
        <f t="shared" si="25"/>
        <v>0</v>
      </c>
      <c r="AO123" s="51">
        <f t="shared" si="25"/>
        <v>0</v>
      </c>
      <c r="AP123" s="51">
        <f t="shared" si="25"/>
        <v>0</v>
      </c>
      <c r="AQ123" s="51">
        <f t="shared" si="25"/>
        <v>0</v>
      </c>
      <c r="AR123" s="51">
        <f t="shared" si="25"/>
        <v>0</v>
      </c>
      <c r="AS123" s="51">
        <f t="shared" si="25"/>
        <v>0</v>
      </c>
      <c r="AT123" s="51">
        <f t="shared" si="25"/>
        <v>0</v>
      </c>
      <c r="AU123" s="51">
        <f t="shared" si="25"/>
        <v>0</v>
      </c>
      <c r="AV123" s="51">
        <f t="shared" si="25"/>
        <v>0</v>
      </c>
      <c r="AW123" s="51">
        <f t="shared" si="25"/>
        <v>0</v>
      </c>
      <c r="AX123" s="51">
        <f t="shared" si="25"/>
        <v>0</v>
      </c>
      <c r="AY123" s="51">
        <f t="shared" si="25"/>
        <v>0</v>
      </c>
      <c r="BA123" s="9">
        <v>-2.8718499849775741E-2</v>
      </c>
      <c r="BB123" s="9">
        <v>0.91249108397021372</v>
      </c>
      <c r="BC123" s="9">
        <v>0.93943377522174343</v>
      </c>
      <c r="BD123" s="9">
        <v>1.4152330908720356</v>
      </c>
      <c r="BE123" s="9">
        <v>1.6402283930195685</v>
      </c>
      <c r="BG123" s="9">
        <f t="shared" si="17"/>
        <v>3.778953742679279</v>
      </c>
      <c r="BH123" s="9">
        <f t="shared" si="18"/>
        <v>0.60676893323405634</v>
      </c>
    </row>
    <row r="124" spans="9:60" x14ac:dyDescent="0.25">
      <c r="I124" s="13">
        <v>34841</v>
      </c>
      <c r="J124" s="14">
        <v>2</v>
      </c>
      <c r="K124" s="14">
        <v>9</v>
      </c>
      <c r="L124" s="30">
        <v>2</v>
      </c>
      <c r="M124" s="47">
        <v>5</v>
      </c>
      <c r="N124" s="39"/>
      <c r="O124" s="52">
        <f t="shared" si="24"/>
        <v>0</v>
      </c>
      <c r="P124" s="52">
        <f t="shared" si="24"/>
        <v>0</v>
      </c>
      <c r="Q124" s="52">
        <f t="shared" si="24"/>
        <v>0</v>
      </c>
      <c r="R124" s="52">
        <f t="shared" si="24"/>
        <v>0</v>
      </c>
      <c r="S124" s="52">
        <f t="shared" si="24"/>
        <v>0</v>
      </c>
      <c r="T124" s="52">
        <f t="shared" si="24"/>
        <v>0</v>
      </c>
      <c r="U124" s="52">
        <f t="shared" si="24"/>
        <v>0</v>
      </c>
      <c r="V124" s="52">
        <f t="shared" si="24"/>
        <v>0</v>
      </c>
      <c r="W124" s="52">
        <f t="shared" si="24"/>
        <v>1</v>
      </c>
      <c r="X124" s="52">
        <f t="shared" si="24"/>
        <v>0</v>
      </c>
      <c r="Y124" s="52">
        <f t="shared" si="24"/>
        <v>0</v>
      </c>
      <c r="Z124" s="52">
        <f t="shared" si="24"/>
        <v>0</v>
      </c>
      <c r="AA124" s="52">
        <f t="shared" si="24"/>
        <v>0</v>
      </c>
      <c r="AB124" s="52">
        <f t="shared" si="24"/>
        <v>0</v>
      </c>
      <c r="AC124" s="52">
        <f t="shared" si="24"/>
        <v>0</v>
      </c>
      <c r="AE124" s="9">
        <v>0.84426787887499755</v>
      </c>
      <c r="AF124" s="9">
        <v>0.97930547985009597</v>
      </c>
      <c r="AG124" s="9">
        <v>0.85726644001799357</v>
      </c>
      <c r="AH124" s="9">
        <v>0.99764662925243164</v>
      </c>
      <c r="AI124" s="9">
        <v>0.42210265527654622</v>
      </c>
      <c r="AK124" s="51">
        <f t="shared" si="16"/>
        <v>0</v>
      </c>
      <c r="AL124" s="51">
        <f t="shared" si="25"/>
        <v>1</v>
      </c>
      <c r="AM124" s="51">
        <f t="shared" si="25"/>
        <v>0</v>
      </c>
      <c r="AN124" s="51">
        <f t="shared" si="25"/>
        <v>0</v>
      </c>
      <c r="AO124" s="51">
        <f t="shared" si="25"/>
        <v>0</v>
      </c>
      <c r="AP124" s="51">
        <f t="shared" si="25"/>
        <v>0</v>
      </c>
      <c r="AQ124" s="51">
        <f t="shared" si="25"/>
        <v>0</v>
      </c>
      <c r="AR124" s="51">
        <f t="shared" si="25"/>
        <v>0</v>
      </c>
      <c r="AS124" s="51">
        <f t="shared" si="25"/>
        <v>0</v>
      </c>
      <c r="AT124" s="51">
        <f t="shared" si="25"/>
        <v>0</v>
      </c>
      <c r="AU124" s="51">
        <f t="shared" si="25"/>
        <v>0</v>
      </c>
      <c r="AV124" s="51">
        <f t="shared" si="25"/>
        <v>0</v>
      </c>
      <c r="AW124" s="51">
        <f t="shared" si="25"/>
        <v>0</v>
      </c>
      <c r="AX124" s="51">
        <f t="shared" si="25"/>
        <v>0</v>
      </c>
      <c r="AY124" s="51">
        <f t="shared" si="25"/>
        <v>0</v>
      </c>
      <c r="BA124" s="9">
        <v>0.96375710595331587</v>
      </c>
      <c r="BB124" s="9">
        <v>1.7868564131195781</v>
      </c>
      <c r="BC124" s="9">
        <v>0.86985143284147581</v>
      </c>
      <c r="BD124" s="9">
        <v>0.85648193239167858</v>
      </c>
      <c r="BE124" s="9">
        <v>9.7776936809311557E-2</v>
      </c>
      <c r="BG124" s="9">
        <f t="shared" si="17"/>
        <v>4.2049801033619492</v>
      </c>
      <c r="BH124" s="9">
        <f t="shared" si="18"/>
        <v>0.63205663605037699</v>
      </c>
    </row>
    <row r="125" spans="9:60" x14ac:dyDescent="0.25">
      <c r="I125" s="13">
        <v>34841</v>
      </c>
      <c r="J125" s="14">
        <v>4</v>
      </c>
      <c r="K125" s="14">
        <v>9</v>
      </c>
      <c r="L125" s="30">
        <v>3</v>
      </c>
      <c r="M125" s="47">
        <v>4</v>
      </c>
      <c r="N125" s="39"/>
      <c r="O125" s="52">
        <f t="shared" si="24"/>
        <v>0</v>
      </c>
      <c r="P125" s="52">
        <f t="shared" si="24"/>
        <v>0</v>
      </c>
      <c r="Q125" s="52">
        <f t="shared" si="24"/>
        <v>0</v>
      </c>
      <c r="R125" s="52">
        <f t="shared" si="24"/>
        <v>0</v>
      </c>
      <c r="S125" s="52">
        <f t="shared" si="24"/>
        <v>0</v>
      </c>
      <c r="T125" s="52">
        <f t="shared" si="24"/>
        <v>0</v>
      </c>
      <c r="U125" s="52">
        <f t="shared" si="24"/>
        <v>0</v>
      </c>
      <c r="V125" s="52">
        <f t="shared" si="24"/>
        <v>0</v>
      </c>
      <c r="W125" s="52">
        <f t="shared" si="24"/>
        <v>1</v>
      </c>
      <c r="X125" s="52">
        <f t="shared" si="24"/>
        <v>0</v>
      </c>
      <c r="Y125" s="52">
        <f t="shared" si="24"/>
        <v>0</v>
      </c>
      <c r="Z125" s="52">
        <f t="shared" si="24"/>
        <v>0</v>
      </c>
      <c r="AA125" s="52">
        <f t="shared" si="24"/>
        <v>0</v>
      </c>
      <c r="AB125" s="52">
        <f t="shared" si="24"/>
        <v>0</v>
      </c>
      <c r="AC125" s="52">
        <f t="shared" si="24"/>
        <v>0</v>
      </c>
      <c r="AE125" s="9">
        <v>0.84426787887499755</v>
      </c>
      <c r="AF125" s="9">
        <v>0.97930547985009597</v>
      </c>
      <c r="AG125" s="9">
        <v>0.85726644001799357</v>
      </c>
      <c r="AH125" s="9">
        <v>0.99764662925243164</v>
      </c>
      <c r="AI125" s="9">
        <v>0.42210265527654622</v>
      </c>
      <c r="AK125" s="51">
        <f t="shared" si="16"/>
        <v>0</v>
      </c>
      <c r="AL125" s="51">
        <f t="shared" si="25"/>
        <v>0</v>
      </c>
      <c r="AM125" s="51">
        <f t="shared" si="25"/>
        <v>1</v>
      </c>
      <c r="AN125" s="51">
        <f t="shared" si="25"/>
        <v>0</v>
      </c>
      <c r="AO125" s="51">
        <f t="shared" si="25"/>
        <v>0</v>
      </c>
      <c r="AP125" s="51">
        <f t="shared" si="25"/>
        <v>0</v>
      </c>
      <c r="AQ125" s="51">
        <f t="shared" si="25"/>
        <v>0</v>
      </c>
      <c r="AR125" s="51">
        <f t="shared" si="25"/>
        <v>0</v>
      </c>
      <c r="AS125" s="51">
        <f t="shared" si="25"/>
        <v>0</v>
      </c>
      <c r="AT125" s="51">
        <f t="shared" si="25"/>
        <v>0</v>
      </c>
      <c r="AU125" s="51">
        <f t="shared" si="25"/>
        <v>0</v>
      </c>
      <c r="AV125" s="51">
        <f t="shared" si="25"/>
        <v>0</v>
      </c>
      <c r="AW125" s="51">
        <f t="shared" si="25"/>
        <v>0</v>
      </c>
      <c r="AX125" s="51">
        <f t="shared" si="25"/>
        <v>0</v>
      </c>
      <c r="AY125" s="51">
        <f t="shared" si="25"/>
        <v>0</v>
      </c>
      <c r="BA125" s="9">
        <v>0.70699620870777402</v>
      </c>
      <c r="BB125" s="9">
        <v>1.242630783632849</v>
      </c>
      <c r="BC125" s="9">
        <v>0.83389751250524546</v>
      </c>
      <c r="BD125" s="9">
        <v>0.57660839774805217</v>
      </c>
      <c r="BE125" s="9">
        <v>0.98525631189441343</v>
      </c>
      <c r="BG125" s="9">
        <f t="shared" si="17"/>
        <v>3.5198124070162762</v>
      </c>
      <c r="BH125" s="9">
        <f t="shared" si="18"/>
        <v>0.23058012445550241</v>
      </c>
    </row>
    <row r="126" spans="9:60" x14ac:dyDescent="0.25">
      <c r="I126" s="13">
        <v>34841</v>
      </c>
      <c r="J126" s="14">
        <v>3</v>
      </c>
      <c r="K126" s="14">
        <v>9</v>
      </c>
      <c r="L126" s="30">
        <v>4</v>
      </c>
      <c r="M126" s="47">
        <v>3</v>
      </c>
      <c r="N126" s="39"/>
      <c r="O126" s="52">
        <f t="shared" si="24"/>
        <v>0</v>
      </c>
      <c r="P126" s="52">
        <f t="shared" si="24"/>
        <v>0</v>
      </c>
      <c r="Q126" s="52">
        <f t="shared" si="24"/>
        <v>0</v>
      </c>
      <c r="R126" s="52">
        <f t="shared" si="24"/>
        <v>0</v>
      </c>
      <c r="S126" s="52">
        <f t="shared" si="24"/>
        <v>0</v>
      </c>
      <c r="T126" s="52">
        <f t="shared" si="24"/>
        <v>0</v>
      </c>
      <c r="U126" s="52">
        <f t="shared" si="24"/>
        <v>0</v>
      </c>
      <c r="V126" s="52">
        <f t="shared" si="24"/>
        <v>0</v>
      </c>
      <c r="W126" s="52">
        <f t="shared" si="24"/>
        <v>1</v>
      </c>
      <c r="X126" s="52">
        <f t="shared" si="24"/>
        <v>0</v>
      </c>
      <c r="Y126" s="52">
        <f t="shared" si="24"/>
        <v>0</v>
      </c>
      <c r="Z126" s="52">
        <f t="shared" si="24"/>
        <v>0</v>
      </c>
      <c r="AA126" s="52">
        <f t="shared" si="24"/>
        <v>0</v>
      </c>
      <c r="AB126" s="52">
        <f t="shared" si="24"/>
        <v>0</v>
      </c>
      <c r="AC126" s="52">
        <f t="shared" si="24"/>
        <v>0</v>
      </c>
      <c r="AE126" s="9">
        <v>0.84426787887499755</v>
      </c>
      <c r="AF126" s="9">
        <v>0.97930547985009597</v>
      </c>
      <c r="AG126" s="9">
        <v>0.85726644001799357</v>
      </c>
      <c r="AH126" s="9">
        <v>0.99764662925243164</v>
      </c>
      <c r="AI126" s="9">
        <v>0.42210265527654622</v>
      </c>
      <c r="AK126" s="51">
        <f t="shared" si="16"/>
        <v>0</v>
      </c>
      <c r="AL126" s="51">
        <f t="shared" si="25"/>
        <v>0</v>
      </c>
      <c r="AM126" s="51">
        <f t="shared" si="25"/>
        <v>0</v>
      </c>
      <c r="AN126" s="51">
        <f t="shared" si="25"/>
        <v>1</v>
      </c>
      <c r="AO126" s="51">
        <f t="shared" si="25"/>
        <v>0</v>
      </c>
      <c r="AP126" s="51">
        <f t="shared" si="25"/>
        <v>0</v>
      </c>
      <c r="AQ126" s="51">
        <f t="shared" si="25"/>
        <v>0</v>
      </c>
      <c r="AR126" s="51">
        <f t="shared" si="25"/>
        <v>0</v>
      </c>
      <c r="AS126" s="51">
        <f t="shared" si="25"/>
        <v>0</v>
      </c>
      <c r="AT126" s="51">
        <f t="shared" si="25"/>
        <v>0</v>
      </c>
      <c r="AU126" s="51">
        <f t="shared" si="25"/>
        <v>0</v>
      </c>
      <c r="AV126" s="51">
        <f t="shared" si="25"/>
        <v>0</v>
      </c>
      <c r="AW126" s="51">
        <f t="shared" si="25"/>
        <v>0</v>
      </c>
      <c r="AX126" s="51">
        <f t="shared" si="25"/>
        <v>0</v>
      </c>
      <c r="AY126" s="51">
        <f t="shared" si="25"/>
        <v>0</v>
      </c>
      <c r="BA126" s="9">
        <v>1.3358983778423812</v>
      </c>
      <c r="BB126" s="9">
        <v>2.5616042859224768</v>
      </c>
      <c r="BC126" s="9">
        <v>-0.46981441147640368</v>
      </c>
      <c r="BD126" s="9">
        <v>6.4954502752344434E-2</v>
      </c>
      <c r="BE126" s="9">
        <v>-1.0982024206037042</v>
      </c>
      <c r="BG126" s="9">
        <f t="shared" si="17"/>
        <v>2.8349405592270753</v>
      </c>
      <c r="BH126" s="9">
        <f t="shared" si="18"/>
        <v>2.7244618988270627E-2</v>
      </c>
    </row>
    <row r="127" spans="9:60" x14ac:dyDescent="0.25">
      <c r="I127" s="13">
        <v>34841</v>
      </c>
      <c r="J127" s="14">
        <v>5</v>
      </c>
      <c r="K127" s="14">
        <v>9</v>
      </c>
      <c r="L127" s="30">
        <v>5</v>
      </c>
      <c r="M127" s="47">
        <v>3</v>
      </c>
      <c r="N127" s="39"/>
      <c r="O127" s="52">
        <f t="shared" si="24"/>
        <v>0</v>
      </c>
      <c r="P127" s="52">
        <f t="shared" si="24"/>
        <v>0</v>
      </c>
      <c r="Q127" s="52">
        <f t="shared" si="24"/>
        <v>0</v>
      </c>
      <c r="R127" s="52">
        <f t="shared" si="24"/>
        <v>0</v>
      </c>
      <c r="S127" s="52">
        <f t="shared" si="24"/>
        <v>0</v>
      </c>
      <c r="T127" s="52">
        <f t="shared" si="24"/>
        <v>0</v>
      </c>
      <c r="U127" s="52">
        <f t="shared" si="24"/>
        <v>0</v>
      </c>
      <c r="V127" s="52">
        <f t="shared" si="24"/>
        <v>0</v>
      </c>
      <c r="W127" s="52">
        <f t="shared" si="24"/>
        <v>1</v>
      </c>
      <c r="X127" s="52">
        <f t="shared" si="24"/>
        <v>0</v>
      </c>
      <c r="Y127" s="52">
        <f t="shared" si="24"/>
        <v>0</v>
      </c>
      <c r="Z127" s="52">
        <f t="shared" si="24"/>
        <v>0</v>
      </c>
      <c r="AA127" s="52">
        <f t="shared" si="24"/>
        <v>0</v>
      </c>
      <c r="AB127" s="52">
        <f t="shared" si="24"/>
        <v>0</v>
      </c>
      <c r="AC127" s="52">
        <f t="shared" si="24"/>
        <v>0</v>
      </c>
      <c r="AE127" s="9">
        <v>0.84426787887499755</v>
      </c>
      <c r="AF127" s="9">
        <v>0.97930547985009597</v>
      </c>
      <c r="AG127" s="9">
        <v>0.85726644001799357</v>
      </c>
      <c r="AH127" s="9">
        <v>0.99764662925243164</v>
      </c>
      <c r="AI127" s="9">
        <v>0.42210265527654622</v>
      </c>
      <c r="AK127" s="51">
        <f t="shared" si="16"/>
        <v>0</v>
      </c>
      <c r="AL127" s="51">
        <f t="shared" si="25"/>
        <v>0</v>
      </c>
      <c r="AM127" s="51">
        <f t="shared" si="25"/>
        <v>0</v>
      </c>
      <c r="AN127" s="51">
        <f t="shared" si="25"/>
        <v>0</v>
      </c>
      <c r="AO127" s="51">
        <f t="shared" si="25"/>
        <v>1</v>
      </c>
      <c r="AP127" s="51">
        <f t="shared" si="25"/>
        <v>0</v>
      </c>
      <c r="AQ127" s="51">
        <f t="shared" si="25"/>
        <v>0</v>
      </c>
      <c r="AR127" s="51">
        <f t="shared" si="25"/>
        <v>0</v>
      </c>
      <c r="AS127" s="51">
        <f t="shared" si="25"/>
        <v>0</v>
      </c>
      <c r="AT127" s="51">
        <f t="shared" si="25"/>
        <v>0</v>
      </c>
      <c r="AU127" s="51">
        <f t="shared" si="25"/>
        <v>0</v>
      </c>
      <c r="AV127" s="51">
        <f t="shared" si="25"/>
        <v>0</v>
      </c>
      <c r="AW127" s="51">
        <f t="shared" si="25"/>
        <v>0</v>
      </c>
      <c r="AX127" s="51">
        <f t="shared" si="25"/>
        <v>0</v>
      </c>
      <c r="AY127" s="51">
        <f t="shared" si="25"/>
        <v>0</v>
      </c>
      <c r="BA127" s="9">
        <v>-5.2065846898213843</v>
      </c>
      <c r="BB127" s="9">
        <v>0.75296898278377844</v>
      </c>
      <c r="BC127" s="9">
        <v>0.89761163515617304</v>
      </c>
      <c r="BD127" s="9">
        <v>3.6742307765101456</v>
      </c>
      <c r="BE127" s="9">
        <v>4.8184953420172523</v>
      </c>
      <c r="BG127" s="9">
        <f t="shared" si="17"/>
        <v>2.810610397311875</v>
      </c>
      <c r="BH127" s="9">
        <f t="shared" si="18"/>
        <v>3.5868421606365844E-2</v>
      </c>
    </row>
    <row r="128" spans="9:60" x14ac:dyDescent="0.25">
      <c r="I128" s="13">
        <v>34841</v>
      </c>
      <c r="J128" s="14">
        <v>17</v>
      </c>
      <c r="K128" s="14">
        <v>9</v>
      </c>
      <c r="L128" s="30">
        <v>6</v>
      </c>
      <c r="M128" s="47">
        <v>3</v>
      </c>
      <c r="N128" s="39"/>
      <c r="O128" s="52">
        <f t="shared" si="24"/>
        <v>0</v>
      </c>
      <c r="P128" s="52">
        <f t="shared" si="24"/>
        <v>0</v>
      </c>
      <c r="Q128" s="52">
        <f t="shared" si="24"/>
        <v>0</v>
      </c>
      <c r="R128" s="52">
        <f t="shared" si="24"/>
        <v>0</v>
      </c>
      <c r="S128" s="52">
        <f t="shared" si="24"/>
        <v>0</v>
      </c>
      <c r="T128" s="52">
        <f t="shared" si="24"/>
        <v>0</v>
      </c>
      <c r="U128" s="52">
        <f t="shared" si="24"/>
        <v>0</v>
      </c>
      <c r="V128" s="52">
        <f t="shared" si="24"/>
        <v>0</v>
      </c>
      <c r="W128" s="52">
        <f t="shared" si="24"/>
        <v>1</v>
      </c>
      <c r="X128" s="52">
        <f t="shared" si="24"/>
        <v>0</v>
      </c>
      <c r="Y128" s="52">
        <f t="shared" si="24"/>
        <v>0</v>
      </c>
      <c r="Z128" s="52">
        <f t="shared" si="24"/>
        <v>0</v>
      </c>
      <c r="AA128" s="52">
        <f t="shared" si="24"/>
        <v>0</v>
      </c>
      <c r="AB128" s="52">
        <f t="shared" si="24"/>
        <v>0</v>
      </c>
      <c r="AC128" s="52">
        <f t="shared" si="24"/>
        <v>0</v>
      </c>
      <c r="AE128" s="9">
        <v>0.84426787887499755</v>
      </c>
      <c r="AF128" s="9">
        <v>0.97930547985009597</v>
      </c>
      <c r="AG128" s="9">
        <v>0.85726644001799357</v>
      </c>
      <c r="AH128" s="9">
        <v>0.99764662925243164</v>
      </c>
      <c r="AI128" s="9">
        <v>0.42210265527654622</v>
      </c>
      <c r="AK128" s="51">
        <f t="shared" si="16"/>
        <v>0</v>
      </c>
      <c r="AL128" s="51">
        <f t="shared" si="25"/>
        <v>0</v>
      </c>
      <c r="AM128" s="51">
        <f t="shared" si="25"/>
        <v>0</v>
      </c>
      <c r="AN128" s="51">
        <f t="shared" si="25"/>
        <v>0</v>
      </c>
      <c r="AO128" s="51">
        <f t="shared" si="25"/>
        <v>0</v>
      </c>
      <c r="AP128" s="51">
        <f t="shared" si="25"/>
        <v>1</v>
      </c>
      <c r="AQ128" s="51">
        <f t="shared" si="25"/>
        <v>0</v>
      </c>
      <c r="AR128" s="51">
        <f t="shared" si="25"/>
        <v>0</v>
      </c>
      <c r="AS128" s="51">
        <f t="shared" si="25"/>
        <v>0</v>
      </c>
      <c r="AT128" s="51">
        <f t="shared" si="25"/>
        <v>0</v>
      </c>
      <c r="AU128" s="51">
        <f t="shared" si="25"/>
        <v>0</v>
      </c>
      <c r="AV128" s="51">
        <f t="shared" si="25"/>
        <v>0</v>
      </c>
      <c r="AW128" s="51">
        <f t="shared" si="25"/>
        <v>0</v>
      </c>
      <c r="AX128" s="51">
        <f t="shared" si="25"/>
        <v>0</v>
      </c>
      <c r="AY128" s="51">
        <f t="shared" si="25"/>
        <v>0</v>
      </c>
      <c r="BA128" s="9">
        <v>-8.4770875562563824E-2</v>
      </c>
      <c r="BB128" s="9">
        <v>-0.14613834406036022</v>
      </c>
      <c r="BC128" s="9">
        <v>1.0622786666462884</v>
      </c>
      <c r="BD128" s="9">
        <v>1.5470414087239384</v>
      </c>
      <c r="BE128" s="9">
        <v>2.169361850893937</v>
      </c>
      <c r="BG128" s="9">
        <f t="shared" si="17"/>
        <v>3.1550664866521569</v>
      </c>
      <c r="BH128" s="9">
        <f t="shared" si="18"/>
        <v>2.4045615282643568E-2</v>
      </c>
    </row>
    <row r="129" spans="9:60" x14ac:dyDescent="0.25">
      <c r="I129" s="13">
        <v>34841</v>
      </c>
      <c r="J129" s="14">
        <v>20</v>
      </c>
      <c r="K129" s="14">
        <v>9</v>
      </c>
      <c r="L129" s="30">
        <v>7</v>
      </c>
      <c r="M129" s="47">
        <v>3</v>
      </c>
      <c r="N129" s="39"/>
      <c r="O129" s="52">
        <f t="shared" si="24"/>
        <v>0</v>
      </c>
      <c r="P129" s="52">
        <f t="shared" si="24"/>
        <v>0</v>
      </c>
      <c r="Q129" s="52">
        <f t="shared" si="24"/>
        <v>0</v>
      </c>
      <c r="R129" s="52">
        <f t="shared" si="24"/>
        <v>0</v>
      </c>
      <c r="S129" s="52">
        <f t="shared" si="24"/>
        <v>0</v>
      </c>
      <c r="T129" s="52">
        <f t="shared" si="24"/>
        <v>0</v>
      </c>
      <c r="U129" s="52">
        <f t="shared" si="24"/>
        <v>0</v>
      </c>
      <c r="V129" s="52">
        <f t="shared" si="24"/>
        <v>0</v>
      </c>
      <c r="W129" s="52">
        <f t="shared" si="24"/>
        <v>1</v>
      </c>
      <c r="X129" s="52">
        <f t="shared" si="24"/>
        <v>0</v>
      </c>
      <c r="Y129" s="52">
        <f t="shared" si="24"/>
        <v>0</v>
      </c>
      <c r="Z129" s="52">
        <f t="shared" si="24"/>
        <v>0</v>
      </c>
      <c r="AA129" s="52">
        <f t="shared" si="24"/>
        <v>0</v>
      </c>
      <c r="AB129" s="52">
        <f t="shared" si="24"/>
        <v>0</v>
      </c>
      <c r="AC129" s="52">
        <f t="shared" si="24"/>
        <v>0</v>
      </c>
      <c r="AE129" s="9">
        <v>0.84426787887499755</v>
      </c>
      <c r="AF129" s="9">
        <v>0.97930547985009597</v>
      </c>
      <c r="AG129" s="9">
        <v>0.85726644001799357</v>
      </c>
      <c r="AH129" s="9">
        <v>0.99764662925243164</v>
      </c>
      <c r="AI129" s="9">
        <v>0.42210265527654622</v>
      </c>
      <c r="AK129" s="51">
        <f t="shared" si="16"/>
        <v>0</v>
      </c>
      <c r="AL129" s="51">
        <f t="shared" si="25"/>
        <v>0</v>
      </c>
      <c r="AM129" s="51">
        <f t="shared" si="25"/>
        <v>0</v>
      </c>
      <c r="AN129" s="51">
        <f t="shared" si="25"/>
        <v>0</v>
      </c>
      <c r="AO129" s="51">
        <f t="shared" si="25"/>
        <v>0</v>
      </c>
      <c r="AP129" s="51">
        <f t="shared" si="25"/>
        <v>0</v>
      </c>
      <c r="AQ129" s="51">
        <f t="shared" si="25"/>
        <v>1</v>
      </c>
      <c r="AR129" s="51">
        <f t="shared" si="25"/>
        <v>0</v>
      </c>
      <c r="AS129" s="51">
        <f t="shared" si="25"/>
        <v>0</v>
      </c>
      <c r="AT129" s="51">
        <f t="shared" si="25"/>
        <v>0</v>
      </c>
      <c r="AU129" s="51">
        <f t="shared" si="25"/>
        <v>0</v>
      </c>
      <c r="AV129" s="51">
        <f t="shared" si="25"/>
        <v>0</v>
      </c>
      <c r="AW129" s="51">
        <f t="shared" si="25"/>
        <v>0</v>
      </c>
      <c r="AX129" s="51">
        <f t="shared" si="25"/>
        <v>0</v>
      </c>
      <c r="AY129" s="51">
        <f t="shared" si="25"/>
        <v>0</v>
      </c>
      <c r="BA129" s="9">
        <v>1.1489659895689086</v>
      </c>
      <c r="BB129" s="9">
        <v>-0.58372011188226458</v>
      </c>
      <c r="BC129" s="9">
        <v>1.2695381359078877</v>
      </c>
      <c r="BD129" s="9">
        <v>0.8601110880111007</v>
      </c>
      <c r="BE129" s="9">
        <v>1.3515793009001733</v>
      </c>
      <c r="BG129" s="9">
        <f t="shared" si="17"/>
        <v>2.9153193523483742</v>
      </c>
      <c r="BH129" s="9">
        <f t="shared" si="18"/>
        <v>7.17081208669879E-3</v>
      </c>
    </row>
    <row r="130" spans="9:60" x14ac:dyDescent="0.25">
      <c r="I130" s="13">
        <v>34841</v>
      </c>
      <c r="J130" s="14">
        <v>18</v>
      </c>
      <c r="K130" s="14">
        <v>9</v>
      </c>
      <c r="L130" s="30">
        <v>8</v>
      </c>
      <c r="M130" s="47">
        <v>4</v>
      </c>
      <c r="N130" s="39"/>
      <c r="O130" s="52">
        <f t="shared" si="24"/>
        <v>0</v>
      </c>
      <c r="P130" s="52">
        <f t="shared" si="24"/>
        <v>0</v>
      </c>
      <c r="Q130" s="52">
        <f t="shared" si="24"/>
        <v>0</v>
      </c>
      <c r="R130" s="52">
        <f t="shared" si="24"/>
        <v>0</v>
      </c>
      <c r="S130" s="52">
        <f t="shared" si="24"/>
        <v>0</v>
      </c>
      <c r="T130" s="52">
        <f t="shared" si="24"/>
        <v>0</v>
      </c>
      <c r="U130" s="52">
        <f t="shared" si="24"/>
        <v>0</v>
      </c>
      <c r="V130" s="52">
        <f t="shared" si="24"/>
        <v>0</v>
      </c>
      <c r="W130" s="52">
        <f t="shared" si="24"/>
        <v>1</v>
      </c>
      <c r="X130" s="52">
        <f t="shared" si="24"/>
        <v>0</v>
      </c>
      <c r="Y130" s="52">
        <f t="shared" si="24"/>
        <v>0</v>
      </c>
      <c r="Z130" s="52">
        <f t="shared" si="24"/>
        <v>0</v>
      </c>
      <c r="AA130" s="52">
        <f t="shared" si="24"/>
        <v>0</v>
      </c>
      <c r="AB130" s="52">
        <f t="shared" si="24"/>
        <v>0</v>
      </c>
      <c r="AC130" s="52">
        <f t="shared" si="24"/>
        <v>0</v>
      </c>
      <c r="AE130" s="9">
        <v>0.84426787887499755</v>
      </c>
      <c r="AF130" s="9">
        <v>0.97930547985009597</v>
      </c>
      <c r="AG130" s="9">
        <v>0.85726644001799357</v>
      </c>
      <c r="AH130" s="9">
        <v>0.99764662925243164</v>
      </c>
      <c r="AI130" s="9">
        <v>0.42210265527654622</v>
      </c>
      <c r="AK130" s="51">
        <f t="shared" si="16"/>
        <v>0</v>
      </c>
      <c r="AL130" s="51">
        <f t="shared" si="25"/>
        <v>0</v>
      </c>
      <c r="AM130" s="51">
        <f t="shared" si="25"/>
        <v>0</v>
      </c>
      <c r="AN130" s="51">
        <f t="shared" si="25"/>
        <v>0</v>
      </c>
      <c r="AO130" s="51">
        <f t="shared" si="25"/>
        <v>0</v>
      </c>
      <c r="AP130" s="51">
        <f t="shared" si="25"/>
        <v>0</v>
      </c>
      <c r="AQ130" s="51">
        <f t="shared" si="25"/>
        <v>0</v>
      </c>
      <c r="AR130" s="51">
        <f t="shared" si="25"/>
        <v>1</v>
      </c>
      <c r="AS130" s="51">
        <f t="shared" si="25"/>
        <v>0</v>
      </c>
      <c r="AT130" s="51">
        <f t="shared" si="25"/>
        <v>0</v>
      </c>
      <c r="AU130" s="51">
        <f t="shared" si="25"/>
        <v>0</v>
      </c>
      <c r="AV130" s="51">
        <f t="shared" si="25"/>
        <v>0</v>
      </c>
      <c r="AW130" s="51">
        <f t="shared" si="25"/>
        <v>0</v>
      </c>
      <c r="AX130" s="51">
        <f t="shared" si="25"/>
        <v>0</v>
      </c>
      <c r="AY130" s="51">
        <f t="shared" si="25"/>
        <v>0</v>
      </c>
      <c r="BA130" s="9">
        <v>2.1031796520375048</v>
      </c>
      <c r="BB130" s="9">
        <v>0.89634181494962184</v>
      </c>
      <c r="BC130" s="9">
        <v>1.125622850768363</v>
      </c>
      <c r="BD130" s="9">
        <v>0.45961682949410859</v>
      </c>
      <c r="BE130" s="9">
        <v>0.3048959775317226</v>
      </c>
      <c r="BG130" s="9">
        <f t="shared" si="17"/>
        <v>4.2056307513905695</v>
      </c>
      <c r="BH130" s="9">
        <f t="shared" si="18"/>
        <v>4.2284005917450213E-2</v>
      </c>
    </row>
    <row r="131" spans="9:60" x14ac:dyDescent="0.25">
      <c r="I131" s="13">
        <v>34841</v>
      </c>
      <c r="J131" s="14">
        <v>23</v>
      </c>
      <c r="K131" s="14">
        <v>9</v>
      </c>
      <c r="L131" s="30">
        <v>9</v>
      </c>
      <c r="M131" s="47">
        <v>4</v>
      </c>
      <c r="N131" s="39"/>
      <c r="O131" s="52">
        <f t="shared" si="24"/>
        <v>0</v>
      </c>
      <c r="P131" s="52">
        <f t="shared" si="24"/>
        <v>0</v>
      </c>
      <c r="Q131" s="52">
        <f t="shared" si="24"/>
        <v>0</v>
      </c>
      <c r="R131" s="52">
        <f t="shared" si="24"/>
        <v>0</v>
      </c>
      <c r="S131" s="52">
        <f t="shared" si="24"/>
        <v>0</v>
      </c>
      <c r="T131" s="52">
        <f t="shared" si="24"/>
        <v>0</v>
      </c>
      <c r="U131" s="52">
        <f t="shared" si="24"/>
        <v>0</v>
      </c>
      <c r="V131" s="52">
        <f t="shared" si="24"/>
        <v>0</v>
      </c>
      <c r="W131" s="52">
        <f t="shared" si="24"/>
        <v>1</v>
      </c>
      <c r="X131" s="52">
        <f t="shared" si="24"/>
        <v>0</v>
      </c>
      <c r="Y131" s="52">
        <f t="shared" si="24"/>
        <v>0</v>
      </c>
      <c r="Z131" s="52">
        <f t="shared" si="24"/>
        <v>0</v>
      </c>
      <c r="AA131" s="52">
        <f t="shared" si="24"/>
        <v>0</v>
      </c>
      <c r="AB131" s="52">
        <f t="shared" si="24"/>
        <v>0</v>
      </c>
      <c r="AC131" s="52">
        <f t="shared" si="24"/>
        <v>0</v>
      </c>
      <c r="AE131" s="9">
        <v>0.84426787887499755</v>
      </c>
      <c r="AF131" s="9">
        <v>0.97930547985009597</v>
      </c>
      <c r="AG131" s="9">
        <v>0.85726644001799357</v>
      </c>
      <c r="AH131" s="9">
        <v>0.99764662925243164</v>
      </c>
      <c r="AI131" s="9">
        <v>0.42210265527654622</v>
      </c>
      <c r="AK131" s="51">
        <f t="shared" si="16"/>
        <v>0</v>
      </c>
      <c r="AL131" s="51">
        <f t="shared" si="25"/>
        <v>0</v>
      </c>
      <c r="AM131" s="51">
        <f t="shared" si="25"/>
        <v>0</v>
      </c>
      <c r="AN131" s="51">
        <f t="shared" si="25"/>
        <v>0</v>
      </c>
      <c r="AO131" s="51">
        <f t="shared" si="25"/>
        <v>0</v>
      </c>
      <c r="AP131" s="51">
        <f t="shared" si="25"/>
        <v>0</v>
      </c>
      <c r="AQ131" s="51">
        <f t="shared" si="25"/>
        <v>0</v>
      </c>
      <c r="AR131" s="51">
        <f t="shared" si="25"/>
        <v>0</v>
      </c>
      <c r="AS131" s="51">
        <f t="shared" si="25"/>
        <v>1</v>
      </c>
      <c r="AT131" s="51">
        <f t="shared" si="25"/>
        <v>0</v>
      </c>
      <c r="AU131" s="51">
        <f t="shared" si="25"/>
        <v>0</v>
      </c>
      <c r="AV131" s="51">
        <f t="shared" si="25"/>
        <v>0</v>
      </c>
      <c r="AW131" s="51">
        <f t="shared" si="25"/>
        <v>0</v>
      </c>
      <c r="AX131" s="51">
        <f t="shared" si="25"/>
        <v>0</v>
      </c>
      <c r="AY131" s="51">
        <f t="shared" si="25"/>
        <v>0</v>
      </c>
      <c r="BA131" s="9">
        <v>1.9660473455308145</v>
      </c>
      <c r="BB131" s="9">
        <v>1.4011855082262346</v>
      </c>
      <c r="BC131" s="9">
        <v>0.94483509244849395</v>
      </c>
      <c r="BD131" s="9">
        <v>0.35729945799991603</v>
      </c>
      <c r="BE131" s="9">
        <v>-0.21345781105498415</v>
      </c>
      <c r="BG131" s="9">
        <f t="shared" si="17"/>
        <v>4.108392175850514</v>
      </c>
      <c r="BH131" s="9">
        <f t="shared" si="18"/>
        <v>1.1748863785608745E-2</v>
      </c>
    </row>
    <row r="132" spans="9:60" x14ac:dyDescent="0.25">
      <c r="I132" s="13">
        <v>34841</v>
      </c>
      <c r="J132" s="14">
        <v>7</v>
      </c>
      <c r="K132" s="14">
        <v>9</v>
      </c>
      <c r="L132" s="30">
        <v>10</v>
      </c>
      <c r="M132" s="47">
        <v>3</v>
      </c>
      <c r="N132" s="39"/>
      <c r="O132" s="52">
        <f t="shared" si="24"/>
        <v>0</v>
      </c>
      <c r="P132" s="52">
        <f t="shared" si="24"/>
        <v>0</v>
      </c>
      <c r="Q132" s="52">
        <f t="shared" si="24"/>
        <v>0</v>
      </c>
      <c r="R132" s="52">
        <f t="shared" si="24"/>
        <v>0</v>
      </c>
      <c r="S132" s="52">
        <f t="shared" si="24"/>
        <v>0</v>
      </c>
      <c r="T132" s="52">
        <f t="shared" si="24"/>
        <v>0</v>
      </c>
      <c r="U132" s="52">
        <f t="shared" si="24"/>
        <v>0</v>
      </c>
      <c r="V132" s="52">
        <f t="shared" si="24"/>
        <v>0</v>
      </c>
      <c r="W132" s="52">
        <f t="shared" si="24"/>
        <v>1</v>
      </c>
      <c r="X132" s="52">
        <f t="shared" si="24"/>
        <v>0</v>
      </c>
      <c r="Y132" s="52">
        <f t="shared" si="24"/>
        <v>0</v>
      </c>
      <c r="Z132" s="52">
        <f t="shared" si="24"/>
        <v>0</v>
      </c>
      <c r="AA132" s="52">
        <f t="shared" si="24"/>
        <v>0</v>
      </c>
      <c r="AB132" s="52">
        <f t="shared" si="24"/>
        <v>0</v>
      </c>
      <c r="AC132" s="52">
        <f t="shared" si="24"/>
        <v>0</v>
      </c>
      <c r="AE132" s="9">
        <v>0.84426787887499755</v>
      </c>
      <c r="AF132" s="9">
        <v>0.97930547985009597</v>
      </c>
      <c r="AG132" s="9">
        <v>0.85726644001799357</v>
      </c>
      <c r="AH132" s="9">
        <v>0.99764662925243164</v>
      </c>
      <c r="AI132" s="9">
        <v>0.42210265527654622</v>
      </c>
      <c r="AK132" s="51">
        <f t="shared" ref="AK132:AY155" si="26">IF($L132=AK$2,1,0)</f>
        <v>0</v>
      </c>
      <c r="AL132" s="51">
        <f t="shared" si="25"/>
        <v>0</v>
      </c>
      <c r="AM132" s="51">
        <f t="shared" si="25"/>
        <v>0</v>
      </c>
      <c r="AN132" s="51">
        <f t="shared" si="25"/>
        <v>0</v>
      </c>
      <c r="AO132" s="51">
        <f t="shared" si="25"/>
        <v>0</v>
      </c>
      <c r="AP132" s="51">
        <f t="shared" si="25"/>
        <v>0</v>
      </c>
      <c r="AQ132" s="51">
        <f t="shared" si="25"/>
        <v>0</v>
      </c>
      <c r="AR132" s="51">
        <f t="shared" si="25"/>
        <v>0</v>
      </c>
      <c r="AS132" s="51">
        <f t="shared" si="25"/>
        <v>0</v>
      </c>
      <c r="AT132" s="51">
        <f t="shared" si="25"/>
        <v>1</v>
      </c>
      <c r="AU132" s="51">
        <f t="shared" si="25"/>
        <v>0</v>
      </c>
      <c r="AV132" s="51">
        <f t="shared" si="25"/>
        <v>0</v>
      </c>
      <c r="AW132" s="51">
        <f t="shared" si="25"/>
        <v>0</v>
      </c>
      <c r="AX132" s="51">
        <f t="shared" si="25"/>
        <v>0</v>
      </c>
      <c r="AY132" s="51">
        <f t="shared" si="25"/>
        <v>0</v>
      </c>
      <c r="BA132" s="9">
        <v>0.69785168590927427</v>
      </c>
      <c r="BB132" s="9">
        <v>2.3162285483430356</v>
      </c>
      <c r="BC132" s="9">
        <v>0.53526903685872107</v>
      </c>
      <c r="BD132" s="9">
        <v>0.36527622444508645</v>
      </c>
      <c r="BE132" s="9">
        <v>-0.13061006632197544</v>
      </c>
      <c r="BG132" s="9">
        <f t="shared" ref="BG132:BG195" si="27">SUMPRODUCT(AE132:AI132,BA132:BE132)</f>
        <v>3.6256229925526111</v>
      </c>
      <c r="BH132" s="9">
        <f t="shared" ref="BH132:BH195" si="28">(BG132-M132)^2</f>
        <v>0.39140412881048448</v>
      </c>
    </row>
    <row r="133" spans="9:60" x14ac:dyDescent="0.25">
      <c r="I133" s="13">
        <v>34841</v>
      </c>
      <c r="J133" s="14">
        <v>24</v>
      </c>
      <c r="K133" s="14">
        <v>9</v>
      </c>
      <c r="L133" s="30">
        <v>11</v>
      </c>
      <c r="M133" s="47">
        <v>4</v>
      </c>
      <c r="N133" s="39"/>
      <c r="O133" s="52">
        <f t="shared" si="24"/>
        <v>0</v>
      </c>
      <c r="P133" s="52">
        <f t="shared" si="24"/>
        <v>0</v>
      </c>
      <c r="Q133" s="52">
        <f t="shared" si="24"/>
        <v>0</v>
      </c>
      <c r="R133" s="52">
        <f t="shared" si="24"/>
        <v>0</v>
      </c>
      <c r="S133" s="52">
        <f t="shared" si="24"/>
        <v>0</v>
      </c>
      <c r="T133" s="52">
        <f t="shared" si="24"/>
        <v>0</v>
      </c>
      <c r="U133" s="52">
        <f t="shared" si="24"/>
        <v>0</v>
      </c>
      <c r="V133" s="52">
        <f t="shared" si="24"/>
        <v>0</v>
      </c>
      <c r="W133" s="52">
        <f t="shared" si="24"/>
        <v>1</v>
      </c>
      <c r="X133" s="52">
        <f t="shared" si="24"/>
        <v>0</v>
      </c>
      <c r="Y133" s="52">
        <f t="shared" si="24"/>
        <v>0</v>
      </c>
      <c r="Z133" s="52">
        <f t="shared" si="24"/>
        <v>0</v>
      </c>
      <c r="AA133" s="52">
        <f t="shared" si="24"/>
        <v>0</v>
      </c>
      <c r="AB133" s="52">
        <f t="shared" si="24"/>
        <v>0</v>
      </c>
      <c r="AC133" s="52">
        <f t="shared" si="24"/>
        <v>0</v>
      </c>
      <c r="AE133" s="9">
        <v>0.84426787887499755</v>
      </c>
      <c r="AF133" s="9">
        <v>0.97930547985009597</v>
      </c>
      <c r="AG133" s="9">
        <v>0.85726644001799357</v>
      </c>
      <c r="AH133" s="9">
        <v>0.99764662925243164</v>
      </c>
      <c r="AI133" s="9">
        <v>0.42210265527654622</v>
      </c>
      <c r="AK133" s="51">
        <f t="shared" si="26"/>
        <v>0</v>
      </c>
      <c r="AL133" s="51">
        <f t="shared" si="25"/>
        <v>0</v>
      </c>
      <c r="AM133" s="51">
        <f t="shared" si="25"/>
        <v>0</v>
      </c>
      <c r="AN133" s="51">
        <f t="shared" si="25"/>
        <v>0</v>
      </c>
      <c r="AO133" s="51">
        <f t="shared" si="25"/>
        <v>0</v>
      </c>
      <c r="AP133" s="51">
        <f t="shared" si="25"/>
        <v>0</v>
      </c>
      <c r="AQ133" s="51">
        <f t="shared" si="25"/>
        <v>0</v>
      </c>
      <c r="AR133" s="51">
        <f t="shared" si="25"/>
        <v>0</v>
      </c>
      <c r="AS133" s="51">
        <f t="shared" si="25"/>
        <v>0</v>
      </c>
      <c r="AT133" s="51">
        <f t="shared" si="25"/>
        <v>0</v>
      </c>
      <c r="AU133" s="51">
        <f t="shared" si="25"/>
        <v>1</v>
      </c>
      <c r="AV133" s="51">
        <f t="shared" si="25"/>
        <v>0</v>
      </c>
      <c r="AW133" s="51">
        <f t="shared" si="25"/>
        <v>0</v>
      </c>
      <c r="AX133" s="51">
        <f t="shared" si="25"/>
        <v>0</v>
      </c>
      <c r="AY133" s="51">
        <f t="shared" si="25"/>
        <v>0</v>
      </c>
      <c r="BA133" s="9">
        <v>1.5777092154545618</v>
      </c>
      <c r="BB133" s="9">
        <v>1.4234493181271155</v>
      </c>
      <c r="BC133" s="9">
        <v>0.97742470848245411</v>
      </c>
      <c r="BD133" s="9">
        <v>0.61105542348030295</v>
      </c>
      <c r="BE133" s="9">
        <v>0.11627859876484067</v>
      </c>
      <c r="BG133" s="9">
        <f t="shared" si="27"/>
        <v>4.2226132193825219</v>
      </c>
      <c r="BH133" s="9">
        <f t="shared" si="28"/>
        <v>4.9556645443850814E-2</v>
      </c>
    </row>
    <row r="134" spans="9:60" x14ac:dyDescent="0.25">
      <c r="I134" s="13">
        <v>34841</v>
      </c>
      <c r="J134" s="14">
        <v>25</v>
      </c>
      <c r="K134" s="14">
        <v>9</v>
      </c>
      <c r="L134" s="30">
        <v>12</v>
      </c>
      <c r="M134" s="47">
        <v>5</v>
      </c>
      <c r="N134" s="39"/>
      <c r="O134" s="52">
        <f t="shared" si="24"/>
        <v>0</v>
      </c>
      <c r="P134" s="52">
        <f t="shared" si="24"/>
        <v>0</v>
      </c>
      <c r="Q134" s="52">
        <f t="shared" si="24"/>
        <v>0</v>
      </c>
      <c r="R134" s="52">
        <f t="shared" si="24"/>
        <v>0</v>
      </c>
      <c r="S134" s="52">
        <f t="shared" si="24"/>
        <v>0</v>
      </c>
      <c r="T134" s="52">
        <f t="shared" si="24"/>
        <v>0</v>
      </c>
      <c r="U134" s="52">
        <f t="shared" si="24"/>
        <v>0</v>
      </c>
      <c r="V134" s="52">
        <f t="shared" si="24"/>
        <v>0</v>
      </c>
      <c r="W134" s="52">
        <f t="shared" si="24"/>
        <v>1</v>
      </c>
      <c r="X134" s="52">
        <f t="shared" si="24"/>
        <v>0</v>
      </c>
      <c r="Y134" s="52">
        <f t="shared" si="24"/>
        <v>0</v>
      </c>
      <c r="Z134" s="52">
        <f t="shared" si="24"/>
        <v>0</v>
      </c>
      <c r="AA134" s="52">
        <f t="shared" si="24"/>
        <v>0</v>
      </c>
      <c r="AB134" s="52">
        <f t="shared" si="24"/>
        <v>0</v>
      </c>
      <c r="AC134" s="52">
        <f t="shared" si="24"/>
        <v>0</v>
      </c>
      <c r="AE134" s="9">
        <v>0.84426787887499755</v>
      </c>
      <c r="AF134" s="9">
        <v>0.97930547985009597</v>
      </c>
      <c r="AG134" s="9">
        <v>0.85726644001799357</v>
      </c>
      <c r="AH134" s="9">
        <v>0.99764662925243164</v>
      </c>
      <c r="AI134" s="9">
        <v>0.42210265527654622</v>
      </c>
      <c r="AK134" s="51">
        <f t="shared" si="26"/>
        <v>0</v>
      </c>
      <c r="AL134" s="51">
        <f t="shared" si="25"/>
        <v>0</v>
      </c>
      <c r="AM134" s="51">
        <f t="shared" si="25"/>
        <v>0</v>
      </c>
      <c r="AN134" s="51">
        <f t="shared" si="25"/>
        <v>0</v>
      </c>
      <c r="AO134" s="51">
        <f t="shared" si="25"/>
        <v>0</v>
      </c>
      <c r="AP134" s="51">
        <f t="shared" si="25"/>
        <v>0</v>
      </c>
      <c r="AQ134" s="51">
        <f t="shared" si="25"/>
        <v>0</v>
      </c>
      <c r="AR134" s="51">
        <f t="shared" si="25"/>
        <v>0</v>
      </c>
      <c r="AS134" s="51">
        <f t="shared" si="25"/>
        <v>0</v>
      </c>
      <c r="AT134" s="51">
        <f t="shared" si="25"/>
        <v>0</v>
      </c>
      <c r="AU134" s="51">
        <f t="shared" si="25"/>
        <v>0</v>
      </c>
      <c r="AV134" s="51">
        <f t="shared" si="25"/>
        <v>1</v>
      </c>
      <c r="AW134" s="51">
        <f t="shared" si="25"/>
        <v>0</v>
      </c>
      <c r="AX134" s="51">
        <f t="shared" si="25"/>
        <v>0</v>
      </c>
      <c r="AY134" s="51">
        <f t="shared" si="25"/>
        <v>0</v>
      </c>
      <c r="BA134" s="9">
        <v>2.5052179500478946</v>
      </c>
      <c r="BB134" s="9">
        <v>1.0487009084269392</v>
      </c>
      <c r="BC134" s="9">
        <v>1.1122932674703996</v>
      </c>
      <c r="BD134" s="9">
        <v>0.24978660081963444</v>
      </c>
      <c r="BE134" s="9">
        <v>2.6594628130144727E-2</v>
      </c>
      <c r="BG134" s="9">
        <f t="shared" si="27"/>
        <v>4.3560297043030696</v>
      </c>
      <c r="BH134" s="9">
        <f t="shared" si="28"/>
        <v>0.41469774173999202</v>
      </c>
    </row>
    <row r="135" spans="9:60" x14ac:dyDescent="0.25">
      <c r="I135" s="13">
        <v>34841</v>
      </c>
      <c r="J135" s="14">
        <v>21</v>
      </c>
      <c r="K135" s="14">
        <v>9</v>
      </c>
      <c r="L135" s="30">
        <v>13</v>
      </c>
      <c r="M135" s="47">
        <v>4</v>
      </c>
      <c r="N135" s="39"/>
      <c r="O135" s="52">
        <f t="shared" si="24"/>
        <v>0</v>
      </c>
      <c r="P135" s="52">
        <f t="shared" si="24"/>
        <v>0</v>
      </c>
      <c r="Q135" s="52">
        <f t="shared" si="24"/>
        <v>0</v>
      </c>
      <c r="R135" s="52">
        <f t="shared" si="24"/>
        <v>0</v>
      </c>
      <c r="S135" s="52">
        <f t="shared" si="24"/>
        <v>0</v>
      </c>
      <c r="T135" s="52">
        <f t="shared" si="24"/>
        <v>0</v>
      </c>
      <c r="U135" s="52">
        <f t="shared" si="24"/>
        <v>0</v>
      </c>
      <c r="V135" s="52">
        <f t="shared" si="24"/>
        <v>0</v>
      </c>
      <c r="W135" s="52">
        <f t="shared" si="24"/>
        <v>1</v>
      </c>
      <c r="X135" s="52">
        <f t="shared" si="24"/>
        <v>0</v>
      </c>
      <c r="Y135" s="52">
        <f t="shared" si="24"/>
        <v>0</v>
      </c>
      <c r="Z135" s="52">
        <f t="shared" si="24"/>
        <v>0</v>
      </c>
      <c r="AA135" s="52">
        <f t="shared" si="24"/>
        <v>0</v>
      </c>
      <c r="AB135" s="52">
        <f t="shared" si="24"/>
        <v>0</v>
      </c>
      <c r="AC135" s="52">
        <f t="shared" si="24"/>
        <v>0</v>
      </c>
      <c r="AE135" s="9">
        <v>0.84426787887499755</v>
      </c>
      <c r="AF135" s="9">
        <v>0.97930547985009597</v>
      </c>
      <c r="AG135" s="9">
        <v>0.85726644001799357</v>
      </c>
      <c r="AH135" s="9">
        <v>0.99764662925243164</v>
      </c>
      <c r="AI135" s="9">
        <v>0.42210265527654622</v>
      </c>
      <c r="AK135" s="51">
        <f t="shared" si="26"/>
        <v>0</v>
      </c>
      <c r="AL135" s="51">
        <f t="shared" si="25"/>
        <v>0</v>
      </c>
      <c r="AM135" s="51">
        <f t="shared" si="25"/>
        <v>0</v>
      </c>
      <c r="AN135" s="51">
        <f t="shared" si="25"/>
        <v>0</v>
      </c>
      <c r="AO135" s="51">
        <f t="shared" si="25"/>
        <v>0</v>
      </c>
      <c r="AP135" s="51">
        <f t="shared" si="25"/>
        <v>0</v>
      </c>
      <c r="AQ135" s="51">
        <f t="shared" si="25"/>
        <v>0</v>
      </c>
      <c r="AR135" s="51">
        <f t="shared" si="25"/>
        <v>0</v>
      </c>
      <c r="AS135" s="51">
        <f t="shared" si="25"/>
        <v>0</v>
      </c>
      <c r="AT135" s="51">
        <f t="shared" si="25"/>
        <v>0</v>
      </c>
      <c r="AU135" s="51">
        <f t="shared" si="25"/>
        <v>0</v>
      </c>
      <c r="AV135" s="51">
        <f t="shared" si="25"/>
        <v>0</v>
      </c>
      <c r="AW135" s="51">
        <f t="shared" si="25"/>
        <v>1</v>
      </c>
      <c r="AX135" s="51">
        <f t="shared" si="25"/>
        <v>0</v>
      </c>
      <c r="AY135" s="51">
        <f t="shared" si="25"/>
        <v>0</v>
      </c>
      <c r="BA135" s="9">
        <v>2.1638560019696813</v>
      </c>
      <c r="BB135" s="9">
        <v>0.98152475927829119</v>
      </c>
      <c r="BC135" s="9">
        <v>1.0341496846338571</v>
      </c>
      <c r="BD135" s="9">
        <v>0.46236785929267915</v>
      </c>
      <c r="BE135" s="9">
        <v>1.499829618192406E-2</v>
      </c>
      <c r="BG135" s="9">
        <f t="shared" si="27"/>
        <v>4.142239067876468</v>
      </c>
      <c r="BH135" s="9">
        <f t="shared" si="28"/>
        <v>2.0231952430366473E-2</v>
      </c>
    </row>
    <row r="136" spans="9:60" x14ac:dyDescent="0.25">
      <c r="I136" s="13">
        <v>34841</v>
      </c>
      <c r="J136" s="14">
        <v>27</v>
      </c>
      <c r="K136" s="14">
        <v>9</v>
      </c>
      <c r="L136" s="30">
        <v>14</v>
      </c>
      <c r="M136" s="47">
        <v>4</v>
      </c>
      <c r="N136" s="39"/>
      <c r="O136" s="52">
        <f t="shared" si="24"/>
        <v>0</v>
      </c>
      <c r="P136" s="52">
        <f t="shared" si="24"/>
        <v>0</v>
      </c>
      <c r="Q136" s="52">
        <f t="shared" si="24"/>
        <v>0</v>
      </c>
      <c r="R136" s="52">
        <f t="shared" si="24"/>
        <v>0</v>
      </c>
      <c r="S136" s="52">
        <f t="shared" si="24"/>
        <v>0</v>
      </c>
      <c r="T136" s="52">
        <f t="shared" si="24"/>
        <v>0</v>
      </c>
      <c r="U136" s="52">
        <f t="shared" si="24"/>
        <v>0</v>
      </c>
      <c r="V136" s="52">
        <f t="shared" si="24"/>
        <v>0</v>
      </c>
      <c r="W136" s="52">
        <f t="shared" si="24"/>
        <v>1</v>
      </c>
      <c r="X136" s="52">
        <f t="shared" si="24"/>
        <v>0</v>
      </c>
      <c r="Y136" s="52">
        <f t="shared" si="24"/>
        <v>0</v>
      </c>
      <c r="Z136" s="52">
        <f t="shared" si="24"/>
        <v>0</v>
      </c>
      <c r="AA136" s="52">
        <f t="shared" si="24"/>
        <v>0</v>
      </c>
      <c r="AB136" s="52">
        <f t="shared" si="24"/>
        <v>0</v>
      </c>
      <c r="AC136" s="52">
        <f t="shared" si="24"/>
        <v>0</v>
      </c>
      <c r="AE136" s="9">
        <v>0.84426787887499755</v>
      </c>
      <c r="AF136" s="9">
        <v>0.97930547985009597</v>
      </c>
      <c r="AG136" s="9">
        <v>0.85726644001799357</v>
      </c>
      <c r="AH136" s="9">
        <v>0.99764662925243164</v>
      </c>
      <c r="AI136" s="9">
        <v>0.42210265527654622</v>
      </c>
      <c r="AK136" s="51">
        <f t="shared" si="26"/>
        <v>0</v>
      </c>
      <c r="AL136" s="51">
        <f t="shared" si="25"/>
        <v>0</v>
      </c>
      <c r="AM136" s="51">
        <f t="shared" si="25"/>
        <v>0</v>
      </c>
      <c r="AN136" s="51">
        <f t="shared" si="25"/>
        <v>0</v>
      </c>
      <c r="AO136" s="51">
        <f t="shared" si="25"/>
        <v>0</v>
      </c>
      <c r="AP136" s="51">
        <f t="shared" si="25"/>
        <v>0</v>
      </c>
      <c r="AQ136" s="51">
        <f t="shared" si="25"/>
        <v>0</v>
      </c>
      <c r="AR136" s="51">
        <f t="shared" si="25"/>
        <v>0</v>
      </c>
      <c r="AS136" s="51">
        <f t="shared" si="25"/>
        <v>0</v>
      </c>
      <c r="AT136" s="51">
        <f t="shared" si="25"/>
        <v>0</v>
      </c>
      <c r="AU136" s="51">
        <f t="shared" si="25"/>
        <v>0</v>
      </c>
      <c r="AV136" s="51">
        <f t="shared" si="25"/>
        <v>0</v>
      </c>
      <c r="AW136" s="51">
        <f t="shared" si="25"/>
        <v>0</v>
      </c>
      <c r="AX136" s="51">
        <f t="shared" si="25"/>
        <v>1</v>
      </c>
      <c r="AY136" s="51">
        <f t="shared" si="25"/>
        <v>0</v>
      </c>
      <c r="BA136" s="9">
        <v>2.3160012307376268</v>
      </c>
      <c r="BB136" s="9">
        <v>1.2253708735856732</v>
      </c>
      <c r="BC136" s="9">
        <v>0.97062155736891442</v>
      </c>
      <c r="BD136" s="9">
        <v>0.33251281783392289</v>
      </c>
      <c r="BE136" s="9">
        <v>-0.32461977483457516</v>
      </c>
      <c r="BG136" s="9">
        <f t="shared" si="27"/>
        <v>4.1821265679705508</v>
      </c>
      <c r="BH136" s="9">
        <f t="shared" si="28"/>
        <v>3.3170086760731667E-2</v>
      </c>
    </row>
    <row r="137" spans="9:60" x14ac:dyDescent="0.25">
      <c r="I137" s="13">
        <v>34841</v>
      </c>
      <c r="J137" s="14">
        <v>13</v>
      </c>
      <c r="K137" s="14">
        <v>9</v>
      </c>
      <c r="L137" s="30">
        <v>15</v>
      </c>
      <c r="M137" s="47">
        <v>3</v>
      </c>
      <c r="N137" s="39"/>
      <c r="O137" s="52">
        <f t="shared" ref="O137:AC153" si="29">IF($K137=O$2,1,0)</f>
        <v>0</v>
      </c>
      <c r="P137" s="52">
        <f t="shared" si="29"/>
        <v>0</v>
      </c>
      <c r="Q137" s="52">
        <f t="shared" si="29"/>
        <v>0</v>
      </c>
      <c r="R137" s="52">
        <f t="shared" si="29"/>
        <v>0</v>
      </c>
      <c r="S137" s="52">
        <f t="shared" si="29"/>
        <v>0</v>
      </c>
      <c r="T137" s="52">
        <f t="shared" si="29"/>
        <v>0</v>
      </c>
      <c r="U137" s="52">
        <f t="shared" si="29"/>
        <v>0</v>
      </c>
      <c r="V137" s="52">
        <f t="shared" si="29"/>
        <v>0</v>
      </c>
      <c r="W137" s="52">
        <f t="shared" si="29"/>
        <v>1</v>
      </c>
      <c r="X137" s="52">
        <f t="shared" si="29"/>
        <v>0</v>
      </c>
      <c r="Y137" s="52">
        <f t="shared" si="29"/>
        <v>0</v>
      </c>
      <c r="Z137" s="52">
        <f t="shared" si="29"/>
        <v>0</v>
      </c>
      <c r="AA137" s="52">
        <f t="shared" si="29"/>
        <v>0</v>
      </c>
      <c r="AB137" s="52">
        <f t="shared" si="29"/>
        <v>0</v>
      </c>
      <c r="AC137" s="52">
        <f t="shared" si="29"/>
        <v>0</v>
      </c>
      <c r="AE137" s="9">
        <v>0.84426787887499755</v>
      </c>
      <c r="AF137" s="9">
        <v>0.97930547985009597</v>
      </c>
      <c r="AG137" s="9">
        <v>0.85726644001799357</v>
      </c>
      <c r="AH137" s="9">
        <v>0.99764662925243164</v>
      </c>
      <c r="AI137" s="9">
        <v>0.42210265527654622</v>
      </c>
      <c r="AK137" s="51">
        <f t="shared" si="26"/>
        <v>0</v>
      </c>
      <c r="AL137" s="51">
        <f t="shared" si="25"/>
        <v>0</v>
      </c>
      <c r="AM137" s="51">
        <f t="shared" si="25"/>
        <v>0</v>
      </c>
      <c r="AN137" s="51">
        <f t="shared" si="25"/>
        <v>0</v>
      </c>
      <c r="AO137" s="51">
        <f t="shared" si="25"/>
        <v>0</v>
      </c>
      <c r="AP137" s="51">
        <f t="shared" si="25"/>
        <v>0</v>
      </c>
      <c r="AQ137" s="51">
        <f t="shared" si="25"/>
        <v>0</v>
      </c>
      <c r="AR137" s="51">
        <f t="shared" si="25"/>
        <v>0</v>
      </c>
      <c r="AS137" s="51">
        <f t="shared" si="25"/>
        <v>0</v>
      </c>
      <c r="AT137" s="51">
        <f t="shared" si="25"/>
        <v>0</v>
      </c>
      <c r="AU137" s="51">
        <f t="shared" si="25"/>
        <v>0</v>
      </c>
      <c r="AV137" s="51">
        <f t="shared" si="25"/>
        <v>0</v>
      </c>
      <c r="AW137" s="51">
        <f t="shared" si="25"/>
        <v>0</v>
      </c>
      <c r="AX137" s="51">
        <f t="shared" si="25"/>
        <v>0</v>
      </c>
      <c r="AY137" s="51">
        <f t="shared" si="25"/>
        <v>1</v>
      </c>
      <c r="BA137" s="9">
        <v>0.69374101481879025</v>
      </c>
      <c r="BB137" s="9">
        <v>-0.57306806918550157</v>
      </c>
      <c r="BC137" s="9">
        <v>1.2895822466809745</v>
      </c>
      <c r="BD137" s="9">
        <v>0.95833983479988938</v>
      </c>
      <c r="BE137" s="9">
        <v>2.0295569469777357</v>
      </c>
      <c r="BG137" s="9">
        <f t="shared" si="27"/>
        <v>2.9427760185324821</v>
      </c>
      <c r="BH137" s="9">
        <f t="shared" si="28"/>
        <v>3.2745840549948378E-3</v>
      </c>
    </row>
    <row r="138" spans="9:60" x14ac:dyDescent="0.25">
      <c r="I138" s="13">
        <v>13197</v>
      </c>
      <c r="J138" s="14">
        <v>1</v>
      </c>
      <c r="K138" s="14">
        <v>10</v>
      </c>
      <c r="L138" s="30">
        <v>1</v>
      </c>
      <c r="M138" s="47">
        <v>4</v>
      </c>
      <c r="N138" s="39"/>
      <c r="O138" s="52">
        <f t="shared" si="29"/>
        <v>0</v>
      </c>
      <c r="P138" s="52">
        <f t="shared" si="29"/>
        <v>0</v>
      </c>
      <c r="Q138" s="52">
        <f t="shared" si="29"/>
        <v>0</v>
      </c>
      <c r="R138" s="52">
        <f t="shared" si="29"/>
        <v>0</v>
      </c>
      <c r="S138" s="52">
        <f t="shared" si="29"/>
        <v>0</v>
      </c>
      <c r="T138" s="52">
        <f t="shared" si="29"/>
        <v>0</v>
      </c>
      <c r="U138" s="52">
        <f t="shared" si="29"/>
        <v>0</v>
      </c>
      <c r="V138" s="52">
        <f t="shared" si="29"/>
        <v>0</v>
      </c>
      <c r="W138" s="52">
        <f t="shared" si="29"/>
        <v>0</v>
      </c>
      <c r="X138" s="52">
        <f t="shared" si="29"/>
        <v>1</v>
      </c>
      <c r="Y138" s="52">
        <f t="shared" si="29"/>
        <v>0</v>
      </c>
      <c r="Z138" s="52">
        <f t="shared" si="29"/>
        <v>0</v>
      </c>
      <c r="AA138" s="52">
        <f t="shared" si="29"/>
        <v>0</v>
      </c>
      <c r="AB138" s="52">
        <f t="shared" si="29"/>
        <v>0</v>
      </c>
      <c r="AC138" s="52">
        <f t="shared" si="29"/>
        <v>0</v>
      </c>
      <c r="AE138" s="9">
        <v>-0.1224583821741652</v>
      </c>
      <c r="AF138" s="9">
        <v>1.2049110900490259</v>
      </c>
      <c r="AG138" s="9">
        <v>3.4642342459132229</v>
      </c>
      <c r="AH138" s="9">
        <v>0.5485233397414796</v>
      </c>
      <c r="AI138" s="9">
        <v>-0.76528283019447629</v>
      </c>
      <c r="AK138" s="51">
        <f t="shared" si="26"/>
        <v>1</v>
      </c>
      <c r="AL138" s="51">
        <f t="shared" si="25"/>
        <v>0</v>
      </c>
      <c r="AM138" s="51">
        <f t="shared" si="25"/>
        <v>0</v>
      </c>
      <c r="AN138" s="51">
        <f t="shared" si="25"/>
        <v>0</v>
      </c>
      <c r="AO138" s="51">
        <f t="shared" si="25"/>
        <v>0</v>
      </c>
      <c r="AP138" s="51">
        <f t="shared" si="25"/>
        <v>0</v>
      </c>
      <c r="AQ138" s="51">
        <f t="shared" si="25"/>
        <v>0</v>
      </c>
      <c r="AR138" s="51">
        <f t="shared" si="25"/>
        <v>0</v>
      </c>
      <c r="AS138" s="51">
        <f t="shared" si="25"/>
        <v>0</v>
      </c>
      <c r="AT138" s="51">
        <f t="shared" si="25"/>
        <v>0</v>
      </c>
      <c r="AU138" s="51">
        <f t="shared" si="25"/>
        <v>0</v>
      </c>
      <c r="AV138" s="51">
        <f t="shared" si="25"/>
        <v>0</v>
      </c>
      <c r="AW138" s="51">
        <f t="shared" si="25"/>
        <v>0</v>
      </c>
      <c r="AX138" s="51">
        <f t="shared" si="25"/>
        <v>0</v>
      </c>
      <c r="AY138" s="51">
        <f t="shared" si="25"/>
        <v>0</v>
      </c>
      <c r="BA138" s="9">
        <v>-2.8718499849775741E-2</v>
      </c>
      <c r="BB138" s="9">
        <v>0.91249108397021372</v>
      </c>
      <c r="BC138" s="9">
        <v>0.93943377522174343</v>
      </c>
      <c r="BD138" s="9">
        <v>1.4152330908720356</v>
      </c>
      <c r="BE138" s="9">
        <v>1.6402283930195685</v>
      </c>
      <c r="BG138" s="9">
        <f t="shared" si="27"/>
        <v>3.8784558583097821</v>
      </c>
      <c r="BH138" s="9">
        <f t="shared" si="28"/>
        <v>1.477297837921176E-2</v>
      </c>
    </row>
    <row r="139" spans="9:60" x14ac:dyDescent="0.25">
      <c r="I139" s="13">
        <v>13197</v>
      </c>
      <c r="J139" s="14">
        <v>2</v>
      </c>
      <c r="K139" s="14">
        <v>10</v>
      </c>
      <c r="L139" s="30">
        <v>2</v>
      </c>
      <c r="M139" s="47">
        <v>5</v>
      </c>
      <c r="N139" s="39"/>
      <c r="O139" s="52">
        <f t="shared" si="29"/>
        <v>0</v>
      </c>
      <c r="P139" s="52">
        <f t="shared" si="29"/>
        <v>0</v>
      </c>
      <c r="Q139" s="52">
        <f t="shared" si="29"/>
        <v>0</v>
      </c>
      <c r="R139" s="52">
        <f t="shared" si="29"/>
        <v>0</v>
      </c>
      <c r="S139" s="52">
        <f t="shared" si="29"/>
        <v>0</v>
      </c>
      <c r="T139" s="52">
        <f t="shared" si="29"/>
        <v>0</v>
      </c>
      <c r="U139" s="52">
        <f t="shared" si="29"/>
        <v>0</v>
      </c>
      <c r="V139" s="52">
        <f t="shared" si="29"/>
        <v>0</v>
      </c>
      <c r="W139" s="52">
        <f t="shared" si="29"/>
        <v>0</v>
      </c>
      <c r="X139" s="52">
        <f t="shared" si="29"/>
        <v>1</v>
      </c>
      <c r="Y139" s="52">
        <f t="shared" si="29"/>
        <v>0</v>
      </c>
      <c r="Z139" s="52">
        <f t="shared" si="29"/>
        <v>0</v>
      </c>
      <c r="AA139" s="52">
        <f t="shared" si="29"/>
        <v>0</v>
      </c>
      <c r="AB139" s="52">
        <f t="shared" si="29"/>
        <v>0</v>
      </c>
      <c r="AC139" s="52">
        <f t="shared" si="29"/>
        <v>0</v>
      </c>
      <c r="AE139" s="9">
        <v>-0.1224583821741652</v>
      </c>
      <c r="AF139" s="9">
        <v>1.2049110900490259</v>
      </c>
      <c r="AG139" s="9">
        <v>3.4642342459132229</v>
      </c>
      <c r="AH139" s="9">
        <v>0.5485233397414796</v>
      </c>
      <c r="AI139" s="9">
        <v>-0.76528283019447629</v>
      </c>
      <c r="AK139" s="51">
        <f t="shared" si="26"/>
        <v>0</v>
      </c>
      <c r="AL139" s="51">
        <f t="shared" si="26"/>
        <v>1</v>
      </c>
      <c r="AM139" s="51">
        <f t="shared" si="26"/>
        <v>0</v>
      </c>
      <c r="AN139" s="51">
        <f t="shared" si="26"/>
        <v>0</v>
      </c>
      <c r="AO139" s="51">
        <f t="shared" si="26"/>
        <v>0</v>
      </c>
      <c r="AP139" s="51">
        <f t="shared" si="26"/>
        <v>0</v>
      </c>
      <c r="AQ139" s="51">
        <f t="shared" si="26"/>
        <v>0</v>
      </c>
      <c r="AR139" s="51">
        <f t="shared" si="26"/>
        <v>0</v>
      </c>
      <c r="AS139" s="51">
        <f t="shared" si="26"/>
        <v>0</v>
      </c>
      <c r="AT139" s="51">
        <f t="shared" si="26"/>
        <v>0</v>
      </c>
      <c r="AU139" s="51">
        <f t="shared" si="26"/>
        <v>0</v>
      </c>
      <c r="AV139" s="51">
        <f t="shared" si="26"/>
        <v>0</v>
      </c>
      <c r="AW139" s="51">
        <f t="shared" si="26"/>
        <v>0</v>
      </c>
      <c r="AX139" s="51">
        <f t="shared" si="26"/>
        <v>0</v>
      </c>
      <c r="AY139" s="51">
        <f t="shared" si="26"/>
        <v>0</v>
      </c>
      <c r="BA139" s="9">
        <v>0.96375710595331587</v>
      </c>
      <c r="BB139" s="9">
        <v>1.7868564131195781</v>
      </c>
      <c r="BC139" s="9">
        <v>0.86985143284147581</v>
      </c>
      <c r="BD139" s="9">
        <v>0.85648193239167858</v>
      </c>
      <c r="BE139" s="9">
        <v>9.7776936809311557E-2</v>
      </c>
      <c r="BG139" s="9">
        <f t="shared" si="27"/>
        <v>5.4433254140497747</v>
      </c>
      <c r="BH139" s="9">
        <f t="shared" si="28"/>
        <v>0.19653742274240413</v>
      </c>
    </row>
    <row r="140" spans="9:60" x14ac:dyDescent="0.25">
      <c r="I140" s="13">
        <v>13197</v>
      </c>
      <c r="J140" s="14">
        <v>4</v>
      </c>
      <c r="K140" s="14">
        <v>10</v>
      </c>
      <c r="L140" s="30">
        <v>3</v>
      </c>
      <c r="M140" s="47">
        <v>4</v>
      </c>
      <c r="N140" s="39"/>
      <c r="O140" s="52">
        <f t="shared" si="29"/>
        <v>0</v>
      </c>
      <c r="P140" s="52">
        <f t="shared" si="29"/>
        <v>0</v>
      </c>
      <c r="Q140" s="52">
        <f t="shared" si="29"/>
        <v>0</v>
      </c>
      <c r="R140" s="52">
        <f t="shared" si="29"/>
        <v>0</v>
      </c>
      <c r="S140" s="52">
        <f t="shared" si="29"/>
        <v>0</v>
      </c>
      <c r="T140" s="52">
        <f t="shared" si="29"/>
        <v>0</v>
      </c>
      <c r="U140" s="52">
        <f t="shared" si="29"/>
        <v>0</v>
      </c>
      <c r="V140" s="52">
        <f t="shared" si="29"/>
        <v>0</v>
      </c>
      <c r="W140" s="52">
        <f t="shared" si="29"/>
        <v>0</v>
      </c>
      <c r="X140" s="52">
        <f t="shared" si="29"/>
        <v>1</v>
      </c>
      <c r="Y140" s="52">
        <f t="shared" si="29"/>
        <v>0</v>
      </c>
      <c r="Z140" s="52">
        <f t="shared" si="29"/>
        <v>0</v>
      </c>
      <c r="AA140" s="52">
        <f t="shared" si="29"/>
        <v>0</v>
      </c>
      <c r="AB140" s="52">
        <f t="shared" si="29"/>
        <v>0</v>
      </c>
      <c r="AC140" s="52">
        <f t="shared" si="29"/>
        <v>0</v>
      </c>
      <c r="AE140" s="9">
        <v>-0.1224583821741652</v>
      </c>
      <c r="AF140" s="9">
        <v>1.2049110900490259</v>
      </c>
      <c r="AG140" s="9">
        <v>3.4642342459132229</v>
      </c>
      <c r="AH140" s="9">
        <v>0.5485233397414796</v>
      </c>
      <c r="AI140" s="9">
        <v>-0.76528283019447629</v>
      </c>
      <c r="AK140" s="51">
        <f t="shared" si="26"/>
        <v>0</v>
      </c>
      <c r="AL140" s="51">
        <f t="shared" si="26"/>
        <v>0</v>
      </c>
      <c r="AM140" s="51">
        <f t="shared" si="26"/>
        <v>1</v>
      </c>
      <c r="AN140" s="51">
        <f t="shared" si="26"/>
        <v>0</v>
      </c>
      <c r="AO140" s="51">
        <f t="shared" si="26"/>
        <v>0</v>
      </c>
      <c r="AP140" s="51">
        <f t="shared" si="26"/>
        <v>0</v>
      </c>
      <c r="AQ140" s="51">
        <f t="shared" si="26"/>
        <v>0</v>
      </c>
      <c r="AR140" s="51">
        <f t="shared" si="26"/>
        <v>0</v>
      </c>
      <c r="AS140" s="51">
        <f t="shared" si="26"/>
        <v>0</v>
      </c>
      <c r="AT140" s="51">
        <f t="shared" si="26"/>
        <v>0</v>
      </c>
      <c r="AU140" s="51">
        <f t="shared" si="26"/>
        <v>0</v>
      </c>
      <c r="AV140" s="51">
        <f t="shared" si="26"/>
        <v>0</v>
      </c>
      <c r="AW140" s="51">
        <f t="shared" si="26"/>
        <v>0</v>
      </c>
      <c r="AX140" s="51">
        <f t="shared" si="26"/>
        <v>0</v>
      </c>
      <c r="AY140" s="51">
        <f t="shared" si="26"/>
        <v>0</v>
      </c>
      <c r="BA140" s="9">
        <v>0.70699620870777402</v>
      </c>
      <c r="BB140" s="9">
        <v>1.242630783632849</v>
      </c>
      <c r="BC140" s="9">
        <v>0.83389751250524546</v>
      </c>
      <c r="BD140" s="9">
        <v>0.57660839774805217</v>
      </c>
      <c r="BE140" s="9">
        <v>0.98525631189441343</v>
      </c>
      <c r="BG140" s="9">
        <f t="shared" si="27"/>
        <v>3.861781745738647</v>
      </c>
      <c r="BH140" s="9">
        <f t="shared" si="28"/>
        <v>1.9104285811056037E-2</v>
      </c>
    </row>
    <row r="141" spans="9:60" x14ac:dyDescent="0.25">
      <c r="I141" s="13">
        <v>13197</v>
      </c>
      <c r="J141" s="14">
        <v>3</v>
      </c>
      <c r="K141" s="14">
        <v>10</v>
      </c>
      <c r="L141" s="30">
        <v>4</v>
      </c>
      <c r="M141" s="47">
        <v>2</v>
      </c>
      <c r="N141" s="39"/>
      <c r="O141" s="52">
        <f t="shared" si="29"/>
        <v>0</v>
      </c>
      <c r="P141" s="52">
        <f t="shared" si="29"/>
        <v>0</v>
      </c>
      <c r="Q141" s="52">
        <f t="shared" si="29"/>
        <v>0</v>
      </c>
      <c r="R141" s="52">
        <f t="shared" si="29"/>
        <v>0</v>
      </c>
      <c r="S141" s="52">
        <f t="shared" si="29"/>
        <v>0</v>
      </c>
      <c r="T141" s="52">
        <f t="shared" si="29"/>
        <v>0</v>
      </c>
      <c r="U141" s="52">
        <f t="shared" si="29"/>
        <v>0</v>
      </c>
      <c r="V141" s="52">
        <f t="shared" si="29"/>
        <v>0</v>
      </c>
      <c r="W141" s="52">
        <f t="shared" si="29"/>
        <v>0</v>
      </c>
      <c r="X141" s="52">
        <f t="shared" si="29"/>
        <v>1</v>
      </c>
      <c r="Y141" s="52">
        <f t="shared" si="29"/>
        <v>0</v>
      </c>
      <c r="Z141" s="52">
        <f t="shared" si="29"/>
        <v>0</v>
      </c>
      <c r="AA141" s="52">
        <f t="shared" si="29"/>
        <v>0</v>
      </c>
      <c r="AB141" s="52">
        <f t="shared" si="29"/>
        <v>0</v>
      </c>
      <c r="AC141" s="52">
        <f t="shared" si="29"/>
        <v>0</v>
      </c>
      <c r="AE141" s="9">
        <v>-0.1224583821741652</v>
      </c>
      <c r="AF141" s="9">
        <v>1.2049110900490259</v>
      </c>
      <c r="AG141" s="9">
        <v>3.4642342459132229</v>
      </c>
      <c r="AH141" s="9">
        <v>0.5485233397414796</v>
      </c>
      <c r="AI141" s="9">
        <v>-0.76528283019447629</v>
      </c>
      <c r="AK141" s="51">
        <f t="shared" si="26"/>
        <v>0</v>
      </c>
      <c r="AL141" s="51">
        <f t="shared" si="26"/>
        <v>0</v>
      </c>
      <c r="AM141" s="51">
        <f t="shared" si="26"/>
        <v>0</v>
      </c>
      <c r="AN141" s="51">
        <f t="shared" si="26"/>
        <v>1</v>
      </c>
      <c r="AO141" s="51">
        <f t="shared" si="26"/>
        <v>0</v>
      </c>
      <c r="AP141" s="51">
        <f t="shared" si="26"/>
        <v>0</v>
      </c>
      <c r="AQ141" s="51">
        <f t="shared" si="26"/>
        <v>0</v>
      </c>
      <c r="AR141" s="51">
        <f t="shared" si="26"/>
        <v>0</v>
      </c>
      <c r="AS141" s="51">
        <f t="shared" si="26"/>
        <v>0</v>
      </c>
      <c r="AT141" s="51">
        <f t="shared" si="26"/>
        <v>0</v>
      </c>
      <c r="AU141" s="51">
        <f t="shared" si="26"/>
        <v>0</v>
      </c>
      <c r="AV141" s="51">
        <f t="shared" si="26"/>
        <v>0</v>
      </c>
      <c r="AW141" s="51">
        <f t="shared" si="26"/>
        <v>0</v>
      </c>
      <c r="AX141" s="51">
        <f t="shared" si="26"/>
        <v>0</v>
      </c>
      <c r="AY141" s="51">
        <f t="shared" si="26"/>
        <v>0</v>
      </c>
      <c r="BA141" s="9">
        <v>1.3358983778423812</v>
      </c>
      <c r="BB141" s="9">
        <v>2.5616042859224768</v>
      </c>
      <c r="BC141" s="9">
        <v>-0.46981441147640368</v>
      </c>
      <c r="BD141" s="9">
        <v>6.4954502752344434E-2</v>
      </c>
      <c r="BE141" s="9">
        <v>-1.0982024206037042</v>
      </c>
      <c r="BG141" s="9">
        <f t="shared" si="27"/>
        <v>2.171430802212305</v>
      </c>
      <c r="BH141" s="9">
        <f t="shared" si="28"/>
        <v>2.9388519947154437E-2</v>
      </c>
    </row>
    <row r="142" spans="9:60" x14ac:dyDescent="0.25">
      <c r="I142" s="13">
        <v>13197</v>
      </c>
      <c r="J142" s="14">
        <v>5</v>
      </c>
      <c r="K142" s="14">
        <v>10</v>
      </c>
      <c r="L142" s="30">
        <v>5</v>
      </c>
      <c r="M142" s="47">
        <v>3</v>
      </c>
      <c r="N142" s="39"/>
      <c r="O142" s="52">
        <f t="shared" si="29"/>
        <v>0</v>
      </c>
      <c r="P142" s="52">
        <f t="shared" si="29"/>
        <v>0</v>
      </c>
      <c r="Q142" s="52">
        <f t="shared" si="29"/>
        <v>0</v>
      </c>
      <c r="R142" s="52">
        <f t="shared" si="29"/>
        <v>0</v>
      </c>
      <c r="S142" s="52">
        <f t="shared" si="29"/>
        <v>0</v>
      </c>
      <c r="T142" s="52">
        <f t="shared" si="29"/>
        <v>0</v>
      </c>
      <c r="U142" s="52">
        <f t="shared" si="29"/>
        <v>0</v>
      </c>
      <c r="V142" s="52">
        <f t="shared" si="29"/>
        <v>0</v>
      </c>
      <c r="W142" s="52">
        <f t="shared" si="29"/>
        <v>0</v>
      </c>
      <c r="X142" s="52">
        <f t="shared" si="29"/>
        <v>1</v>
      </c>
      <c r="Y142" s="52">
        <f t="shared" si="29"/>
        <v>0</v>
      </c>
      <c r="Z142" s="52">
        <f t="shared" si="29"/>
        <v>0</v>
      </c>
      <c r="AA142" s="52">
        <f t="shared" si="29"/>
        <v>0</v>
      </c>
      <c r="AB142" s="52">
        <f t="shared" si="29"/>
        <v>0</v>
      </c>
      <c r="AC142" s="52">
        <f t="shared" si="29"/>
        <v>0</v>
      </c>
      <c r="AE142" s="9">
        <v>-0.1224583821741652</v>
      </c>
      <c r="AF142" s="9">
        <v>1.2049110900490259</v>
      </c>
      <c r="AG142" s="9">
        <v>3.4642342459132229</v>
      </c>
      <c r="AH142" s="9">
        <v>0.5485233397414796</v>
      </c>
      <c r="AI142" s="9">
        <v>-0.76528283019447629</v>
      </c>
      <c r="AK142" s="51">
        <f t="shared" si="26"/>
        <v>0</v>
      </c>
      <c r="AL142" s="51">
        <f t="shared" si="26"/>
        <v>0</v>
      </c>
      <c r="AM142" s="51">
        <f t="shared" si="26"/>
        <v>0</v>
      </c>
      <c r="AN142" s="51">
        <f t="shared" si="26"/>
        <v>0</v>
      </c>
      <c r="AO142" s="51">
        <f t="shared" si="26"/>
        <v>1</v>
      </c>
      <c r="AP142" s="51">
        <f t="shared" si="26"/>
        <v>0</v>
      </c>
      <c r="AQ142" s="51">
        <f t="shared" si="26"/>
        <v>0</v>
      </c>
      <c r="AR142" s="51">
        <f t="shared" si="26"/>
        <v>0</v>
      </c>
      <c r="AS142" s="51">
        <f t="shared" si="26"/>
        <v>0</v>
      </c>
      <c r="AT142" s="51">
        <f t="shared" si="26"/>
        <v>0</v>
      </c>
      <c r="AU142" s="51">
        <f t="shared" si="26"/>
        <v>0</v>
      </c>
      <c r="AV142" s="51">
        <f t="shared" si="26"/>
        <v>0</v>
      </c>
      <c r="AW142" s="51">
        <f t="shared" si="26"/>
        <v>0</v>
      </c>
      <c r="AX142" s="51">
        <f t="shared" si="26"/>
        <v>0</v>
      </c>
      <c r="AY142" s="51">
        <f t="shared" si="26"/>
        <v>0</v>
      </c>
      <c r="BA142" s="9">
        <v>-5.2065846898213843</v>
      </c>
      <c r="BB142" s="9">
        <v>0.75296898278377844</v>
      </c>
      <c r="BC142" s="9">
        <v>0.89761163515617304</v>
      </c>
      <c r="BD142" s="9">
        <v>3.6742307765101456</v>
      </c>
      <c r="BE142" s="9">
        <v>4.8184953420172523</v>
      </c>
      <c r="BG142" s="9">
        <f t="shared" si="27"/>
        <v>2.9822771655200047</v>
      </c>
      <c r="BH142" s="9">
        <f t="shared" si="28"/>
        <v>3.1409886200531176E-4</v>
      </c>
    </row>
    <row r="143" spans="9:60" x14ac:dyDescent="0.25">
      <c r="I143" s="13">
        <v>13197</v>
      </c>
      <c r="J143" s="14">
        <v>17</v>
      </c>
      <c r="K143" s="14">
        <v>10</v>
      </c>
      <c r="L143" s="30">
        <v>6</v>
      </c>
      <c r="M143" s="47">
        <v>3</v>
      </c>
      <c r="N143" s="39"/>
      <c r="O143" s="52">
        <f t="shared" si="29"/>
        <v>0</v>
      </c>
      <c r="P143" s="52">
        <f t="shared" si="29"/>
        <v>0</v>
      </c>
      <c r="Q143" s="52">
        <f t="shared" si="29"/>
        <v>0</v>
      </c>
      <c r="R143" s="52">
        <f t="shared" si="29"/>
        <v>0</v>
      </c>
      <c r="S143" s="52">
        <f t="shared" si="29"/>
        <v>0</v>
      </c>
      <c r="T143" s="52">
        <f t="shared" si="29"/>
        <v>0</v>
      </c>
      <c r="U143" s="52">
        <f t="shared" si="29"/>
        <v>0</v>
      </c>
      <c r="V143" s="52">
        <f t="shared" si="29"/>
        <v>0</v>
      </c>
      <c r="W143" s="52">
        <f t="shared" si="29"/>
        <v>0</v>
      </c>
      <c r="X143" s="52">
        <f t="shared" si="29"/>
        <v>1</v>
      </c>
      <c r="Y143" s="52">
        <f t="shared" si="29"/>
        <v>0</v>
      </c>
      <c r="Z143" s="52">
        <f t="shared" si="29"/>
        <v>0</v>
      </c>
      <c r="AA143" s="52">
        <f t="shared" si="29"/>
        <v>0</v>
      </c>
      <c r="AB143" s="52">
        <f t="shared" si="29"/>
        <v>0</v>
      </c>
      <c r="AC143" s="52">
        <f t="shared" si="29"/>
        <v>0</v>
      </c>
      <c r="AE143" s="9">
        <v>-0.1224583821741652</v>
      </c>
      <c r="AF143" s="9">
        <v>1.2049110900490259</v>
      </c>
      <c r="AG143" s="9">
        <v>3.4642342459132229</v>
      </c>
      <c r="AH143" s="9">
        <v>0.5485233397414796</v>
      </c>
      <c r="AI143" s="9">
        <v>-0.76528283019447629</v>
      </c>
      <c r="AK143" s="51">
        <f t="shared" si="26"/>
        <v>0</v>
      </c>
      <c r="AL143" s="51">
        <f t="shared" si="26"/>
        <v>0</v>
      </c>
      <c r="AM143" s="51">
        <f t="shared" si="26"/>
        <v>0</v>
      </c>
      <c r="AN143" s="51">
        <f t="shared" si="26"/>
        <v>0</v>
      </c>
      <c r="AO143" s="51">
        <f t="shared" si="26"/>
        <v>0</v>
      </c>
      <c r="AP143" s="51">
        <f t="shared" si="26"/>
        <v>1</v>
      </c>
      <c r="AQ143" s="51">
        <f t="shared" si="26"/>
        <v>0</v>
      </c>
      <c r="AR143" s="51">
        <f t="shared" si="26"/>
        <v>0</v>
      </c>
      <c r="AS143" s="51">
        <f t="shared" si="26"/>
        <v>0</v>
      </c>
      <c r="AT143" s="51">
        <f t="shared" si="26"/>
        <v>0</v>
      </c>
      <c r="AU143" s="51">
        <f t="shared" si="26"/>
        <v>0</v>
      </c>
      <c r="AV143" s="51">
        <f t="shared" si="26"/>
        <v>0</v>
      </c>
      <c r="AW143" s="51">
        <f t="shared" si="26"/>
        <v>0</v>
      </c>
      <c r="AX143" s="51">
        <f t="shared" si="26"/>
        <v>0</v>
      </c>
      <c r="AY143" s="51">
        <f t="shared" si="26"/>
        <v>0</v>
      </c>
      <c r="BA143" s="9">
        <v>-8.4770875562563824E-2</v>
      </c>
      <c r="BB143" s="9">
        <v>-0.14613834406036022</v>
      </c>
      <c r="BC143" s="9">
        <v>1.0622786666462884</v>
      </c>
      <c r="BD143" s="9">
        <v>1.5470414087239384</v>
      </c>
      <c r="BE143" s="9">
        <v>2.169361850893937</v>
      </c>
      <c r="BG143" s="9">
        <f t="shared" si="27"/>
        <v>2.7026922717998385</v>
      </c>
      <c r="BH143" s="9">
        <f t="shared" si="28"/>
        <v>8.8391885247541102E-2</v>
      </c>
    </row>
    <row r="144" spans="9:60" x14ac:dyDescent="0.25">
      <c r="I144" s="13">
        <v>13197</v>
      </c>
      <c r="J144" s="14">
        <v>20</v>
      </c>
      <c r="K144" s="14">
        <v>10</v>
      </c>
      <c r="L144" s="30">
        <v>7</v>
      </c>
      <c r="M144" s="47">
        <v>3</v>
      </c>
      <c r="N144" s="39"/>
      <c r="O144" s="52">
        <f t="shared" si="29"/>
        <v>0</v>
      </c>
      <c r="P144" s="52">
        <f t="shared" si="29"/>
        <v>0</v>
      </c>
      <c r="Q144" s="52">
        <f t="shared" si="29"/>
        <v>0</v>
      </c>
      <c r="R144" s="52">
        <f t="shared" si="29"/>
        <v>0</v>
      </c>
      <c r="S144" s="52">
        <f t="shared" si="29"/>
        <v>0</v>
      </c>
      <c r="T144" s="52">
        <f t="shared" si="29"/>
        <v>0</v>
      </c>
      <c r="U144" s="52">
        <f t="shared" si="29"/>
        <v>0</v>
      </c>
      <c r="V144" s="52">
        <f t="shared" si="29"/>
        <v>0</v>
      </c>
      <c r="W144" s="52">
        <f t="shared" si="29"/>
        <v>0</v>
      </c>
      <c r="X144" s="52">
        <f t="shared" si="29"/>
        <v>1</v>
      </c>
      <c r="Y144" s="52">
        <f t="shared" si="29"/>
        <v>0</v>
      </c>
      <c r="Z144" s="52">
        <f t="shared" si="29"/>
        <v>0</v>
      </c>
      <c r="AA144" s="52">
        <f t="shared" si="29"/>
        <v>0</v>
      </c>
      <c r="AB144" s="52">
        <f t="shared" si="29"/>
        <v>0</v>
      </c>
      <c r="AC144" s="52">
        <f t="shared" si="29"/>
        <v>0</v>
      </c>
      <c r="AE144" s="9">
        <v>-0.1224583821741652</v>
      </c>
      <c r="AF144" s="9">
        <v>1.2049110900490259</v>
      </c>
      <c r="AG144" s="9">
        <v>3.4642342459132229</v>
      </c>
      <c r="AH144" s="9">
        <v>0.5485233397414796</v>
      </c>
      <c r="AI144" s="9">
        <v>-0.76528283019447629</v>
      </c>
      <c r="AK144" s="51">
        <f t="shared" si="26"/>
        <v>0</v>
      </c>
      <c r="AL144" s="51">
        <f t="shared" si="26"/>
        <v>0</v>
      </c>
      <c r="AM144" s="51">
        <f t="shared" si="26"/>
        <v>0</v>
      </c>
      <c r="AN144" s="51">
        <f t="shared" si="26"/>
        <v>0</v>
      </c>
      <c r="AO144" s="51">
        <f t="shared" si="26"/>
        <v>0</v>
      </c>
      <c r="AP144" s="51">
        <f t="shared" si="26"/>
        <v>0</v>
      </c>
      <c r="AQ144" s="51">
        <f t="shared" si="26"/>
        <v>1</v>
      </c>
      <c r="AR144" s="51">
        <f t="shared" si="26"/>
        <v>0</v>
      </c>
      <c r="AS144" s="51">
        <f t="shared" si="26"/>
        <v>0</v>
      </c>
      <c r="AT144" s="51">
        <f t="shared" si="26"/>
        <v>0</v>
      </c>
      <c r="AU144" s="51">
        <f t="shared" si="26"/>
        <v>0</v>
      </c>
      <c r="AV144" s="51">
        <f t="shared" si="26"/>
        <v>0</v>
      </c>
      <c r="AW144" s="51">
        <f t="shared" si="26"/>
        <v>0</v>
      </c>
      <c r="AX144" s="51">
        <f t="shared" si="26"/>
        <v>0</v>
      </c>
      <c r="AY144" s="51">
        <f t="shared" si="26"/>
        <v>0</v>
      </c>
      <c r="BA144" s="9">
        <v>1.1489659895689086</v>
      </c>
      <c r="BB144" s="9">
        <v>-0.58372011188226458</v>
      </c>
      <c r="BC144" s="9">
        <v>1.2695381359078877</v>
      </c>
      <c r="BD144" s="9">
        <v>0.8601110880111007</v>
      </c>
      <c r="BE144" s="9">
        <v>1.3515793009001733</v>
      </c>
      <c r="BG144" s="9">
        <f t="shared" si="27"/>
        <v>2.9913967082769641</v>
      </c>
      <c r="BH144" s="9">
        <f t="shared" si="28"/>
        <v>7.4016628471657451E-5</v>
      </c>
    </row>
    <row r="145" spans="9:60" x14ac:dyDescent="0.25">
      <c r="I145" s="13">
        <v>13197</v>
      </c>
      <c r="J145" s="14">
        <v>18</v>
      </c>
      <c r="K145" s="14">
        <v>10</v>
      </c>
      <c r="L145" s="30">
        <v>8</v>
      </c>
      <c r="M145" s="47">
        <v>5</v>
      </c>
      <c r="N145" s="39"/>
      <c r="O145" s="52">
        <f t="shared" si="29"/>
        <v>0</v>
      </c>
      <c r="P145" s="52">
        <f t="shared" si="29"/>
        <v>0</v>
      </c>
      <c r="Q145" s="52">
        <f t="shared" si="29"/>
        <v>0</v>
      </c>
      <c r="R145" s="52">
        <f t="shared" si="29"/>
        <v>0</v>
      </c>
      <c r="S145" s="52">
        <f t="shared" si="29"/>
        <v>0</v>
      </c>
      <c r="T145" s="52">
        <f t="shared" si="29"/>
        <v>0</v>
      </c>
      <c r="U145" s="52">
        <f t="shared" si="29"/>
        <v>0</v>
      </c>
      <c r="V145" s="52">
        <f t="shared" si="29"/>
        <v>0</v>
      </c>
      <c r="W145" s="52">
        <f t="shared" si="29"/>
        <v>0</v>
      </c>
      <c r="X145" s="52">
        <f t="shared" si="29"/>
        <v>1</v>
      </c>
      <c r="Y145" s="52">
        <f t="shared" si="29"/>
        <v>0</v>
      </c>
      <c r="Z145" s="52">
        <f t="shared" si="29"/>
        <v>0</v>
      </c>
      <c r="AA145" s="52">
        <f t="shared" si="29"/>
        <v>0</v>
      </c>
      <c r="AB145" s="52">
        <f t="shared" si="29"/>
        <v>0</v>
      </c>
      <c r="AC145" s="52">
        <f t="shared" si="29"/>
        <v>0</v>
      </c>
      <c r="AE145" s="9">
        <v>-0.1224583821741652</v>
      </c>
      <c r="AF145" s="9">
        <v>1.2049110900490259</v>
      </c>
      <c r="AG145" s="9">
        <v>3.4642342459132229</v>
      </c>
      <c r="AH145" s="9">
        <v>0.5485233397414796</v>
      </c>
      <c r="AI145" s="9">
        <v>-0.76528283019447629</v>
      </c>
      <c r="AK145" s="51">
        <f t="shared" si="26"/>
        <v>0</v>
      </c>
      <c r="AL145" s="51">
        <f t="shared" si="26"/>
        <v>0</v>
      </c>
      <c r="AM145" s="51">
        <f t="shared" si="26"/>
        <v>0</v>
      </c>
      <c r="AN145" s="51">
        <f t="shared" si="26"/>
        <v>0</v>
      </c>
      <c r="AO145" s="51">
        <f t="shared" si="26"/>
        <v>0</v>
      </c>
      <c r="AP145" s="51">
        <f t="shared" si="26"/>
        <v>0</v>
      </c>
      <c r="AQ145" s="51">
        <f t="shared" si="26"/>
        <v>0</v>
      </c>
      <c r="AR145" s="51">
        <f t="shared" si="26"/>
        <v>1</v>
      </c>
      <c r="AS145" s="51">
        <f t="shared" si="26"/>
        <v>0</v>
      </c>
      <c r="AT145" s="51">
        <f t="shared" si="26"/>
        <v>0</v>
      </c>
      <c r="AU145" s="51">
        <f t="shared" si="26"/>
        <v>0</v>
      </c>
      <c r="AV145" s="51">
        <f t="shared" si="26"/>
        <v>0</v>
      </c>
      <c r="AW145" s="51">
        <f t="shared" si="26"/>
        <v>0</v>
      </c>
      <c r="AX145" s="51">
        <f t="shared" si="26"/>
        <v>0</v>
      </c>
      <c r="AY145" s="51">
        <f t="shared" si="26"/>
        <v>0</v>
      </c>
      <c r="BA145" s="9">
        <v>2.1031796520375048</v>
      </c>
      <c r="BB145" s="9">
        <v>0.89634181494962184</v>
      </c>
      <c r="BC145" s="9">
        <v>1.125622850768363</v>
      </c>
      <c r="BD145" s="9">
        <v>0.45961682949410859</v>
      </c>
      <c r="BE145" s="9">
        <v>0.3048959775317226</v>
      </c>
      <c r="BG145" s="9">
        <f t="shared" si="27"/>
        <v>4.7406603450266775</v>
      </c>
      <c r="BH145" s="9">
        <f t="shared" si="28"/>
        <v>6.7257056641681939E-2</v>
      </c>
    </row>
    <row r="146" spans="9:60" x14ac:dyDescent="0.25">
      <c r="I146" s="13">
        <v>13197</v>
      </c>
      <c r="J146" s="14">
        <v>23</v>
      </c>
      <c r="K146" s="14">
        <v>10</v>
      </c>
      <c r="L146" s="30">
        <v>9</v>
      </c>
      <c r="M146" s="47">
        <v>5</v>
      </c>
      <c r="N146" s="39"/>
      <c r="O146" s="52">
        <f t="shared" si="29"/>
        <v>0</v>
      </c>
      <c r="P146" s="52">
        <f t="shared" si="29"/>
        <v>0</v>
      </c>
      <c r="Q146" s="52">
        <f t="shared" si="29"/>
        <v>0</v>
      </c>
      <c r="R146" s="52">
        <f t="shared" si="29"/>
        <v>0</v>
      </c>
      <c r="S146" s="52">
        <f t="shared" si="29"/>
        <v>0</v>
      </c>
      <c r="T146" s="52">
        <f t="shared" si="29"/>
        <v>0</v>
      </c>
      <c r="U146" s="52">
        <f t="shared" si="29"/>
        <v>0</v>
      </c>
      <c r="V146" s="52">
        <f t="shared" si="29"/>
        <v>0</v>
      </c>
      <c r="W146" s="52">
        <f t="shared" si="29"/>
        <v>0</v>
      </c>
      <c r="X146" s="52">
        <f t="shared" si="29"/>
        <v>1</v>
      </c>
      <c r="Y146" s="52">
        <f t="shared" si="29"/>
        <v>0</v>
      </c>
      <c r="Z146" s="52">
        <f t="shared" si="29"/>
        <v>0</v>
      </c>
      <c r="AA146" s="52">
        <f t="shared" si="29"/>
        <v>0</v>
      </c>
      <c r="AB146" s="52">
        <f t="shared" si="29"/>
        <v>0</v>
      </c>
      <c r="AC146" s="52">
        <f t="shared" si="29"/>
        <v>0</v>
      </c>
      <c r="AE146" s="9">
        <v>-0.1224583821741652</v>
      </c>
      <c r="AF146" s="9">
        <v>1.2049110900490259</v>
      </c>
      <c r="AG146" s="9">
        <v>3.4642342459132229</v>
      </c>
      <c r="AH146" s="9">
        <v>0.5485233397414796</v>
      </c>
      <c r="AI146" s="9">
        <v>-0.76528283019447629</v>
      </c>
      <c r="AK146" s="51">
        <f t="shared" si="26"/>
        <v>0</v>
      </c>
      <c r="AL146" s="51">
        <f t="shared" si="26"/>
        <v>0</v>
      </c>
      <c r="AM146" s="51">
        <f t="shared" si="26"/>
        <v>0</v>
      </c>
      <c r="AN146" s="51">
        <f t="shared" si="26"/>
        <v>0</v>
      </c>
      <c r="AO146" s="51">
        <f t="shared" si="26"/>
        <v>0</v>
      </c>
      <c r="AP146" s="51">
        <f t="shared" si="26"/>
        <v>0</v>
      </c>
      <c r="AQ146" s="51">
        <f t="shared" si="26"/>
        <v>0</v>
      </c>
      <c r="AR146" s="51">
        <f t="shared" si="26"/>
        <v>0</v>
      </c>
      <c r="AS146" s="51">
        <f t="shared" si="26"/>
        <v>1</v>
      </c>
      <c r="AT146" s="51">
        <f t="shared" si="26"/>
        <v>0</v>
      </c>
      <c r="AU146" s="51">
        <f t="shared" si="26"/>
        <v>0</v>
      </c>
      <c r="AV146" s="51">
        <f t="shared" si="26"/>
        <v>0</v>
      </c>
      <c r="AW146" s="51">
        <f t="shared" si="26"/>
        <v>0</v>
      </c>
      <c r="AX146" s="51">
        <f t="shared" si="26"/>
        <v>0</v>
      </c>
      <c r="AY146" s="51">
        <f t="shared" si="26"/>
        <v>0</v>
      </c>
      <c r="BA146" s="9">
        <v>1.9660473455308145</v>
      </c>
      <c r="BB146" s="9">
        <v>1.4011855082262346</v>
      </c>
      <c r="BC146" s="9">
        <v>0.94483509244849395</v>
      </c>
      <c r="BD146" s="9">
        <v>0.35729945799991603</v>
      </c>
      <c r="BE146" s="9">
        <v>-0.21345781105498415</v>
      </c>
      <c r="BG146" s="9">
        <f t="shared" si="27"/>
        <v>5.0800177546281242</v>
      </c>
      <c r="BH146" s="9">
        <f t="shared" si="28"/>
        <v>6.4028410557266944E-3</v>
      </c>
    </row>
    <row r="147" spans="9:60" x14ac:dyDescent="0.25">
      <c r="I147" s="13">
        <v>13197</v>
      </c>
      <c r="J147" s="14">
        <v>7</v>
      </c>
      <c r="K147" s="14">
        <v>10</v>
      </c>
      <c r="L147" s="30">
        <v>10</v>
      </c>
      <c r="M147" s="47">
        <v>5</v>
      </c>
      <c r="N147" s="39"/>
      <c r="O147" s="52">
        <f t="shared" si="29"/>
        <v>0</v>
      </c>
      <c r="P147" s="52">
        <f t="shared" si="29"/>
        <v>0</v>
      </c>
      <c r="Q147" s="52">
        <f t="shared" si="29"/>
        <v>0</v>
      </c>
      <c r="R147" s="52">
        <f t="shared" si="29"/>
        <v>0</v>
      </c>
      <c r="S147" s="52">
        <f t="shared" si="29"/>
        <v>0</v>
      </c>
      <c r="T147" s="52">
        <f t="shared" si="29"/>
        <v>0</v>
      </c>
      <c r="U147" s="52">
        <f t="shared" si="29"/>
        <v>0</v>
      </c>
      <c r="V147" s="52">
        <f t="shared" si="29"/>
        <v>0</v>
      </c>
      <c r="W147" s="52">
        <f t="shared" si="29"/>
        <v>0</v>
      </c>
      <c r="X147" s="52">
        <f t="shared" si="29"/>
        <v>1</v>
      </c>
      <c r="Y147" s="52">
        <f t="shared" si="29"/>
        <v>0</v>
      </c>
      <c r="Z147" s="52">
        <f t="shared" si="29"/>
        <v>0</v>
      </c>
      <c r="AA147" s="52">
        <f t="shared" si="29"/>
        <v>0</v>
      </c>
      <c r="AB147" s="52">
        <f t="shared" si="29"/>
        <v>0</v>
      </c>
      <c r="AC147" s="52">
        <f t="shared" si="29"/>
        <v>0</v>
      </c>
      <c r="AE147" s="9">
        <v>-0.1224583821741652</v>
      </c>
      <c r="AF147" s="9">
        <v>1.2049110900490259</v>
      </c>
      <c r="AG147" s="9">
        <v>3.4642342459132229</v>
      </c>
      <c r="AH147" s="9">
        <v>0.5485233397414796</v>
      </c>
      <c r="AI147" s="9">
        <v>-0.76528283019447629</v>
      </c>
      <c r="AK147" s="51">
        <f t="shared" si="26"/>
        <v>0</v>
      </c>
      <c r="AL147" s="51">
        <f t="shared" si="26"/>
        <v>0</v>
      </c>
      <c r="AM147" s="51">
        <f t="shared" si="26"/>
        <v>0</v>
      </c>
      <c r="AN147" s="51">
        <f t="shared" si="26"/>
        <v>0</v>
      </c>
      <c r="AO147" s="51">
        <f t="shared" si="26"/>
        <v>0</v>
      </c>
      <c r="AP147" s="51">
        <f t="shared" si="26"/>
        <v>0</v>
      </c>
      <c r="AQ147" s="51">
        <f t="shared" si="26"/>
        <v>0</v>
      </c>
      <c r="AR147" s="51">
        <f t="shared" si="26"/>
        <v>0</v>
      </c>
      <c r="AS147" s="51">
        <f t="shared" si="26"/>
        <v>0</v>
      </c>
      <c r="AT147" s="51">
        <f t="shared" si="26"/>
        <v>1</v>
      </c>
      <c r="AU147" s="51">
        <f t="shared" si="26"/>
        <v>0</v>
      </c>
      <c r="AV147" s="51">
        <f t="shared" si="26"/>
        <v>0</v>
      </c>
      <c r="AW147" s="51">
        <f t="shared" si="26"/>
        <v>0</v>
      </c>
      <c r="AX147" s="51">
        <f t="shared" si="26"/>
        <v>0</v>
      </c>
      <c r="AY147" s="51">
        <f t="shared" si="26"/>
        <v>0</v>
      </c>
      <c r="BA147" s="9">
        <v>0.69785168590927427</v>
      </c>
      <c r="BB147" s="9">
        <v>2.3162285483430356</v>
      </c>
      <c r="BC147" s="9">
        <v>0.53526903685872107</v>
      </c>
      <c r="BD147" s="9">
        <v>0.36527622444508645</v>
      </c>
      <c r="BE147" s="9">
        <v>-0.13061006632197544</v>
      </c>
      <c r="BG147" s="9">
        <f t="shared" si="27"/>
        <v>4.8600051805632321</v>
      </c>
      <c r="BH147" s="9">
        <f t="shared" si="28"/>
        <v>1.959854946913326E-2</v>
      </c>
    </row>
    <row r="148" spans="9:60" x14ac:dyDescent="0.25">
      <c r="I148" s="13">
        <v>13197</v>
      </c>
      <c r="J148" s="14">
        <v>24</v>
      </c>
      <c r="K148" s="14">
        <v>10</v>
      </c>
      <c r="L148" s="30">
        <v>11</v>
      </c>
      <c r="M148" s="47">
        <v>5</v>
      </c>
      <c r="N148" s="39"/>
      <c r="O148" s="52">
        <f t="shared" si="29"/>
        <v>0</v>
      </c>
      <c r="P148" s="52">
        <f t="shared" si="29"/>
        <v>0</v>
      </c>
      <c r="Q148" s="52">
        <f t="shared" si="29"/>
        <v>0</v>
      </c>
      <c r="R148" s="52">
        <f t="shared" si="29"/>
        <v>0</v>
      </c>
      <c r="S148" s="52">
        <f t="shared" si="29"/>
        <v>0</v>
      </c>
      <c r="T148" s="52">
        <f t="shared" si="29"/>
        <v>0</v>
      </c>
      <c r="U148" s="52">
        <f t="shared" si="29"/>
        <v>0</v>
      </c>
      <c r="V148" s="52">
        <f t="shared" si="29"/>
        <v>0</v>
      </c>
      <c r="W148" s="52">
        <f t="shared" si="29"/>
        <v>0</v>
      </c>
      <c r="X148" s="52">
        <f t="shared" si="29"/>
        <v>1</v>
      </c>
      <c r="Y148" s="52">
        <f t="shared" si="29"/>
        <v>0</v>
      </c>
      <c r="Z148" s="52">
        <f t="shared" si="29"/>
        <v>0</v>
      </c>
      <c r="AA148" s="52">
        <f t="shared" si="29"/>
        <v>0</v>
      </c>
      <c r="AB148" s="52">
        <f t="shared" si="29"/>
        <v>0</v>
      </c>
      <c r="AC148" s="52">
        <f t="shared" si="29"/>
        <v>0</v>
      </c>
      <c r="AE148" s="9">
        <v>-0.1224583821741652</v>
      </c>
      <c r="AF148" s="9">
        <v>1.2049110900490259</v>
      </c>
      <c r="AG148" s="9">
        <v>3.4642342459132229</v>
      </c>
      <c r="AH148" s="9">
        <v>0.5485233397414796</v>
      </c>
      <c r="AI148" s="9">
        <v>-0.76528283019447629</v>
      </c>
      <c r="AK148" s="51">
        <f t="shared" si="26"/>
        <v>0</v>
      </c>
      <c r="AL148" s="51">
        <f t="shared" si="26"/>
        <v>0</v>
      </c>
      <c r="AM148" s="51">
        <f t="shared" si="26"/>
        <v>0</v>
      </c>
      <c r="AN148" s="51">
        <f t="shared" si="26"/>
        <v>0</v>
      </c>
      <c r="AO148" s="51">
        <f t="shared" si="26"/>
        <v>0</v>
      </c>
      <c r="AP148" s="51">
        <f t="shared" si="26"/>
        <v>0</v>
      </c>
      <c r="AQ148" s="51">
        <f t="shared" si="26"/>
        <v>0</v>
      </c>
      <c r="AR148" s="51">
        <f t="shared" si="26"/>
        <v>0</v>
      </c>
      <c r="AS148" s="51">
        <f t="shared" si="26"/>
        <v>0</v>
      </c>
      <c r="AT148" s="51">
        <f t="shared" si="26"/>
        <v>0</v>
      </c>
      <c r="AU148" s="51">
        <f t="shared" si="26"/>
        <v>1</v>
      </c>
      <c r="AV148" s="51">
        <f t="shared" si="26"/>
        <v>0</v>
      </c>
      <c r="AW148" s="51">
        <f t="shared" si="26"/>
        <v>0</v>
      </c>
      <c r="AX148" s="51">
        <f t="shared" si="26"/>
        <v>0</v>
      </c>
      <c r="AY148" s="51">
        <f t="shared" si="26"/>
        <v>0</v>
      </c>
      <c r="BA148" s="9">
        <v>1.5777092154545618</v>
      </c>
      <c r="BB148" s="9">
        <v>1.4234493181271155</v>
      </c>
      <c r="BC148" s="9">
        <v>0.97742470848245411</v>
      </c>
      <c r="BD148" s="9">
        <v>0.61105542348030295</v>
      </c>
      <c r="BE148" s="9">
        <v>0.11627859876484067</v>
      </c>
      <c r="BG148" s="9">
        <f t="shared" si="27"/>
        <v>5.1541464458956687</v>
      </c>
      <c r="BH148" s="9">
        <f t="shared" si="28"/>
        <v>2.3761126782266325E-2</v>
      </c>
    </row>
    <row r="149" spans="9:60" x14ac:dyDescent="0.25">
      <c r="I149" s="13">
        <v>13197</v>
      </c>
      <c r="J149" s="14">
        <v>25</v>
      </c>
      <c r="K149" s="14">
        <v>10</v>
      </c>
      <c r="L149" s="30">
        <v>12</v>
      </c>
      <c r="M149" s="47">
        <v>5</v>
      </c>
      <c r="N149" s="39"/>
      <c r="O149" s="52">
        <f t="shared" si="29"/>
        <v>0</v>
      </c>
      <c r="P149" s="52">
        <f t="shared" si="29"/>
        <v>0</v>
      </c>
      <c r="Q149" s="52">
        <f t="shared" si="29"/>
        <v>0</v>
      </c>
      <c r="R149" s="52">
        <f t="shared" si="29"/>
        <v>0</v>
      </c>
      <c r="S149" s="52">
        <f t="shared" si="29"/>
        <v>0</v>
      </c>
      <c r="T149" s="52">
        <f t="shared" si="29"/>
        <v>0</v>
      </c>
      <c r="U149" s="52">
        <f t="shared" si="29"/>
        <v>0</v>
      </c>
      <c r="V149" s="52">
        <f t="shared" si="29"/>
        <v>0</v>
      </c>
      <c r="W149" s="52">
        <f t="shared" si="29"/>
        <v>0</v>
      </c>
      <c r="X149" s="52">
        <f t="shared" si="29"/>
        <v>1</v>
      </c>
      <c r="Y149" s="52">
        <f t="shared" si="29"/>
        <v>0</v>
      </c>
      <c r="Z149" s="52">
        <f t="shared" si="29"/>
        <v>0</v>
      </c>
      <c r="AA149" s="52">
        <f t="shared" si="29"/>
        <v>0</v>
      </c>
      <c r="AB149" s="52">
        <f t="shared" si="29"/>
        <v>0</v>
      </c>
      <c r="AC149" s="52">
        <f t="shared" si="29"/>
        <v>0</v>
      </c>
      <c r="AE149" s="9">
        <v>-0.1224583821741652</v>
      </c>
      <c r="AF149" s="9">
        <v>1.2049110900490259</v>
      </c>
      <c r="AG149" s="9">
        <v>3.4642342459132229</v>
      </c>
      <c r="AH149" s="9">
        <v>0.5485233397414796</v>
      </c>
      <c r="AI149" s="9">
        <v>-0.76528283019447629</v>
      </c>
      <c r="AK149" s="51">
        <f t="shared" si="26"/>
        <v>0</v>
      </c>
      <c r="AL149" s="51">
        <f t="shared" si="26"/>
        <v>0</v>
      </c>
      <c r="AM149" s="51">
        <f t="shared" si="26"/>
        <v>0</v>
      </c>
      <c r="AN149" s="51">
        <f t="shared" si="26"/>
        <v>0</v>
      </c>
      <c r="AO149" s="51">
        <f t="shared" si="26"/>
        <v>0</v>
      </c>
      <c r="AP149" s="51">
        <f t="shared" si="26"/>
        <v>0</v>
      </c>
      <c r="AQ149" s="51">
        <f t="shared" si="26"/>
        <v>0</v>
      </c>
      <c r="AR149" s="51">
        <f t="shared" si="26"/>
        <v>0</v>
      </c>
      <c r="AS149" s="51">
        <f t="shared" si="26"/>
        <v>0</v>
      </c>
      <c r="AT149" s="51">
        <f t="shared" si="26"/>
        <v>0</v>
      </c>
      <c r="AU149" s="51">
        <f t="shared" si="26"/>
        <v>0</v>
      </c>
      <c r="AV149" s="51">
        <f t="shared" si="26"/>
        <v>1</v>
      </c>
      <c r="AW149" s="51">
        <f t="shared" si="26"/>
        <v>0</v>
      </c>
      <c r="AX149" s="51">
        <f t="shared" si="26"/>
        <v>0</v>
      </c>
      <c r="AY149" s="51">
        <f t="shared" si="26"/>
        <v>0</v>
      </c>
      <c r="BA149" s="9">
        <v>2.5052179500478946</v>
      </c>
      <c r="BB149" s="9">
        <v>1.0487009084269392</v>
      </c>
      <c r="BC149" s="9">
        <v>1.1122932674703996</v>
      </c>
      <c r="BD149" s="9">
        <v>0.24978660081963444</v>
      </c>
      <c r="BE149" s="9">
        <v>2.6594628130144727E-2</v>
      </c>
      <c r="BG149" s="9">
        <f t="shared" si="27"/>
        <v>4.9267122144420883</v>
      </c>
      <c r="BH149" s="9">
        <f t="shared" si="28"/>
        <v>5.3710995119824519E-3</v>
      </c>
    </row>
    <row r="150" spans="9:60" x14ac:dyDescent="0.25">
      <c r="I150" s="13">
        <v>13197</v>
      </c>
      <c r="J150" s="14">
        <v>21</v>
      </c>
      <c r="K150" s="14">
        <v>10</v>
      </c>
      <c r="L150" s="30">
        <v>13</v>
      </c>
      <c r="M150" s="47">
        <v>5</v>
      </c>
      <c r="N150" s="39"/>
      <c r="O150" s="52">
        <f t="shared" si="29"/>
        <v>0</v>
      </c>
      <c r="P150" s="52">
        <f t="shared" si="29"/>
        <v>0</v>
      </c>
      <c r="Q150" s="52">
        <f t="shared" si="29"/>
        <v>0</v>
      </c>
      <c r="R150" s="52">
        <f t="shared" si="29"/>
        <v>0</v>
      </c>
      <c r="S150" s="52">
        <f t="shared" si="29"/>
        <v>0</v>
      </c>
      <c r="T150" s="52">
        <f t="shared" si="29"/>
        <v>0</v>
      </c>
      <c r="U150" s="52">
        <f t="shared" si="29"/>
        <v>0</v>
      </c>
      <c r="V150" s="52">
        <f t="shared" si="29"/>
        <v>0</v>
      </c>
      <c r="W150" s="52">
        <f t="shared" si="29"/>
        <v>0</v>
      </c>
      <c r="X150" s="52">
        <f t="shared" si="29"/>
        <v>1</v>
      </c>
      <c r="Y150" s="52">
        <f t="shared" si="29"/>
        <v>0</v>
      </c>
      <c r="Z150" s="52">
        <f t="shared" si="29"/>
        <v>0</v>
      </c>
      <c r="AA150" s="52">
        <f t="shared" si="29"/>
        <v>0</v>
      </c>
      <c r="AB150" s="52">
        <f t="shared" si="29"/>
        <v>0</v>
      </c>
      <c r="AC150" s="52">
        <f t="shared" si="29"/>
        <v>0</v>
      </c>
      <c r="AE150" s="9">
        <v>-0.1224583821741652</v>
      </c>
      <c r="AF150" s="9">
        <v>1.2049110900490259</v>
      </c>
      <c r="AG150" s="9">
        <v>3.4642342459132229</v>
      </c>
      <c r="AH150" s="9">
        <v>0.5485233397414796</v>
      </c>
      <c r="AI150" s="9">
        <v>-0.76528283019447629</v>
      </c>
      <c r="AK150" s="51">
        <f t="shared" si="26"/>
        <v>0</v>
      </c>
      <c r="AL150" s="51">
        <f t="shared" si="26"/>
        <v>0</v>
      </c>
      <c r="AM150" s="51">
        <f t="shared" si="26"/>
        <v>0</v>
      </c>
      <c r="AN150" s="51">
        <f t="shared" si="26"/>
        <v>0</v>
      </c>
      <c r="AO150" s="51">
        <f t="shared" si="26"/>
        <v>0</v>
      </c>
      <c r="AP150" s="51">
        <f t="shared" si="26"/>
        <v>0</v>
      </c>
      <c r="AQ150" s="51">
        <f t="shared" si="26"/>
        <v>0</v>
      </c>
      <c r="AR150" s="51">
        <f t="shared" si="26"/>
        <v>0</v>
      </c>
      <c r="AS150" s="51">
        <f t="shared" si="26"/>
        <v>0</v>
      </c>
      <c r="AT150" s="51">
        <f t="shared" si="26"/>
        <v>0</v>
      </c>
      <c r="AU150" s="51">
        <f t="shared" si="26"/>
        <v>0</v>
      </c>
      <c r="AV150" s="51">
        <f t="shared" si="26"/>
        <v>0</v>
      </c>
      <c r="AW150" s="51">
        <f t="shared" si="26"/>
        <v>1</v>
      </c>
      <c r="AX150" s="51">
        <f t="shared" si="26"/>
        <v>0</v>
      </c>
      <c r="AY150" s="51">
        <f t="shared" si="26"/>
        <v>0</v>
      </c>
      <c r="BA150" s="9">
        <v>2.1638560019696813</v>
      </c>
      <c r="BB150" s="9">
        <v>0.98152475927829119</v>
      </c>
      <c r="BC150" s="9">
        <v>1.0341496846338571</v>
      </c>
      <c r="BD150" s="9">
        <v>0.46236785929267915</v>
      </c>
      <c r="BE150" s="9">
        <v>1.499829618192406E-2</v>
      </c>
      <c r="BG150" s="9">
        <f t="shared" si="27"/>
        <v>4.7423461390801576</v>
      </c>
      <c r="BH150" s="9">
        <f t="shared" si="28"/>
        <v>6.6385512046901504E-2</v>
      </c>
    </row>
    <row r="151" spans="9:60" x14ac:dyDescent="0.25">
      <c r="I151" s="13">
        <v>13197</v>
      </c>
      <c r="J151" s="14">
        <v>27</v>
      </c>
      <c r="K151" s="14">
        <v>10</v>
      </c>
      <c r="L151" s="30">
        <v>14</v>
      </c>
      <c r="M151" s="47">
        <v>5</v>
      </c>
      <c r="N151" s="39"/>
      <c r="O151" s="52">
        <f t="shared" si="29"/>
        <v>0</v>
      </c>
      <c r="P151" s="52">
        <f t="shared" si="29"/>
        <v>0</v>
      </c>
      <c r="Q151" s="52">
        <f t="shared" si="29"/>
        <v>0</v>
      </c>
      <c r="R151" s="52">
        <f t="shared" si="29"/>
        <v>0</v>
      </c>
      <c r="S151" s="52">
        <f t="shared" si="29"/>
        <v>0</v>
      </c>
      <c r="T151" s="52">
        <f t="shared" si="29"/>
        <v>0</v>
      </c>
      <c r="U151" s="52">
        <f t="shared" si="29"/>
        <v>0</v>
      </c>
      <c r="V151" s="52">
        <f t="shared" si="29"/>
        <v>0</v>
      </c>
      <c r="W151" s="52">
        <f t="shared" si="29"/>
        <v>0</v>
      </c>
      <c r="X151" s="52">
        <f t="shared" si="29"/>
        <v>1</v>
      </c>
      <c r="Y151" s="52">
        <f t="shared" si="29"/>
        <v>0</v>
      </c>
      <c r="Z151" s="52">
        <f t="shared" si="29"/>
        <v>0</v>
      </c>
      <c r="AA151" s="52">
        <f t="shared" si="29"/>
        <v>0</v>
      </c>
      <c r="AB151" s="52">
        <f t="shared" si="29"/>
        <v>0</v>
      </c>
      <c r="AC151" s="52">
        <f t="shared" si="29"/>
        <v>0</v>
      </c>
      <c r="AE151" s="9">
        <v>-0.1224583821741652</v>
      </c>
      <c r="AF151" s="9">
        <v>1.2049110900490259</v>
      </c>
      <c r="AG151" s="9">
        <v>3.4642342459132229</v>
      </c>
      <c r="AH151" s="9">
        <v>0.5485233397414796</v>
      </c>
      <c r="AI151" s="9">
        <v>-0.76528283019447629</v>
      </c>
      <c r="AK151" s="51">
        <f t="shared" si="26"/>
        <v>0</v>
      </c>
      <c r="AL151" s="51">
        <f t="shared" si="26"/>
        <v>0</v>
      </c>
      <c r="AM151" s="51">
        <f t="shared" si="26"/>
        <v>0</v>
      </c>
      <c r="AN151" s="51">
        <f t="shared" si="26"/>
        <v>0</v>
      </c>
      <c r="AO151" s="51">
        <f t="shared" si="26"/>
        <v>0</v>
      </c>
      <c r="AP151" s="51">
        <f t="shared" si="26"/>
        <v>0</v>
      </c>
      <c r="AQ151" s="51">
        <f t="shared" si="26"/>
        <v>0</v>
      </c>
      <c r="AR151" s="51">
        <f t="shared" si="26"/>
        <v>0</v>
      </c>
      <c r="AS151" s="51">
        <f t="shared" si="26"/>
        <v>0</v>
      </c>
      <c r="AT151" s="51">
        <f t="shared" si="26"/>
        <v>0</v>
      </c>
      <c r="AU151" s="51">
        <f t="shared" si="26"/>
        <v>0</v>
      </c>
      <c r="AV151" s="51">
        <f t="shared" si="26"/>
        <v>0</v>
      </c>
      <c r="AW151" s="51">
        <f t="shared" si="26"/>
        <v>0</v>
      </c>
      <c r="AX151" s="51">
        <f t="shared" si="26"/>
        <v>1</v>
      </c>
      <c r="AY151" s="51">
        <f t="shared" si="26"/>
        <v>0</v>
      </c>
      <c r="BA151" s="9">
        <v>2.3160012307376268</v>
      </c>
      <c r="BB151" s="9">
        <v>1.2253708735856732</v>
      </c>
      <c r="BC151" s="9">
        <v>0.97062155736891442</v>
      </c>
      <c r="BD151" s="9">
        <v>0.33251281783392289</v>
      </c>
      <c r="BE151" s="9">
        <v>-0.32461977483457516</v>
      </c>
      <c r="BG151" s="9">
        <f t="shared" si="27"/>
        <v>4.9861266114035656</v>
      </c>
      <c r="BH151" s="9">
        <f t="shared" si="28"/>
        <v>1.9247091114767573E-4</v>
      </c>
    </row>
    <row r="152" spans="9:60" x14ac:dyDescent="0.25">
      <c r="I152" s="13">
        <v>13197</v>
      </c>
      <c r="J152" s="14">
        <v>13</v>
      </c>
      <c r="K152" s="14">
        <v>10</v>
      </c>
      <c r="L152" s="30">
        <v>15</v>
      </c>
      <c r="M152" s="47">
        <v>2</v>
      </c>
      <c r="N152" s="39"/>
      <c r="O152" s="52">
        <f t="shared" si="29"/>
        <v>0</v>
      </c>
      <c r="P152" s="52">
        <f t="shared" si="29"/>
        <v>0</v>
      </c>
      <c r="Q152" s="52">
        <f t="shared" si="29"/>
        <v>0</v>
      </c>
      <c r="R152" s="52">
        <f t="shared" si="29"/>
        <v>0</v>
      </c>
      <c r="S152" s="52">
        <f t="shared" si="29"/>
        <v>0</v>
      </c>
      <c r="T152" s="52">
        <f t="shared" si="29"/>
        <v>0</v>
      </c>
      <c r="U152" s="52">
        <f t="shared" si="29"/>
        <v>0</v>
      </c>
      <c r="V152" s="52">
        <f t="shared" si="29"/>
        <v>0</v>
      </c>
      <c r="W152" s="52">
        <f t="shared" si="29"/>
        <v>0</v>
      </c>
      <c r="X152" s="52">
        <f t="shared" si="29"/>
        <v>1</v>
      </c>
      <c r="Y152" s="52">
        <f t="shared" si="29"/>
        <v>0</v>
      </c>
      <c r="Z152" s="52">
        <f t="shared" si="29"/>
        <v>0</v>
      </c>
      <c r="AA152" s="52">
        <f t="shared" si="29"/>
        <v>0</v>
      </c>
      <c r="AB152" s="52">
        <f t="shared" si="29"/>
        <v>0</v>
      </c>
      <c r="AC152" s="52">
        <f t="shared" si="29"/>
        <v>0</v>
      </c>
      <c r="AE152" s="9">
        <v>-0.1224583821741652</v>
      </c>
      <c r="AF152" s="9">
        <v>1.2049110900490259</v>
      </c>
      <c r="AG152" s="9">
        <v>3.4642342459132229</v>
      </c>
      <c r="AH152" s="9">
        <v>0.5485233397414796</v>
      </c>
      <c r="AI152" s="9">
        <v>-0.76528283019447629</v>
      </c>
      <c r="AK152" s="51">
        <f t="shared" si="26"/>
        <v>0</v>
      </c>
      <c r="AL152" s="51">
        <f t="shared" si="26"/>
        <v>0</v>
      </c>
      <c r="AM152" s="51">
        <f t="shared" si="26"/>
        <v>0</v>
      </c>
      <c r="AN152" s="51">
        <f t="shared" si="26"/>
        <v>0</v>
      </c>
      <c r="AO152" s="51">
        <f t="shared" si="26"/>
        <v>0</v>
      </c>
      <c r="AP152" s="51">
        <f t="shared" si="26"/>
        <v>0</v>
      </c>
      <c r="AQ152" s="51">
        <f t="shared" si="26"/>
        <v>0</v>
      </c>
      <c r="AR152" s="51">
        <f t="shared" si="26"/>
        <v>0</v>
      </c>
      <c r="AS152" s="51">
        <f t="shared" si="26"/>
        <v>0</v>
      </c>
      <c r="AT152" s="51">
        <f t="shared" si="26"/>
        <v>0</v>
      </c>
      <c r="AU152" s="51">
        <f t="shared" si="26"/>
        <v>0</v>
      </c>
      <c r="AV152" s="51">
        <f t="shared" si="26"/>
        <v>0</v>
      </c>
      <c r="AW152" s="51">
        <f t="shared" si="26"/>
        <v>0</v>
      </c>
      <c r="AX152" s="51">
        <f t="shared" si="26"/>
        <v>0</v>
      </c>
      <c r="AY152" s="51">
        <f t="shared" si="26"/>
        <v>1</v>
      </c>
      <c r="BA152" s="9">
        <v>0.69374101481879025</v>
      </c>
      <c r="BB152" s="9">
        <v>-0.57306806918550157</v>
      </c>
      <c r="BC152" s="9">
        <v>1.2895822466809745</v>
      </c>
      <c r="BD152" s="9">
        <v>0.95833983479988938</v>
      </c>
      <c r="BE152" s="9">
        <v>2.0295569469777357</v>
      </c>
      <c r="BG152" s="9">
        <f t="shared" si="27"/>
        <v>2.66445119000453</v>
      </c>
      <c r="BH152" s="9">
        <f t="shared" si="28"/>
        <v>0.44149538389843607</v>
      </c>
    </row>
    <row r="153" spans="9:60" x14ac:dyDescent="0.25">
      <c r="I153" s="13">
        <v>15954</v>
      </c>
      <c r="J153" s="14">
        <v>1</v>
      </c>
      <c r="K153" s="14">
        <v>11</v>
      </c>
      <c r="L153" s="30">
        <v>1</v>
      </c>
      <c r="M153" s="47">
        <v>4</v>
      </c>
      <c r="N153" s="39"/>
      <c r="O153" s="52">
        <f t="shared" si="29"/>
        <v>0</v>
      </c>
      <c r="P153" s="52">
        <f t="shared" si="29"/>
        <v>0</v>
      </c>
      <c r="Q153" s="52">
        <f t="shared" si="29"/>
        <v>0</v>
      </c>
      <c r="R153" s="52">
        <f t="shared" si="29"/>
        <v>0</v>
      </c>
      <c r="S153" s="52">
        <f t="shared" si="29"/>
        <v>0</v>
      </c>
      <c r="T153" s="52">
        <f t="shared" si="29"/>
        <v>0</v>
      </c>
      <c r="U153" s="52">
        <f t="shared" si="29"/>
        <v>0</v>
      </c>
      <c r="V153" s="52">
        <f t="shared" si="29"/>
        <v>0</v>
      </c>
      <c r="W153" s="52">
        <f t="shared" si="29"/>
        <v>0</v>
      </c>
      <c r="X153" s="52">
        <f t="shared" si="29"/>
        <v>0</v>
      </c>
      <c r="Y153" s="52">
        <f t="shared" si="29"/>
        <v>1</v>
      </c>
      <c r="Z153" s="52">
        <f t="shared" si="29"/>
        <v>0</v>
      </c>
      <c r="AA153" s="52">
        <f t="shared" si="29"/>
        <v>0</v>
      </c>
      <c r="AB153" s="52">
        <f t="shared" si="29"/>
        <v>0</v>
      </c>
      <c r="AC153" s="52">
        <f t="shared" si="29"/>
        <v>0</v>
      </c>
      <c r="AE153" s="9">
        <v>3.1412306337716134E-2</v>
      </c>
      <c r="AF153" s="9">
        <v>1.5768689093811572</v>
      </c>
      <c r="AG153" s="9">
        <v>3.1031092767178166</v>
      </c>
      <c r="AH153" s="9">
        <v>-1.7526353277531999</v>
      </c>
      <c r="AI153" s="9">
        <v>1.3284711822583715</v>
      </c>
      <c r="AK153" s="51">
        <f t="shared" si="26"/>
        <v>1</v>
      </c>
      <c r="AL153" s="51">
        <f t="shared" si="26"/>
        <v>0</v>
      </c>
      <c r="AM153" s="51">
        <f t="shared" si="26"/>
        <v>0</v>
      </c>
      <c r="AN153" s="51">
        <f t="shared" si="26"/>
        <v>0</v>
      </c>
      <c r="AO153" s="51">
        <f t="shared" si="26"/>
        <v>0</v>
      </c>
      <c r="AP153" s="51">
        <f t="shared" si="26"/>
        <v>0</v>
      </c>
      <c r="AQ153" s="51">
        <f t="shared" si="26"/>
        <v>0</v>
      </c>
      <c r="AR153" s="51">
        <f t="shared" si="26"/>
        <v>0</v>
      </c>
      <c r="AS153" s="51">
        <f t="shared" si="26"/>
        <v>0</v>
      </c>
      <c r="AT153" s="51">
        <f t="shared" si="26"/>
        <v>0</v>
      </c>
      <c r="AU153" s="51">
        <f t="shared" si="26"/>
        <v>0</v>
      </c>
      <c r="AV153" s="51">
        <f t="shared" si="26"/>
        <v>0</v>
      </c>
      <c r="AW153" s="51">
        <f t="shared" si="26"/>
        <v>0</v>
      </c>
      <c r="AX153" s="51">
        <f t="shared" si="26"/>
        <v>0</v>
      </c>
      <c r="AY153" s="51">
        <f t="shared" si="26"/>
        <v>0</v>
      </c>
      <c r="BA153" s="9">
        <v>-2.8718499849775741E-2</v>
      </c>
      <c r="BB153" s="9">
        <v>0.91249108397021372</v>
      </c>
      <c r="BC153" s="9">
        <v>0.93943377522174343</v>
      </c>
      <c r="BD153" s="9">
        <v>1.4152330908720356</v>
      </c>
      <c r="BE153" s="9">
        <v>1.6402283930195685</v>
      </c>
      <c r="BG153" s="9">
        <f t="shared" si="27"/>
        <v>4.0517510092187026</v>
      </c>
      <c r="BH153" s="9">
        <f t="shared" si="28"/>
        <v>2.6781669551542383E-3</v>
      </c>
    </row>
    <row r="154" spans="9:60" x14ac:dyDescent="0.25">
      <c r="I154" s="13">
        <v>15954</v>
      </c>
      <c r="J154" s="14">
        <v>2</v>
      </c>
      <c r="K154" s="14">
        <v>11</v>
      </c>
      <c r="L154" s="30">
        <v>2</v>
      </c>
      <c r="M154" s="47">
        <v>4</v>
      </c>
      <c r="N154" s="39"/>
      <c r="O154" s="52">
        <f t="shared" ref="O154:AC170" si="30">IF($K154=O$2,1,0)</f>
        <v>0</v>
      </c>
      <c r="P154" s="52">
        <f t="shared" si="30"/>
        <v>0</v>
      </c>
      <c r="Q154" s="52">
        <f t="shared" si="30"/>
        <v>0</v>
      </c>
      <c r="R154" s="52">
        <f t="shared" si="30"/>
        <v>0</v>
      </c>
      <c r="S154" s="52">
        <f t="shared" si="30"/>
        <v>0</v>
      </c>
      <c r="T154" s="52">
        <f t="shared" si="30"/>
        <v>0</v>
      </c>
      <c r="U154" s="52">
        <f t="shared" si="30"/>
        <v>0</v>
      </c>
      <c r="V154" s="52">
        <f t="shared" si="30"/>
        <v>0</v>
      </c>
      <c r="W154" s="52">
        <f t="shared" si="30"/>
        <v>0</v>
      </c>
      <c r="X154" s="52">
        <f t="shared" si="30"/>
        <v>0</v>
      </c>
      <c r="Y154" s="52">
        <f t="shared" si="30"/>
        <v>1</v>
      </c>
      <c r="Z154" s="52">
        <f t="shared" si="30"/>
        <v>0</v>
      </c>
      <c r="AA154" s="52">
        <f t="shared" si="30"/>
        <v>0</v>
      </c>
      <c r="AB154" s="52">
        <f t="shared" si="30"/>
        <v>0</v>
      </c>
      <c r="AC154" s="52">
        <f t="shared" si="30"/>
        <v>0</v>
      </c>
      <c r="AE154" s="9">
        <v>3.1412306337716134E-2</v>
      </c>
      <c r="AF154" s="9">
        <v>1.5768689093811572</v>
      </c>
      <c r="AG154" s="9">
        <v>3.1031092767178166</v>
      </c>
      <c r="AH154" s="9">
        <v>-1.7526353277531999</v>
      </c>
      <c r="AI154" s="9">
        <v>1.3284711822583715</v>
      </c>
      <c r="AK154" s="51">
        <f t="shared" si="26"/>
        <v>0</v>
      </c>
      <c r="AL154" s="51">
        <f t="shared" si="26"/>
        <v>1</v>
      </c>
      <c r="AM154" s="51">
        <f t="shared" si="26"/>
        <v>0</v>
      </c>
      <c r="AN154" s="51">
        <f t="shared" si="26"/>
        <v>0</v>
      </c>
      <c r="AO154" s="51">
        <f t="shared" si="26"/>
        <v>0</v>
      </c>
      <c r="AP154" s="51">
        <f t="shared" si="26"/>
        <v>0</v>
      </c>
      <c r="AQ154" s="51">
        <f t="shared" si="26"/>
        <v>0</v>
      </c>
      <c r="AR154" s="51">
        <f t="shared" si="26"/>
        <v>0</v>
      </c>
      <c r="AS154" s="51">
        <f t="shared" si="26"/>
        <v>0</v>
      </c>
      <c r="AT154" s="51">
        <f t="shared" si="26"/>
        <v>0</v>
      </c>
      <c r="AU154" s="51">
        <f t="shared" si="26"/>
        <v>0</v>
      </c>
      <c r="AV154" s="51">
        <f t="shared" si="26"/>
        <v>0</v>
      </c>
      <c r="AW154" s="51">
        <f t="shared" si="26"/>
        <v>0</v>
      </c>
      <c r="AX154" s="51">
        <f t="shared" si="26"/>
        <v>0</v>
      </c>
      <c r="AY154" s="51">
        <f t="shared" si="26"/>
        <v>0</v>
      </c>
      <c r="BA154" s="9">
        <v>0.96375710595331587</v>
      </c>
      <c r="BB154" s="9">
        <v>1.7868564131195781</v>
      </c>
      <c r="BC154" s="9">
        <v>0.86985143284147581</v>
      </c>
      <c r="BD154" s="9">
        <v>0.85648193239167858</v>
      </c>
      <c r="BE154" s="9">
        <v>9.7776936809311557E-2</v>
      </c>
      <c r="BG154" s="9">
        <f t="shared" si="27"/>
        <v>4.1759495579893056</v>
      </c>
      <c r="BH154" s="9">
        <f t="shared" si="28"/>
        <v>3.0958246956632001E-2</v>
      </c>
    </row>
    <row r="155" spans="9:60" x14ac:dyDescent="0.25">
      <c r="I155" s="13">
        <v>15954</v>
      </c>
      <c r="J155" s="14">
        <v>4</v>
      </c>
      <c r="K155" s="14">
        <v>11</v>
      </c>
      <c r="L155" s="30">
        <v>3</v>
      </c>
      <c r="M155" s="47">
        <v>5</v>
      </c>
      <c r="N155" s="39"/>
      <c r="O155" s="52">
        <f t="shared" si="30"/>
        <v>0</v>
      </c>
      <c r="P155" s="52">
        <f t="shared" si="30"/>
        <v>0</v>
      </c>
      <c r="Q155" s="52">
        <f t="shared" si="30"/>
        <v>0</v>
      </c>
      <c r="R155" s="52">
        <f t="shared" si="30"/>
        <v>0</v>
      </c>
      <c r="S155" s="52">
        <f t="shared" si="30"/>
        <v>0</v>
      </c>
      <c r="T155" s="52">
        <f t="shared" si="30"/>
        <v>0</v>
      </c>
      <c r="U155" s="52">
        <f t="shared" si="30"/>
        <v>0</v>
      </c>
      <c r="V155" s="52">
        <f t="shared" si="30"/>
        <v>0</v>
      </c>
      <c r="W155" s="52">
        <f t="shared" si="30"/>
        <v>0</v>
      </c>
      <c r="X155" s="52">
        <f t="shared" si="30"/>
        <v>0</v>
      </c>
      <c r="Y155" s="52">
        <f t="shared" si="30"/>
        <v>1</v>
      </c>
      <c r="Z155" s="52">
        <f t="shared" si="30"/>
        <v>0</v>
      </c>
      <c r="AA155" s="52">
        <f t="shared" si="30"/>
        <v>0</v>
      </c>
      <c r="AB155" s="52">
        <f t="shared" si="30"/>
        <v>0</v>
      </c>
      <c r="AC155" s="52">
        <f t="shared" si="30"/>
        <v>0</v>
      </c>
      <c r="AE155" s="9">
        <v>3.1412306337716134E-2</v>
      </c>
      <c r="AF155" s="9">
        <v>1.5768689093811572</v>
      </c>
      <c r="AG155" s="9">
        <v>3.1031092767178166</v>
      </c>
      <c r="AH155" s="9">
        <v>-1.7526353277531999</v>
      </c>
      <c r="AI155" s="9">
        <v>1.3284711822583715</v>
      </c>
      <c r="AK155" s="51">
        <f t="shared" si="26"/>
        <v>0</v>
      </c>
      <c r="AL155" s="51">
        <f t="shared" si="26"/>
        <v>0</v>
      </c>
      <c r="AM155" s="51">
        <f t="shared" si="26"/>
        <v>1</v>
      </c>
      <c r="AN155" s="51">
        <f t="shared" si="26"/>
        <v>0</v>
      </c>
      <c r="AO155" s="51">
        <f t="shared" si="26"/>
        <v>0</v>
      </c>
      <c r="AP155" s="51">
        <f t="shared" si="26"/>
        <v>0</v>
      </c>
      <c r="AQ155" s="51">
        <f t="shared" si="26"/>
        <v>0</v>
      </c>
      <c r="AR155" s="51">
        <f t="shared" si="26"/>
        <v>0</v>
      </c>
      <c r="AS155" s="51">
        <f t="shared" ref="AL155:AY173" si="31">IF($L155=AS$2,1,0)</f>
        <v>0</v>
      </c>
      <c r="AT155" s="51">
        <f t="shared" si="31"/>
        <v>0</v>
      </c>
      <c r="AU155" s="51">
        <f t="shared" si="31"/>
        <v>0</v>
      </c>
      <c r="AV155" s="51">
        <f t="shared" si="31"/>
        <v>0</v>
      </c>
      <c r="AW155" s="51">
        <f t="shared" si="31"/>
        <v>0</v>
      </c>
      <c r="AX155" s="51">
        <f t="shared" si="31"/>
        <v>0</v>
      </c>
      <c r="AY155" s="51">
        <f t="shared" si="31"/>
        <v>0</v>
      </c>
      <c r="BA155" s="9">
        <v>0.70699620870777402</v>
      </c>
      <c r="BB155" s="9">
        <v>1.242630783632849</v>
      </c>
      <c r="BC155" s="9">
        <v>0.83389751250524546</v>
      </c>
      <c r="BD155" s="9">
        <v>0.57660839774805217</v>
      </c>
      <c r="BE155" s="9">
        <v>0.98525631189441343</v>
      </c>
      <c r="BG155" s="9">
        <f t="shared" si="27"/>
        <v>4.8676497062425437</v>
      </c>
      <c r="BH155" s="9">
        <f t="shared" si="28"/>
        <v>1.7516600257684985E-2</v>
      </c>
    </row>
    <row r="156" spans="9:60" x14ac:dyDescent="0.25">
      <c r="I156" s="13">
        <v>15954</v>
      </c>
      <c r="J156" s="14">
        <v>3</v>
      </c>
      <c r="K156" s="14">
        <v>11</v>
      </c>
      <c r="L156" s="30">
        <v>4</v>
      </c>
      <c r="M156" s="47">
        <v>1</v>
      </c>
      <c r="N156" s="39"/>
      <c r="O156" s="52">
        <f t="shared" si="30"/>
        <v>0</v>
      </c>
      <c r="P156" s="52">
        <f t="shared" si="30"/>
        <v>0</v>
      </c>
      <c r="Q156" s="52">
        <f t="shared" si="30"/>
        <v>0</v>
      </c>
      <c r="R156" s="52">
        <f t="shared" si="30"/>
        <v>0</v>
      </c>
      <c r="S156" s="52">
        <f t="shared" si="30"/>
        <v>0</v>
      </c>
      <c r="T156" s="52">
        <f t="shared" si="30"/>
        <v>0</v>
      </c>
      <c r="U156" s="52">
        <f t="shared" si="30"/>
        <v>0</v>
      </c>
      <c r="V156" s="52">
        <f t="shared" si="30"/>
        <v>0</v>
      </c>
      <c r="W156" s="52">
        <f t="shared" si="30"/>
        <v>0</v>
      </c>
      <c r="X156" s="52">
        <f t="shared" si="30"/>
        <v>0</v>
      </c>
      <c r="Y156" s="52">
        <f t="shared" si="30"/>
        <v>1</v>
      </c>
      <c r="Z156" s="52">
        <f t="shared" si="30"/>
        <v>0</v>
      </c>
      <c r="AA156" s="52">
        <f t="shared" si="30"/>
        <v>0</v>
      </c>
      <c r="AB156" s="52">
        <f t="shared" si="30"/>
        <v>0</v>
      </c>
      <c r="AC156" s="52">
        <f t="shared" si="30"/>
        <v>0</v>
      </c>
      <c r="AE156" s="9">
        <v>3.1412306337716134E-2</v>
      </c>
      <c r="AF156" s="9">
        <v>1.5768689093811572</v>
      </c>
      <c r="AG156" s="9">
        <v>3.1031092767178166</v>
      </c>
      <c r="AH156" s="9">
        <v>-1.7526353277531999</v>
      </c>
      <c r="AI156" s="9">
        <v>1.3284711822583715</v>
      </c>
      <c r="AK156" s="51">
        <f t="shared" ref="AK156:AK219" si="32">IF($L156=AK$2,1,0)</f>
        <v>0</v>
      </c>
      <c r="AL156" s="51">
        <f t="shared" si="31"/>
        <v>0</v>
      </c>
      <c r="AM156" s="51">
        <f t="shared" si="31"/>
        <v>0</v>
      </c>
      <c r="AN156" s="51">
        <f t="shared" si="31"/>
        <v>1</v>
      </c>
      <c r="AO156" s="51">
        <f t="shared" si="31"/>
        <v>0</v>
      </c>
      <c r="AP156" s="51">
        <f t="shared" si="31"/>
        <v>0</v>
      </c>
      <c r="AQ156" s="51">
        <f t="shared" si="31"/>
        <v>0</v>
      </c>
      <c r="AR156" s="51">
        <f t="shared" si="31"/>
        <v>0</v>
      </c>
      <c r="AS156" s="51">
        <f t="shared" si="31"/>
        <v>0</v>
      </c>
      <c r="AT156" s="51">
        <f t="shared" si="31"/>
        <v>0</v>
      </c>
      <c r="AU156" s="51">
        <f t="shared" si="31"/>
        <v>0</v>
      </c>
      <c r="AV156" s="51">
        <f t="shared" si="31"/>
        <v>0</v>
      </c>
      <c r="AW156" s="51">
        <f t="shared" si="31"/>
        <v>0</v>
      </c>
      <c r="AX156" s="51">
        <f t="shared" si="31"/>
        <v>0</v>
      </c>
      <c r="AY156" s="51">
        <f t="shared" si="31"/>
        <v>0</v>
      </c>
      <c r="BA156" s="9">
        <v>1.3358983778423812</v>
      </c>
      <c r="BB156" s="9">
        <v>2.5616042859224768</v>
      </c>
      <c r="BC156" s="9">
        <v>-0.46981441147640368</v>
      </c>
      <c r="BD156" s="9">
        <v>6.4954502752344434E-2</v>
      </c>
      <c r="BE156" s="9">
        <v>-1.0982024206037042</v>
      </c>
      <c r="BG156" s="9">
        <f t="shared" si="27"/>
        <v>1.0506205228225578</v>
      </c>
      <c r="BH156" s="9">
        <f t="shared" si="28"/>
        <v>2.5624373308290953E-3</v>
      </c>
    </row>
    <row r="157" spans="9:60" x14ac:dyDescent="0.25">
      <c r="I157" s="13">
        <v>15954</v>
      </c>
      <c r="J157" s="14">
        <v>5</v>
      </c>
      <c r="K157" s="14">
        <v>11</v>
      </c>
      <c r="L157" s="30">
        <v>5</v>
      </c>
      <c r="M157" s="47">
        <v>4</v>
      </c>
      <c r="N157" s="39"/>
      <c r="O157" s="52">
        <f t="shared" si="30"/>
        <v>0</v>
      </c>
      <c r="P157" s="52">
        <f t="shared" si="30"/>
        <v>0</v>
      </c>
      <c r="Q157" s="52">
        <f t="shared" si="30"/>
        <v>0</v>
      </c>
      <c r="R157" s="52">
        <f t="shared" si="30"/>
        <v>0</v>
      </c>
      <c r="S157" s="52">
        <f t="shared" si="30"/>
        <v>0</v>
      </c>
      <c r="T157" s="52">
        <f t="shared" si="30"/>
        <v>0</v>
      </c>
      <c r="U157" s="52">
        <f t="shared" si="30"/>
        <v>0</v>
      </c>
      <c r="V157" s="52">
        <f t="shared" si="30"/>
        <v>0</v>
      </c>
      <c r="W157" s="52">
        <f t="shared" si="30"/>
        <v>0</v>
      </c>
      <c r="X157" s="52">
        <f t="shared" si="30"/>
        <v>0</v>
      </c>
      <c r="Y157" s="52">
        <f t="shared" si="30"/>
        <v>1</v>
      </c>
      <c r="Z157" s="52">
        <f t="shared" si="30"/>
        <v>0</v>
      </c>
      <c r="AA157" s="52">
        <f t="shared" si="30"/>
        <v>0</v>
      </c>
      <c r="AB157" s="52">
        <f t="shared" si="30"/>
        <v>0</v>
      </c>
      <c r="AC157" s="52">
        <f t="shared" si="30"/>
        <v>0</v>
      </c>
      <c r="AE157" s="9">
        <v>3.1412306337716134E-2</v>
      </c>
      <c r="AF157" s="9">
        <v>1.5768689093811572</v>
      </c>
      <c r="AG157" s="9">
        <v>3.1031092767178166</v>
      </c>
      <c r="AH157" s="9">
        <v>-1.7526353277531999</v>
      </c>
      <c r="AI157" s="9">
        <v>1.3284711822583715</v>
      </c>
      <c r="AK157" s="51">
        <f t="shared" si="32"/>
        <v>0</v>
      </c>
      <c r="AL157" s="51">
        <f t="shared" si="31"/>
        <v>0</v>
      </c>
      <c r="AM157" s="51">
        <f t="shared" si="31"/>
        <v>0</v>
      </c>
      <c r="AN157" s="51">
        <f t="shared" si="31"/>
        <v>0</v>
      </c>
      <c r="AO157" s="51">
        <f t="shared" si="31"/>
        <v>1</v>
      </c>
      <c r="AP157" s="51">
        <f t="shared" si="31"/>
        <v>0</v>
      </c>
      <c r="AQ157" s="51">
        <f t="shared" si="31"/>
        <v>0</v>
      </c>
      <c r="AR157" s="51">
        <f t="shared" si="31"/>
        <v>0</v>
      </c>
      <c r="AS157" s="51">
        <f t="shared" si="31"/>
        <v>0</v>
      </c>
      <c r="AT157" s="51">
        <f t="shared" si="31"/>
        <v>0</v>
      </c>
      <c r="AU157" s="51">
        <f t="shared" si="31"/>
        <v>0</v>
      </c>
      <c r="AV157" s="51">
        <f t="shared" si="31"/>
        <v>0</v>
      </c>
      <c r="AW157" s="51">
        <f t="shared" si="31"/>
        <v>0</v>
      </c>
      <c r="AX157" s="51">
        <f t="shared" si="31"/>
        <v>0</v>
      </c>
      <c r="AY157" s="51">
        <f t="shared" si="31"/>
        <v>0</v>
      </c>
      <c r="BA157" s="9">
        <v>-5.2065846898213843</v>
      </c>
      <c r="BB157" s="9">
        <v>0.75296898278377844</v>
      </c>
      <c r="BC157" s="9">
        <v>0.89761163515617304</v>
      </c>
      <c r="BD157" s="9">
        <v>3.6742307765101456</v>
      </c>
      <c r="BE157" s="9">
        <v>4.8184953420172523</v>
      </c>
      <c r="BG157" s="9">
        <f t="shared" si="27"/>
        <v>3.7708150798594948</v>
      </c>
      <c r="BH157" s="9">
        <f t="shared" si="28"/>
        <v>5.2525727619809733E-2</v>
      </c>
    </row>
    <row r="158" spans="9:60" x14ac:dyDescent="0.25">
      <c r="I158" s="13">
        <v>15954</v>
      </c>
      <c r="J158" s="14">
        <v>17</v>
      </c>
      <c r="K158" s="14">
        <v>11</v>
      </c>
      <c r="L158" s="30">
        <v>6</v>
      </c>
      <c r="M158" s="47">
        <v>3</v>
      </c>
      <c r="N158" s="39"/>
      <c r="O158" s="52">
        <f t="shared" si="30"/>
        <v>0</v>
      </c>
      <c r="P158" s="52">
        <f t="shared" si="30"/>
        <v>0</v>
      </c>
      <c r="Q158" s="52">
        <f t="shared" si="30"/>
        <v>0</v>
      </c>
      <c r="R158" s="52">
        <f t="shared" si="30"/>
        <v>0</v>
      </c>
      <c r="S158" s="52">
        <f t="shared" si="30"/>
        <v>0</v>
      </c>
      <c r="T158" s="52">
        <f t="shared" si="30"/>
        <v>0</v>
      </c>
      <c r="U158" s="52">
        <f t="shared" si="30"/>
        <v>0</v>
      </c>
      <c r="V158" s="52">
        <f t="shared" si="30"/>
        <v>0</v>
      </c>
      <c r="W158" s="52">
        <f t="shared" si="30"/>
        <v>0</v>
      </c>
      <c r="X158" s="52">
        <f t="shared" si="30"/>
        <v>0</v>
      </c>
      <c r="Y158" s="52">
        <f t="shared" si="30"/>
        <v>1</v>
      </c>
      <c r="Z158" s="52">
        <f t="shared" si="30"/>
        <v>0</v>
      </c>
      <c r="AA158" s="52">
        <f t="shared" si="30"/>
        <v>0</v>
      </c>
      <c r="AB158" s="52">
        <f t="shared" si="30"/>
        <v>0</v>
      </c>
      <c r="AC158" s="52">
        <f t="shared" si="30"/>
        <v>0</v>
      </c>
      <c r="AE158" s="9">
        <v>3.1412306337716134E-2</v>
      </c>
      <c r="AF158" s="9">
        <v>1.5768689093811572</v>
      </c>
      <c r="AG158" s="9">
        <v>3.1031092767178166</v>
      </c>
      <c r="AH158" s="9">
        <v>-1.7526353277531999</v>
      </c>
      <c r="AI158" s="9">
        <v>1.3284711822583715</v>
      </c>
      <c r="AK158" s="51">
        <f t="shared" si="32"/>
        <v>0</v>
      </c>
      <c r="AL158" s="51">
        <f t="shared" si="31"/>
        <v>0</v>
      </c>
      <c r="AM158" s="51">
        <f t="shared" si="31"/>
        <v>0</v>
      </c>
      <c r="AN158" s="51">
        <f t="shared" si="31"/>
        <v>0</v>
      </c>
      <c r="AO158" s="51">
        <f t="shared" si="31"/>
        <v>0</v>
      </c>
      <c r="AP158" s="51">
        <f t="shared" si="31"/>
        <v>1</v>
      </c>
      <c r="AQ158" s="51">
        <f t="shared" si="31"/>
        <v>0</v>
      </c>
      <c r="AR158" s="51">
        <f t="shared" si="31"/>
        <v>0</v>
      </c>
      <c r="AS158" s="51">
        <f t="shared" si="31"/>
        <v>0</v>
      </c>
      <c r="AT158" s="51">
        <f t="shared" si="31"/>
        <v>0</v>
      </c>
      <c r="AU158" s="51">
        <f t="shared" si="31"/>
        <v>0</v>
      </c>
      <c r="AV158" s="51">
        <f t="shared" si="31"/>
        <v>0</v>
      </c>
      <c r="AW158" s="51">
        <f t="shared" si="31"/>
        <v>0</v>
      </c>
      <c r="AX158" s="51">
        <f t="shared" si="31"/>
        <v>0</v>
      </c>
      <c r="AY158" s="51">
        <f t="shared" si="31"/>
        <v>0</v>
      </c>
      <c r="BA158" s="9">
        <v>-8.4770875562563824E-2</v>
      </c>
      <c r="BB158" s="9">
        <v>-0.14613834406036022</v>
      </c>
      <c r="BC158" s="9">
        <v>1.0622786666462884</v>
      </c>
      <c r="BD158" s="9">
        <v>1.5470414087239384</v>
      </c>
      <c r="BE158" s="9">
        <v>2.169361850893937</v>
      </c>
      <c r="BG158" s="9">
        <f t="shared" si="27"/>
        <v>3.2337982013772399</v>
      </c>
      <c r="BH158" s="9">
        <f t="shared" si="28"/>
        <v>5.4661598967232439E-2</v>
      </c>
    </row>
    <row r="159" spans="9:60" x14ac:dyDescent="0.25">
      <c r="I159" s="13">
        <v>15954</v>
      </c>
      <c r="J159" s="14">
        <v>20</v>
      </c>
      <c r="K159" s="14">
        <v>11</v>
      </c>
      <c r="L159" s="30">
        <v>7</v>
      </c>
      <c r="M159" s="47">
        <v>3</v>
      </c>
      <c r="N159" s="39"/>
      <c r="O159" s="52">
        <f t="shared" si="30"/>
        <v>0</v>
      </c>
      <c r="P159" s="52">
        <f t="shared" si="30"/>
        <v>0</v>
      </c>
      <c r="Q159" s="52">
        <f t="shared" si="30"/>
        <v>0</v>
      </c>
      <c r="R159" s="52">
        <f t="shared" si="30"/>
        <v>0</v>
      </c>
      <c r="S159" s="52">
        <f t="shared" si="30"/>
        <v>0</v>
      </c>
      <c r="T159" s="52">
        <f t="shared" si="30"/>
        <v>0</v>
      </c>
      <c r="U159" s="52">
        <f t="shared" si="30"/>
        <v>0</v>
      </c>
      <c r="V159" s="52">
        <f t="shared" si="30"/>
        <v>0</v>
      </c>
      <c r="W159" s="52">
        <f t="shared" si="30"/>
        <v>0</v>
      </c>
      <c r="X159" s="52">
        <f t="shared" si="30"/>
        <v>0</v>
      </c>
      <c r="Y159" s="52">
        <f t="shared" si="30"/>
        <v>1</v>
      </c>
      <c r="Z159" s="52">
        <f t="shared" si="30"/>
        <v>0</v>
      </c>
      <c r="AA159" s="52">
        <f t="shared" si="30"/>
        <v>0</v>
      </c>
      <c r="AB159" s="52">
        <f t="shared" si="30"/>
        <v>0</v>
      </c>
      <c r="AC159" s="52">
        <f t="shared" si="30"/>
        <v>0</v>
      </c>
      <c r="AE159" s="9">
        <v>3.1412306337716134E-2</v>
      </c>
      <c r="AF159" s="9">
        <v>1.5768689093811572</v>
      </c>
      <c r="AG159" s="9">
        <v>3.1031092767178166</v>
      </c>
      <c r="AH159" s="9">
        <v>-1.7526353277531999</v>
      </c>
      <c r="AI159" s="9">
        <v>1.3284711822583715</v>
      </c>
      <c r="AK159" s="51">
        <f t="shared" si="32"/>
        <v>0</v>
      </c>
      <c r="AL159" s="51">
        <f t="shared" si="31"/>
        <v>0</v>
      </c>
      <c r="AM159" s="51">
        <f t="shared" si="31"/>
        <v>0</v>
      </c>
      <c r="AN159" s="51">
        <f t="shared" si="31"/>
        <v>0</v>
      </c>
      <c r="AO159" s="51">
        <f t="shared" si="31"/>
        <v>0</v>
      </c>
      <c r="AP159" s="51">
        <f t="shared" si="31"/>
        <v>0</v>
      </c>
      <c r="AQ159" s="51">
        <f t="shared" si="31"/>
        <v>1</v>
      </c>
      <c r="AR159" s="51">
        <f t="shared" si="31"/>
        <v>0</v>
      </c>
      <c r="AS159" s="51">
        <f t="shared" si="31"/>
        <v>0</v>
      </c>
      <c r="AT159" s="51">
        <f t="shared" si="31"/>
        <v>0</v>
      </c>
      <c r="AU159" s="51">
        <f t="shared" si="31"/>
        <v>0</v>
      </c>
      <c r="AV159" s="51">
        <f t="shared" si="31"/>
        <v>0</v>
      </c>
      <c r="AW159" s="51">
        <f t="shared" si="31"/>
        <v>0</v>
      </c>
      <c r="AX159" s="51">
        <f t="shared" si="31"/>
        <v>0</v>
      </c>
      <c r="AY159" s="51">
        <f t="shared" si="31"/>
        <v>0</v>
      </c>
      <c r="BA159" s="9">
        <v>1.1489659895689086</v>
      </c>
      <c r="BB159" s="9">
        <v>-0.58372011188226458</v>
      </c>
      <c r="BC159" s="9">
        <v>1.2695381359078877</v>
      </c>
      <c r="BD159" s="9">
        <v>0.8601110880111007</v>
      </c>
      <c r="BE159" s="9">
        <v>1.3515793009001733</v>
      </c>
      <c r="BG159" s="9">
        <f t="shared" si="27"/>
        <v>3.3432302152534321</v>
      </c>
      <c r="BH159" s="9">
        <f t="shared" si="28"/>
        <v>0.11780698066291734</v>
      </c>
    </row>
    <row r="160" spans="9:60" x14ac:dyDescent="0.25">
      <c r="I160" s="13">
        <v>15954</v>
      </c>
      <c r="J160" s="14">
        <v>18</v>
      </c>
      <c r="K160" s="14">
        <v>11</v>
      </c>
      <c r="L160" s="30">
        <v>8</v>
      </c>
      <c r="M160" s="47">
        <v>5</v>
      </c>
      <c r="N160" s="39"/>
      <c r="O160" s="52">
        <f t="shared" si="30"/>
        <v>0</v>
      </c>
      <c r="P160" s="52">
        <f t="shared" si="30"/>
        <v>0</v>
      </c>
      <c r="Q160" s="52">
        <f t="shared" si="30"/>
        <v>0</v>
      </c>
      <c r="R160" s="52">
        <f t="shared" si="30"/>
        <v>0</v>
      </c>
      <c r="S160" s="52">
        <f t="shared" si="30"/>
        <v>0</v>
      </c>
      <c r="T160" s="52">
        <f t="shared" si="30"/>
        <v>0</v>
      </c>
      <c r="U160" s="52">
        <f t="shared" si="30"/>
        <v>0</v>
      </c>
      <c r="V160" s="52">
        <f t="shared" si="30"/>
        <v>0</v>
      </c>
      <c r="W160" s="52">
        <f t="shared" si="30"/>
        <v>0</v>
      </c>
      <c r="X160" s="52">
        <f t="shared" si="30"/>
        <v>0</v>
      </c>
      <c r="Y160" s="52">
        <f t="shared" si="30"/>
        <v>1</v>
      </c>
      <c r="Z160" s="52">
        <f t="shared" si="30"/>
        <v>0</v>
      </c>
      <c r="AA160" s="52">
        <f t="shared" si="30"/>
        <v>0</v>
      </c>
      <c r="AB160" s="52">
        <f t="shared" si="30"/>
        <v>0</v>
      </c>
      <c r="AC160" s="52">
        <f t="shared" si="30"/>
        <v>0</v>
      </c>
      <c r="AE160" s="9">
        <v>3.1412306337716134E-2</v>
      </c>
      <c r="AF160" s="9">
        <v>1.5768689093811572</v>
      </c>
      <c r="AG160" s="9">
        <v>3.1031092767178166</v>
      </c>
      <c r="AH160" s="9">
        <v>-1.7526353277531999</v>
      </c>
      <c r="AI160" s="9">
        <v>1.3284711822583715</v>
      </c>
      <c r="AK160" s="51">
        <f t="shared" si="32"/>
        <v>0</v>
      </c>
      <c r="AL160" s="51">
        <f t="shared" si="31"/>
        <v>0</v>
      </c>
      <c r="AM160" s="51">
        <f t="shared" si="31"/>
        <v>0</v>
      </c>
      <c r="AN160" s="51">
        <f t="shared" si="31"/>
        <v>0</v>
      </c>
      <c r="AO160" s="51">
        <f t="shared" si="31"/>
        <v>0</v>
      </c>
      <c r="AP160" s="51">
        <f t="shared" si="31"/>
        <v>0</v>
      </c>
      <c r="AQ160" s="51">
        <f t="shared" si="31"/>
        <v>0</v>
      </c>
      <c r="AR160" s="51">
        <f t="shared" si="31"/>
        <v>1</v>
      </c>
      <c r="AS160" s="51">
        <f t="shared" si="31"/>
        <v>0</v>
      </c>
      <c r="AT160" s="51">
        <f t="shared" si="31"/>
        <v>0</v>
      </c>
      <c r="AU160" s="51">
        <f t="shared" si="31"/>
        <v>0</v>
      </c>
      <c r="AV160" s="51">
        <f t="shared" si="31"/>
        <v>0</v>
      </c>
      <c r="AW160" s="51">
        <f t="shared" si="31"/>
        <v>0</v>
      </c>
      <c r="AX160" s="51">
        <f t="shared" si="31"/>
        <v>0</v>
      </c>
      <c r="AY160" s="51">
        <f t="shared" si="31"/>
        <v>0</v>
      </c>
      <c r="BA160" s="9">
        <v>2.1031796520375048</v>
      </c>
      <c r="BB160" s="9">
        <v>0.89634181494962184</v>
      </c>
      <c r="BC160" s="9">
        <v>1.125622850768363</v>
      </c>
      <c r="BD160" s="9">
        <v>0.45961682949410859</v>
      </c>
      <c r="BE160" s="9">
        <v>0.3048959775317226</v>
      </c>
      <c r="BG160" s="9">
        <f t="shared" si="27"/>
        <v>4.571914801126348</v>
      </c>
      <c r="BH160" s="9">
        <f t="shared" si="28"/>
        <v>0.18325693749469421</v>
      </c>
    </row>
    <row r="161" spans="9:60" x14ac:dyDescent="0.25">
      <c r="I161" s="13">
        <v>15954</v>
      </c>
      <c r="J161" s="14">
        <v>23</v>
      </c>
      <c r="K161" s="14">
        <v>11</v>
      </c>
      <c r="L161" s="30">
        <v>9</v>
      </c>
      <c r="M161" s="47">
        <v>5</v>
      </c>
      <c r="N161" s="39"/>
      <c r="O161" s="52">
        <f t="shared" si="30"/>
        <v>0</v>
      </c>
      <c r="P161" s="52">
        <f t="shared" si="30"/>
        <v>0</v>
      </c>
      <c r="Q161" s="52">
        <f t="shared" si="30"/>
        <v>0</v>
      </c>
      <c r="R161" s="52">
        <f t="shared" si="30"/>
        <v>0</v>
      </c>
      <c r="S161" s="52">
        <f t="shared" si="30"/>
        <v>0</v>
      </c>
      <c r="T161" s="52">
        <f t="shared" si="30"/>
        <v>0</v>
      </c>
      <c r="U161" s="52">
        <f t="shared" si="30"/>
        <v>0</v>
      </c>
      <c r="V161" s="52">
        <f t="shared" si="30"/>
        <v>0</v>
      </c>
      <c r="W161" s="52">
        <f t="shared" si="30"/>
        <v>0</v>
      </c>
      <c r="X161" s="52">
        <f t="shared" si="30"/>
        <v>0</v>
      </c>
      <c r="Y161" s="52">
        <f t="shared" si="30"/>
        <v>1</v>
      </c>
      <c r="Z161" s="52">
        <f t="shared" si="30"/>
        <v>0</v>
      </c>
      <c r="AA161" s="52">
        <f t="shared" si="30"/>
        <v>0</v>
      </c>
      <c r="AB161" s="52">
        <f t="shared" si="30"/>
        <v>0</v>
      </c>
      <c r="AC161" s="52">
        <f t="shared" si="30"/>
        <v>0</v>
      </c>
      <c r="AE161" s="9">
        <v>3.1412306337716134E-2</v>
      </c>
      <c r="AF161" s="9">
        <v>1.5768689093811572</v>
      </c>
      <c r="AG161" s="9">
        <v>3.1031092767178166</v>
      </c>
      <c r="AH161" s="9">
        <v>-1.7526353277531999</v>
      </c>
      <c r="AI161" s="9">
        <v>1.3284711822583715</v>
      </c>
      <c r="AK161" s="51">
        <f t="shared" si="32"/>
        <v>0</v>
      </c>
      <c r="AL161" s="51">
        <f t="shared" si="31"/>
        <v>0</v>
      </c>
      <c r="AM161" s="51">
        <f t="shared" si="31"/>
        <v>0</v>
      </c>
      <c r="AN161" s="51">
        <f t="shared" si="31"/>
        <v>0</v>
      </c>
      <c r="AO161" s="51">
        <f t="shared" si="31"/>
        <v>0</v>
      </c>
      <c r="AP161" s="51">
        <f t="shared" si="31"/>
        <v>0</v>
      </c>
      <c r="AQ161" s="51">
        <f t="shared" si="31"/>
        <v>0</v>
      </c>
      <c r="AR161" s="51">
        <f t="shared" si="31"/>
        <v>0</v>
      </c>
      <c r="AS161" s="51">
        <f t="shared" si="31"/>
        <v>1</v>
      </c>
      <c r="AT161" s="51">
        <f t="shared" si="31"/>
        <v>0</v>
      </c>
      <c r="AU161" s="51">
        <f t="shared" si="31"/>
        <v>0</v>
      </c>
      <c r="AV161" s="51">
        <f t="shared" si="31"/>
        <v>0</v>
      </c>
      <c r="AW161" s="51">
        <f t="shared" si="31"/>
        <v>0</v>
      </c>
      <c r="AX161" s="51">
        <f t="shared" si="31"/>
        <v>0</v>
      </c>
      <c r="AY161" s="51">
        <f t="shared" si="31"/>
        <v>0</v>
      </c>
      <c r="BA161" s="9">
        <v>1.9660473455308145</v>
      </c>
      <c r="BB161" s="9">
        <v>1.4011855082262346</v>
      </c>
      <c r="BC161" s="9">
        <v>0.94483509244849395</v>
      </c>
      <c r="BD161" s="9">
        <v>0.35729945799991603</v>
      </c>
      <c r="BE161" s="9">
        <v>-0.21345781105498415</v>
      </c>
      <c r="BG161" s="9">
        <f t="shared" si="27"/>
        <v>4.293382282742888</v>
      </c>
      <c r="BH161" s="9">
        <f t="shared" si="28"/>
        <v>0.49930859834165187</v>
      </c>
    </row>
    <row r="162" spans="9:60" x14ac:dyDescent="0.25">
      <c r="I162" s="13">
        <v>15954</v>
      </c>
      <c r="J162" s="14">
        <v>7</v>
      </c>
      <c r="K162" s="14">
        <v>11</v>
      </c>
      <c r="L162" s="30">
        <v>10</v>
      </c>
      <c r="M162" s="47">
        <v>4</v>
      </c>
      <c r="N162" s="39"/>
      <c r="O162" s="52">
        <f t="shared" si="30"/>
        <v>0</v>
      </c>
      <c r="P162" s="52">
        <f t="shared" si="30"/>
        <v>0</v>
      </c>
      <c r="Q162" s="52">
        <f t="shared" si="30"/>
        <v>0</v>
      </c>
      <c r="R162" s="52">
        <f t="shared" si="30"/>
        <v>0</v>
      </c>
      <c r="S162" s="52">
        <f t="shared" si="30"/>
        <v>0</v>
      </c>
      <c r="T162" s="52">
        <f t="shared" si="30"/>
        <v>0</v>
      </c>
      <c r="U162" s="52">
        <f t="shared" si="30"/>
        <v>0</v>
      </c>
      <c r="V162" s="52">
        <f t="shared" si="30"/>
        <v>0</v>
      </c>
      <c r="W162" s="52">
        <f t="shared" si="30"/>
        <v>0</v>
      </c>
      <c r="X162" s="52">
        <f t="shared" si="30"/>
        <v>0</v>
      </c>
      <c r="Y162" s="52">
        <f t="shared" si="30"/>
        <v>1</v>
      </c>
      <c r="Z162" s="52">
        <f t="shared" si="30"/>
        <v>0</v>
      </c>
      <c r="AA162" s="52">
        <f t="shared" si="30"/>
        <v>0</v>
      </c>
      <c r="AB162" s="52">
        <f t="shared" si="30"/>
        <v>0</v>
      </c>
      <c r="AC162" s="52">
        <f t="shared" si="30"/>
        <v>0</v>
      </c>
      <c r="AE162" s="9">
        <v>3.1412306337716134E-2</v>
      </c>
      <c r="AF162" s="9">
        <v>1.5768689093811572</v>
      </c>
      <c r="AG162" s="9">
        <v>3.1031092767178166</v>
      </c>
      <c r="AH162" s="9">
        <v>-1.7526353277531999</v>
      </c>
      <c r="AI162" s="9">
        <v>1.3284711822583715</v>
      </c>
      <c r="AK162" s="51">
        <f t="shared" si="32"/>
        <v>0</v>
      </c>
      <c r="AL162" s="51">
        <f t="shared" si="31"/>
        <v>0</v>
      </c>
      <c r="AM162" s="51">
        <f t="shared" si="31"/>
        <v>0</v>
      </c>
      <c r="AN162" s="51">
        <f t="shared" si="31"/>
        <v>0</v>
      </c>
      <c r="AO162" s="51">
        <f t="shared" si="31"/>
        <v>0</v>
      </c>
      <c r="AP162" s="51">
        <f t="shared" si="31"/>
        <v>0</v>
      </c>
      <c r="AQ162" s="51">
        <f t="shared" si="31"/>
        <v>0</v>
      </c>
      <c r="AR162" s="51">
        <f t="shared" si="31"/>
        <v>0</v>
      </c>
      <c r="AS162" s="51">
        <f t="shared" si="31"/>
        <v>0</v>
      </c>
      <c r="AT162" s="51">
        <f t="shared" si="31"/>
        <v>1</v>
      </c>
      <c r="AU162" s="51">
        <f t="shared" si="31"/>
        <v>0</v>
      </c>
      <c r="AV162" s="51">
        <f t="shared" si="31"/>
        <v>0</v>
      </c>
      <c r="AW162" s="51">
        <f t="shared" si="31"/>
        <v>0</v>
      </c>
      <c r="AX162" s="51">
        <f t="shared" si="31"/>
        <v>0</v>
      </c>
      <c r="AY162" s="51">
        <f t="shared" si="31"/>
        <v>0</v>
      </c>
      <c r="BA162" s="9">
        <v>0.69785168590927427</v>
      </c>
      <c r="BB162" s="9">
        <v>2.3162285483430356</v>
      </c>
      <c r="BC162" s="9">
        <v>0.53526903685872107</v>
      </c>
      <c r="BD162" s="9">
        <v>0.36527622444508645</v>
      </c>
      <c r="BE162" s="9">
        <v>-0.13061006632197544</v>
      </c>
      <c r="BG162" s="9">
        <f t="shared" si="27"/>
        <v>4.5216005050830006</v>
      </c>
      <c r="BH162" s="9">
        <f t="shared" si="28"/>
        <v>0.27206708690284132</v>
      </c>
    </row>
    <row r="163" spans="9:60" x14ac:dyDescent="0.25">
      <c r="I163" s="13">
        <v>15954</v>
      </c>
      <c r="J163" s="14">
        <v>24</v>
      </c>
      <c r="K163" s="14">
        <v>11</v>
      </c>
      <c r="L163" s="30">
        <v>11</v>
      </c>
      <c r="M163" s="47">
        <v>4</v>
      </c>
      <c r="N163" s="39"/>
      <c r="O163" s="52">
        <f t="shared" si="30"/>
        <v>0</v>
      </c>
      <c r="P163" s="52">
        <f t="shared" si="30"/>
        <v>0</v>
      </c>
      <c r="Q163" s="52">
        <f t="shared" si="30"/>
        <v>0</v>
      </c>
      <c r="R163" s="52">
        <f t="shared" si="30"/>
        <v>0</v>
      </c>
      <c r="S163" s="52">
        <f t="shared" si="30"/>
        <v>0</v>
      </c>
      <c r="T163" s="52">
        <f t="shared" si="30"/>
        <v>0</v>
      </c>
      <c r="U163" s="52">
        <f t="shared" si="30"/>
        <v>0</v>
      </c>
      <c r="V163" s="52">
        <f t="shared" si="30"/>
        <v>0</v>
      </c>
      <c r="W163" s="52">
        <f t="shared" si="30"/>
        <v>0</v>
      </c>
      <c r="X163" s="52">
        <f t="shared" si="30"/>
        <v>0</v>
      </c>
      <c r="Y163" s="52">
        <f t="shared" si="30"/>
        <v>1</v>
      </c>
      <c r="Z163" s="52">
        <f t="shared" si="30"/>
        <v>0</v>
      </c>
      <c r="AA163" s="52">
        <f t="shared" si="30"/>
        <v>0</v>
      </c>
      <c r="AB163" s="52">
        <f t="shared" si="30"/>
        <v>0</v>
      </c>
      <c r="AC163" s="52">
        <f t="shared" si="30"/>
        <v>0</v>
      </c>
      <c r="AE163" s="9">
        <v>3.1412306337716134E-2</v>
      </c>
      <c r="AF163" s="9">
        <v>1.5768689093811572</v>
      </c>
      <c r="AG163" s="9">
        <v>3.1031092767178166</v>
      </c>
      <c r="AH163" s="9">
        <v>-1.7526353277531999</v>
      </c>
      <c r="AI163" s="9">
        <v>1.3284711822583715</v>
      </c>
      <c r="AK163" s="51">
        <f t="shared" si="32"/>
        <v>0</v>
      </c>
      <c r="AL163" s="51">
        <f t="shared" si="31"/>
        <v>0</v>
      </c>
      <c r="AM163" s="51">
        <f t="shared" si="31"/>
        <v>0</v>
      </c>
      <c r="AN163" s="51">
        <f t="shared" si="31"/>
        <v>0</v>
      </c>
      <c r="AO163" s="51">
        <f t="shared" si="31"/>
        <v>0</v>
      </c>
      <c r="AP163" s="51">
        <f t="shared" si="31"/>
        <v>0</v>
      </c>
      <c r="AQ163" s="51">
        <f t="shared" si="31"/>
        <v>0</v>
      </c>
      <c r="AR163" s="51">
        <f t="shared" si="31"/>
        <v>0</v>
      </c>
      <c r="AS163" s="51">
        <f t="shared" si="31"/>
        <v>0</v>
      </c>
      <c r="AT163" s="51">
        <f t="shared" si="31"/>
        <v>0</v>
      </c>
      <c r="AU163" s="51">
        <f t="shared" si="31"/>
        <v>1</v>
      </c>
      <c r="AV163" s="51">
        <f t="shared" si="31"/>
        <v>0</v>
      </c>
      <c r="AW163" s="51">
        <f t="shared" si="31"/>
        <v>0</v>
      </c>
      <c r="AX163" s="51">
        <f t="shared" si="31"/>
        <v>0</v>
      </c>
      <c r="AY163" s="51">
        <f t="shared" si="31"/>
        <v>0</v>
      </c>
      <c r="BA163" s="9">
        <v>1.5777092154545618</v>
      </c>
      <c r="BB163" s="9">
        <v>1.4234493181271155</v>
      </c>
      <c r="BC163" s="9">
        <v>0.97742470848245411</v>
      </c>
      <c r="BD163" s="9">
        <v>0.61105542348030295</v>
      </c>
      <c r="BE163" s="9">
        <v>0.11627859876484067</v>
      </c>
      <c r="BG163" s="9">
        <f t="shared" si="27"/>
        <v>4.4107235843729686</v>
      </c>
      <c r="BH163" s="9">
        <f t="shared" si="28"/>
        <v>0.16869386276017909</v>
      </c>
    </row>
    <row r="164" spans="9:60" x14ac:dyDescent="0.25">
      <c r="I164" s="13">
        <v>15954</v>
      </c>
      <c r="J164" s="14">
        <v>25</v>
      </c>
      <c r="K164" s="14">
        <v>11</v>
      </c>
      <c r="L164" s="30">
        <v>12</v>
      </c>
      <c r="M164" s="47">
        <v>5</v>
      </c>
      <c r="N164" s="39"/>
      <c r="O164" s="52">
        <f t="shared" si="30"/>
        <v>0</v>
      </c>
      <c r="P164" s="52">
        <f t="shared" si="30"/>
        <v>0</v>
      </c>
      <c r="Q164" s="52">
        <f t="shared" si="30"/>
        <v>0</v>
      </c>
      <c r="R164" s="52">
        <f t="shared" si="30"/>
        <v>0</v>
      </c>
      <c r="S164" s="52">
        <f t="shared" si="30"/>
        <v>0</v>
      </c>
      <c r="T164" s="52">
        <f t="shared" si="30"/>
        <v>0</v>
      </c>
      <c r="U164" s="52">
        <f t="shared" si="30"/>
        <v>0</v>
      </c>
      <c r="V164" s="52">
        <f t="shared" si="30"/>
        <v>0</v>
      </c>
      <c r="W164" s="52">
        <f t="shared" si="30"/>
        <v>0</v>
      </c>
      <c r="X164" s="52">
        <f t="shared" si="30"/>
        <v>0</v>
      </c>
      <c r="Y164" s="52">
        <f t="shared" si="30"/>
        <v>1</v>
      </c>
      <c r="Z164" s="52">
        <f t="shared" si="30"/>
        <v>0</v>
      </c>
      <c r="AA164" s="52">
        <f t="shared" si="30"/>
        <v>0</v>
      </c>
      <c r="AB164" s="52">
        <f t="shared" si="30"/>
        <v>0</v>
      </c>
      <c r="AC164" s="52">
        <f t="shared" si="30"/>
        <v>0</v>
      </c>
      <c r="AE164" s="9">
        <v>3.1412306337716134E-2</v>
      </c>
      <c r="AF164" s="9">
        <v>1.5768689093811572</v>
      </c>
      <c r="AG164" s="9">
        <v>3.1031092767178166</v>
      </c>
      <c r="AH164" s="9">
        <v>-1.7526353277531999</v>
      </c>
      <c r="AI164" s="9">
        <v>1.3284711822583715</v>
      </c>
      <c r="AK164" s="51">
        <f t="shared" si="32"/>
        <v>0</v>
      </c>
      <c r="AL164" s="51">
        <f t="shared" si="31"/>
        <v>0</v>
      </c>
      <c r="AM164" s="51">
        <f t="shared" si="31"/>
        <v>0</v>
      </c>
      <c r="AN164" s="51">
        <f t="shared" si="31"/>
        <v>0</v>
      </c>
      <c r="AO164" s="51">
        <f t="shared" si="31"/>
        <v>0</v>
      </c>
      <c r="AP164" s="51">
        <f t="shared" si="31"/>
        <v>0</v>
      </c>
      <c r="AQ164" s="51">
        <f t="shared" si="31"/>
        <v>0</v>
      </c>
      <c r="AR164" s="51">
        <f t="shared" si="31"/>
        <v>0</v>
      </c>
      <c r="AS164" s="51">
        <f t="shared" si="31"/>
        <v>0</v>
      </c>
      <c r="AT164" s="51">
        <f t="shared" si="31"/>
        <v>0</v>
      </c>
      <c r="AU164" s="51">
        <f t="shared" si="31"/>
        <v>0</v>
      </c>
      <c r="AV164" s="51">
        <f t="shared" si="31"/>
        <v>1</v>
      </c>
      <c r="AW164" s="51">
        <f t="shared" si="31"/>
        <v>0</v>
      </c>
      <c r="AX164" s="51">
        <f t="shared" si="31"/>
        <v>0</v>
      </c>
      <c r="AY164" s="51">
        <f t="shared" si="31"/>
        <v>0</v>
      </c>
      <c r="BA164" s="9">
        <v>2.5052179500478946</v>
      </c>
      <c r="BB164" s="9">
        <v>1.0487009084269392</v>
      </c>
      <c r="BC164" s="9">
        <v>1.1122932674703996</v>
      </c>
      <c r="BD164" s="9">
        <v>0.24978660081963444</v>
      </c>
      <c r="BE164" s="9">
        <v>2.6594628130144727E-2</v>
      </c>
      <c r="BG164" s="9">
        <f t="shared" si="27"/>
        <v>4.781471464223932</v>
      </c>
      <c r="BH164" s="9">
        <f t="shared" si="28"/>
        <v>4.7754720948432236E-2</v>
      </c>
    </row>
    <row r="165" spans="9:60" x14ac:dyDescent="0.25">
      <c r="I165" s="13">
        <v>15954</v>
      </c>
      <c r="J165" s="14">
        <v>21</v>
      </c>
      <c r="K165" s="14">
        <v>11</v>
      </c>
      <c r="L165" s="30">
        <v>13</v>
      </c>
      <c r="M165" s="47">
        <v>4</v>
      </c>
      <c r="N165" s="39"/>
      <c r="O165" s="52">
        <f t="shared" si="30"/>
        <v>0</v>
      </c>
      <c r="P165" s="52">
        <f t="shared" si="30"/>
        <v>0</v>
      </c>
      <c r="Q165" s="52">
        <f t="shared" si="30"/>
        <v>0</v>
      </c>
      <c r="R165" s="52">
        <f t="shared" si="30"/>
        <v>0</v>
      </c>
      <c r="S165" s="52">
        <f t="shared" si="30"/>
        <v>0</v>
      </c>
      <c r="T165" s="52">
        <f t="shared" si="30"/>
        <v>0</v>
      </c>
      <c r="U165" s="52">
        <f t="shared" si="30"/>
        <v>0</v>
      </c>
      <c r="V165" s="52">
        <f t="shared" si="30"/>
        <v>0</v>
      </c>
      <c r="W165" s="52">
        <f t="shared" si="30"/>
        <v>0</v>
      </c>
      <c r="X165" s="52">
        <f t="shared" si="30"/>
        <v>0</v>
      </c>
      <c r="Y165" s="52">
        <f t="shared" si="30"/>
        <v>1</v>
      </c>
      <c r="Z165" s="52">
        <f t="shared" si="30"/>
        <v>0</v>
      </c>
      <c r="AA165" s="52">
        <f t="shared" si="30"/>
        <v>0</v>
      </c>
      <c r="AB165" s="52">
        <f t="shared" si="30"/>
        <v>0</v>
      </c>
      <c r="AC165" s="52">
        <f t="shared" si="30"/>
        <v>0</v>
      </c>
      <c r="AE165" s="9">
        <v>3.1412306337716134E-2</v>
      </c>
      <c r="AF165" s="9">
        <v>1.5768689093811572</v>
      </c>
      <c r="AG165" s="9">
        <v>3.1031092767178166</v>
      </c>
      <c r="AH165" s="9">
        <v>-1.7526353277531999</v>
      </c>
      <c r="AI165" s="9">
        <v>1.3284711822583715</v>
      </c>
      <c r="AK165" s="51">
        <f t="shared" si="32"/>
        <v>0</v>
      </c>
      <c r="AL165" s="51">
        <f t="shared" si="31"/>
        <v>0</v>
      </c>
      <c r="AM165" s="51">
        <f t="shared" si="31"/>
        <v>0</v>
      </c>
      <c r="AN165" s="51">
        <f t="shared" si="31"/>
        <v>0</v>
      </c>
      <c r="AO165" s="51">
        <f t="shared" si="31"/>
        <v>0</v>
      </c>
      <c r="AP165" s="51">
        <f t="shared" si="31"/>
        <v>0</v>
      </c>
      <c r="AQ165" s="51">
        <f t="shared" si="31"/>
        <v>0</v>
      </c>
      <c r="AR165" s="51">
        <f t="shared" si="31"/>
        <v>0</v>
      </c>
      <c r="AS165" s="51">
        <f t="shared" si="31"/>
        <v>0</v>
      </c>
      <c r="AT165" s="51">
        <f t="shared" si="31"/>
        <v>0</v>
      </c>
      <c r="AU165" s="51">
        <f t="shared" si="31"/>
        <v>0</v>
      </c>
      <c r="AV165" s="51">
        <f t="shared" si="31"/>
        <v>0</v>
      </c>
      <c r="AW165" s="51">
        <f t="shared" si="31"/>
        <v>1</v>
      </c>
      <c r="AX165" s="51">
        <f t="shared" si="31"/>
        <v>0</v>
      </c>
      <c r="AY165" s="51">
        <f t="shared" si="31"/>
        <v>0</v>
      </c>
      <c r="BA165" s="9">
        <v>2.1638560019696813</v>
      </c>
      <c r="BB165" s="9">
        <v>0.98152475927829119</v>
      </c>
      <c r="BC165" s="9">
        <v>1.0341496846338571</v>
      </c>
      <c r="BD165" s="9">
        <v>0.46236785929267915</v>
      </c>
      <c r="BE165" s="9">
        <v>1.499829618192406E-2</v>
      </c>
      <c r="BG165" s="9">
        <f t="shared" si="27"/>
        <v>4.0343496238471577</v>
      </c>
      <c r="BH165" s="9">
        <f t="shared" si="28"/>
        <v>1.1798966584412231E-3</v>
      </c>
    </row>
    <row r="166" spans="9:60" x14ac:dyDescent="0.25">
      <c r="I166" s="13">
        <v>15954</v>
      </c>
      <c r="J166" s="14">
        <v>27</v>
      </c>
      <c r="K166" s="14">
        <v>11</v>
      </c>
      <c r="L166" s="30">
        <v>14</v>
      </c>
      <c r="M166" s="47">
        <v>4</v>
      </c>
      <c r="N166" s="39"/>
      <c r="O166" s="52">
        <f t="shared" si="30"/>
        <v>0</v>
      </c>
      <c r="P166" s="52">
        <f t="shared" si="30"/>
        <v>0</v>
      </c>
      <c r="Q166" s="52">
        <f t="shared" si="30"/>
        <v>0</v>
      </c>
      <c r="R166" s="52">
        <f t="shared" si="30"/>
        <v>0</v>
      </c>
      <c r="S166" s="52">
        <f t="shared" si="30"/>
        <v>0</v>
      </c>
      <c r="T166" s="52">
        <f t="shared" si="30"/>
        <v>0</v>
      </c>
      <c r="U166" s="52">
        <f t="shared" si="30"/>
        <v>0</v>
      </c>
      <c r="V166" s="52">
        <f t="shared" si="30"/>
        <v>0</v>
      </c>
      <c r="W166" s="52">
        <f t="shared" si="30"/>
        <v>0</v>
      </c>
      <c r="X166" s="52">
        <f t="shared" si="30"/>
        <v>0</v>
      </c>
      <c r="Y166" s="52">
        <f t="shared" si="30"/>
        <v>1</v>
      </c>
      <c r="Z166" s="52">
        <f t="shared" si="30"/>
        <v>0</v>
      </c>
      <c r="AA166" s="52">
        <f t="shared" si="30"/>
        <v>0</v>
      </c>
      <c r="AB166" s="52">
        <f t="shared" si="30"/>
        <v>0</v>
      </c>
      <c r="AC166" s="52">
        <f t="shared" si="30"/>
        <v>0</v>
      </c>
      <c r="AE166" s="9">
        <v>3.1412306337716134E-2</v>
      </c>
      <c r="AF166" s="9">
        <v>1.5768689093811572</v>
      </c>
      <c r="AG166" s="9">
        <v>3.1031092767178166</v>
      </c>
      <c r="AH166" s="9">
        <v>-1.7526353277531999</v>
      </c>
      <c r="AI166" s="9">
        <v>1.3284711822583715</v>
      </c>
      <c r="AK166" s="51">
        <f t="shared" si="32"/>
        <v>0</v>
      </c>
      <c r="AL166" s="51">
        <f t="shared" si="31"/>
        <v>0</v>
      </c>
      <c r="AM166" s="51">
        <f t="shared" si="31"/>
        <v>0</v>
      </c>
      <c r="AN166" s="51">
        <f t="shared" si="31"/>
        <v>0</v>
      </c>
      <c r="AO166" s="51">
        <f t="shared" si="31"/>
        <v>0</v>
      </c>
      <c r="AP166" s="51">
        <f t="shared" si="31"/>
        <v>0</v>
      </c>
      <c r="AQ166" s="51">
        <f t="shared" si="31"/>
        <v>0</v>
      </c>
      <c r="AR166" s="51">
        <f t="shared" si="31"/>
        <v>0</v>
      </c>
      <c r="AS166" s="51">
        <f t="shared" si="31"/>
        <v>0</v>
      </c>
      <c r="AT166" s="51">
        <f t="shared" si="31"/>
        <v>0</v>
      </c>
      <c r="AU166" s="51">
        <f t="shared" si="31"/>
        <v>0</v>
      </c>
      <c r="AV166" s="51">
        <f t="shared" si="31"/>
        <v>0</v>
      </c>
      <c r="AW166" s="51">
        <f t="shared" si="31"/>
        <v>0</v>
      </c>
      <c r="AX166" s="51">
        <f t="shared" si="31"/>
        <v>1</v>
      </c>
      <c r="AY166" s="51">
        <f t="shared" si="31"/>
        <v>0</v>
      </c>
      <c r="BA166" s="9">
        <v>2.3160012307376268</v>
      </c>
      <c r="BB166" s="9">
        <v>1.2253708735856732</v>
      </c>
      <c r="BC166" s="9">
        <v>0.97062155736891442</v>
      </c>
      <c r="BD166" s="9">
        <v>0.33251281783392289</v>
      </c>
      <c r="BE166" s="9">
        <v>-0.32461977483457516</v>
      </c>
      <c r="BG166" s="9">
        <f t="shared" si="27"/>
        <v>4.0029232044852749</v>
      </c>
      <c r="BH166" s="9">
        <f t="shared" si="28"/>
        <v>8.5451244627315491E-6</v>
      </c>
    </row>
    <row r="167" spans="9:60" x14ac:dyDescent="0.25">
      <c r="I167" s="13">
        <v>15954</v>
      </c>
      <c r="J167" s="14">
        <v>13</v>
      </c>
      <c r="K167" s="14">
        <v>11</v>
      </c>
      <c r="L167" s="30">
        <v>15</v>
      </c>
      <c r="M167" s="47">
        <v>4</v>
      </c>
      <c r="N167" s="39"/>
      <c r="O167" s="52">
        <f t="shared" si="30"/>
        <v>0</v>
      </c>
      <c r="P167" s="52">
        <f t="shared" si="30"/>
        <v>0</v>
      </c>
      <c r="Q167" s="52">
        <f t="shared" si="30"/>
        <v>0</v>
      </c>
      <c r="R167" s="52">
        <f t="shared" si="30"/>
        <v>0</v>
      </c>
      <c r="S167" s="52">
        <f t="shared" si="30"/>
        <v>0</v>
      </c>
      <c r="T167" s="52">
        <f t="shared" si="30"/>
        <v>0</v>
      </c>
      <c r="U167" s="52">
        <f t="shared" si="30"/>
        <v>0</v>
      </c>
      <c r="V167" s="52">
        <f t="shared" si="30"/>
        <v>0</v>
      </c>
      <c r="W167" s="52">
        <f t="shared" si="30"/>
        <v>0</v>
      </c>
      <c r="X167" s="52">
        <f t="shared" si="30"/>
        <v>0</v>
      </c>
      <c r="Y167" s="52">
        <f t="shared" si="30"/>
        <v>1</v>
      </c>
      <c r="Z167" s="52">
        <f t="shared" si="30"/>
        <v>0</v>
      </c>
      <c r="AA167" s="52">
        <f t="shared" si="30"/>
        <v>0</v>
      </c>
      <c r="AB167" s="52">
        <f t="shared" si="30"/>
        <v>0</v>
      </c>
      <c r="AC167" s="52">
        <f t="shared" si="30"/>
        <v>0</v>
      </c>
      <c r="AE167" s="9">
        <v>3.1412306337716134E-2</v>
      </c>
      <c r="AF167" s="9">
        <v>1.5768689093811572</v>
      </c>
      <c r="AG167" s="9">
        <v>3.1031092767178166</v>
      </c>
      <c r="AH167" s="9">
        <v>-1.7526353277531999</v>
      </c>
      <c r="AI167" s="9">
        <v>1.3284711822583715</v>
      </c>
      <c r="AK167" s="51">
        <f t="shared" si="32"/>
        <v>0</v>
      </c>
      <c r="AL167" s="51">
        <f t="shared" si="31"/>
        <v>0</v>
      </c>
      <c r="AM167" s="51">
        <f t="shared" si="31"/>
        <v>0</v>
      </c>
      <c r="AN167" s="51">
        <f t="shared" si="31"/>
        <v>0</v>
      </c>
      <c r="AO167" s="51">
        <f t="shared" si="31"/>
        <v>0</v>
      </c>
      <c r="AP167" s="51">
        <f t="shared" si="31"/>
        <v>0</v>
      </c>
      <c r="AQ167" s="51">
        <f t="shared" si="31"/>
        <v>0</v>
      </c>
      <c r="AR167" s="51">
        <f t="shared" si="31"/>
        <v>0</v>
      </c>
      <c r="AS167" s="51">
        <f t="shared" si="31"/>
        <v>0</v>
      </c>
      <c r="AT167" s="51">
        <f t="shared" si="31"/>
        <v>0</v>
      </c>
      <c r="AU167" s="51">
        <f t="shared" si="31"/>
        <v>0</v>
      </c>
      <c r="AV167" s="51">
        <f t="shared" si="31"/>
        <v>0</v>
      </c>
      <c r="AW167" s="51">
        <f t="shared" si="31"/>
        <v>0</v>
      </c>
      <c r="AX167" s="51">
        <f t="shared" si="31"/>
        <v>0</v>
      </c>
      <c r="AY167" s="51">
        <f t="shared" si="31"/>
        <v>1</v>
      </c>
      <c r="BA167" s="9">
        <v>0.69374101481879025</v>
      </c>
      <c r="BB167" s="9">
        <v>-0.57306806918550157</v>
      </c>
      <c r="BC167" s="9">
        <v>1.2895822466809745</v>
      </c>
      <c r="BD167" s="9">
        <v>0.95833983479988938</v>
      </c>
      <c r="BE167" s="9">
        <v>2.0295569469777357</v>
      </c>
      <c r="BG167" s="9">
        <f t="shared" si="27"/>
        <v>4.1364410831339065</v>
      </c>
      <c r="BH167" s="9">
        <f t="shared" si="28"/>
        <v>1.8616169166753575E-2</v>
      </c>
    </row>
    <row r="168" spans="9:60" x14ac:dyDescent="0.25">
      <c r="I168" s="13">
        <v>4517</v>
      </c>
      <c r="J168" s="14">
        <v>1</v>
      </c>
      <c r="K168" s="14">
        <v>12</v>
      </c>
      <c r="L168" s="30">
        <v>1</v>
      </c>
      <c r="M168" s="47">
        <v>4</v>
      </c>
      <c r="N168" s="39"/>
      <c r="O168" s="52">
        <f t="shared" si="30"/>
        <v>0</v>
      </c>
      <c r="P168" s="52">
        <f t="shared" si="30"/>
        <v>0</v>
      </c>
      <c r="Q168" s="52">
        <f t="shared" si="30"/>
        <v>0</v>
      </c>
      <c r="R168" s="52">
        <f t="shared" si="30"/>
        <v>0</v>
      </c>
      <c r="S168" s="52">
        <f t="shared" si="30"/>
        <v>0</v>
      </c>
      <c r="T168" s="52">
        <f t="shared" si="30"/>
        <v>0</v>
      </c>
      <c r="U168" s="52">
        <f t="shared" si="30"/>
        <v>0</v>
      </c>
      <c r="V168" s="52">
        <f t="shared" si="30"/>
        <v>0</v>
      </c>
      <c r="W168" s="52">
        <f t="shared" si="30"/>
        <v>0</v>
      </c>
      <c r="X168" s="52">
        <f t="shared" si="30"/>
        <v>0</v>
      </c>
      <c r="Y168" s="52">
        <f t="shared" si="30"/>
        <v>0</v>
      </c>
      <c r="Z168" s="52">
        <f t="shared" si="30"/>
        <v>1</v>
      </c>
      <c r="AA168" s="52">
        <f t="shared" si="30"/>
        <v>0</v>
      </c>
      <c r="AB168" s="52">
        <f t="shared" si="30"/>
        <v>0</v>
      </c>
      <c r="AC168" s="52">
        <f t="shared" si="30"/>
        <v>0</v>
      </c>
      <c r="AE168" s="9">
        <v>0.44340149110343219</v>
      </c>
      <c r="AF168" s="9">
        <v>0.98903488087669122</v>
      </c>
      <c r="AG168" s="9">
        <v>3.156043722741444</v>
      </c>
      <c r="AH168" s="9">
        <v>-0.43969082429121065</v>
      </c>
      <c r="AI168" s="9">
        <v>0.71149158425354986</v>
      </c>
      <c r="AK168" s="51">
        <f t="shared" si="32"/>
        <v>1</v>
      </c>
      <c r="AL168" s="51">
        <f t="shared" si="31"/>
        <v>0</v>
      </c>
      <c r="AM168" s="51">
        <f t="shared" si="31"/>
        <v>0</v>
      </c>
      <c r="AN168" s="51">
        <f t="shared" si="31"/>
        <v>0</v>
      </c>
      <c r="AO168" s="51">
        <f t="shared" si="31"/>
        <v>0</v>
      </c>
      <c r="AP168" s="51">
        <f t="shared" si="31"/>
        <v>0</v>
      </c>
      <c r="AQ168" s="51">
        <f t="shared" si="31"/>
        <v>0</v>
      </c>
      <c r="AR168" s="51">
        <f t="shared" si="31"/>
        <v>0</v>
      </c>
      <c r="AS168" s="51">
        <f t="shared" si="31"/>
        <v>0</v>
      </c>
      <c r="AT168" s="51">
        <f t="shared" si="31"/>
        <v>0</v>
      </c>
      <c r="AU168" s="51">
        <f t="shared" si="31"/>
        <v>0</v>
      </c>
      <c r="AV168" s="51">
        <f t="shared" si="31"/>
        <v>0</v>
      </c>
      <c r="AW168" s="51">
        <f t="shared" si="31"/>
        <v>0</v>
      </c>
      <c r="AX168" s="51">
        <f t="shared" si="31"/>
        <v>0</v>
      </c>
      <c r="AY168" s="51">
        <f t="shared" si="31"/>
        <v>0</v>
      </c>
      <c r="BA168" s="9">
        <v>-2.8718499849775741E-2</v>
      </c>
      <c r="BB168" s="9">
        <v>0.91249108397021372</v>
      </c>
      <c r="BC168" s="9">
        <v>0.93943377522174343</v>
      </c>
      <c r="BD168" s="9">
        <v>1.4152330908720356</v>
      </c>
      <c r="BE168" s="9">
        <v>1.6402283930195685</v>
      </c>
      <c r="BG168" s="9">
        <f t="shared" si="27"/>
        <v>4.3993894476971827</v>
      </c>
      <c r="BH168" s="9">
        <f t="shared" si="28"/>
        <v>0.15951193093186058</v>
      </c>
    </row>
    <row r="169" spans="9:60" x14ac:dyDescent="0.25">
      <c r="I169" s="13">
        <v>4517</v>
      </c>
      <c r="J169" s="14">
        <v>2</v>
      </c>
      <c r="K169" s="14">
        <v>12</v>
      </c>
      <c r="L169" s="30">
        <v>2</v>
      </c>
      <c r="M169" s="47">
        <v>5</v>
      </c>
      <c r="N169" s="39"/>
      <c r="O169" s="52">
        <f t="shared" si="30"/>
        <v>0</v>
      </c>
      <c r="P169" s="52">
        <f t="shared" si="30"/>
        <v>0</v>
      </c>
      <c r="Q169" s="52">
        <f t="shared" si="30"/>
        <v>0</v>
      </c>
      <c r="R169" s="52">
        <f t="shared" si="30"/>
        <v>0</v>
      </c>
      <c r="S169" s="52">
        <f t="shared" si="30"/>
        <v>0</v>
      </c>
      <c r="T169" s="52">
        <f t="shared" si="30"/>
        <v>0</v>
      </c>
      <c r="U169" s="52">
        <f t="shared" si="30"/>
        <v>0</v>
      </c>
      <c r="V169" s="52">
        <f t="shared" si="30"/>
        <v>0</v>
      </c>
      <c r="W169" s="52">
        <f t="shared" si="30"/>
        <v>0</v>
      </c>
      <c r="X169" s="52">
        <f t="shared" si="30"/>
        <v>0</v>
      </c>
      <c r="Y169" s="52">
        <f t="shared" si="30"/>
        <v>0</v>
      </c>
      <c r="Z169" s="52">
        <f t="shared" si="30"/>
        <v>1</v>
      </c>
      <c r="AA169" s="52">
        <f t="shared" si="30"/>
        <v>0</v>
      </c>
      <c r="AB169" s="52">
        <f t="shared" si="30"/>
        <v>0</v>
      </c>
      <c r="AC169" s="52">
        <f t="shared" si="30"/>
        <v>0</v>
      </c>
      <c r="AE169" s="9">
        <v>0.44340149110343219</v>
      </c>
      <c r="AF169" s="9">
        <v>0.98903488087669122</v>
      </c>
      <c r="AG169" s="9">
        <v>3.156043722741444</v>
      </c>
      <c r="AH169" s="9">
        <v>-0.43969082429121065</v>
      </c>
      <c r="AI169" s="9">
        <v>0.71149158425354986</v>
      </c>
      <c r="AK169" s="51">
        <f t="shared" si="32"/>
        <v>0</v>
      </c>
      <c r="AL169" s="51">
        <f t="shared" si="31"/>
        <v>1</v>
      </c>
      <c r="AM169" s="51">
        <f t="shared" si="31"/>
        <v>0</v>
      </c>
      <c r="AN169" s="51">
        <f t="shared" si="31"/>
        <v>0</v>
      </c>
      <c r="AO169" s="51">
        <f t="shared" si="31"/>
        <v>0</v>
      </c>
      <c r="AP169" s="51">
        <f t="shared" si="31"/>
        <v>0</v>
      </c>
      <c r="AQ169" s="51">
        <f t="shared" si="31"/>
        <v>0</v>
      </c>
      <c r="AR169" s="51">
        <f t="shared" si="31"/>
        <v>0</v>
      </c>
      <c r="AS169" s="51">
        <f t="shared" si="31"/>
        <v>0</v>
      </c>
      <c r="AT169" s="51">
        <f t="shared" si="31"/>
        <v>0</v>
      </c>
      <c r="AU169" s="51">
        <f t="shared" si="31"/>
        <v>0</v>
      </c>
      <c r="AV169" s="51">
        <f t="shared" si="31"/>
        <v>0</v>
      </c>
      <c r="AW169" s="51">
        <f t="shared" si="31"/>
        <v>0</v>
      </c>
      <c r="AX169" s="51">
        <f t="shared" si="31"/>
        <v>0</v>
      </c>
      <c r="AY169" s="51">
        <f t="shared" si="31"/>
        <v>0</v>
      </c>
      <c r="BA169" s="9">
        <v>0.96375710595331587</v>
      </c>
      <c r="BB169" s="9">
        <v>1.7868564131195781</v>
      </c>
      <c r="BC169" s="9">
        <v>0.86985143284147581</v>
      </c>
      <c r="BD169" s="9">
        <v>0.85648193239167858</v>
      </c>
      <c r="BE169" s="9">
        <v>9.7776936809311557E-2</v>
      </c>
      <c r="BG169" s="9">
        <f t="shared" si="27"/>
        <v>4.632864032701784</v>
      </c>
      <c r="BH169" s="9">
        <f t="shared" si="28"/>
        <v>0.13478881848399671</v>
      </c>
    </row>
    <row r="170" spans="9:60" x14ac:dyDescent="0.25">
      <c r="I170" s="13">
        <v>4517</v>
      </c>
      <c r="J170" s="14">
        <v>4</v>
      </c>
      <c r="K170" s="14">
        <v>12</v>
      </c>
      <c r="L170" s="30">
        <v>3</v>
      </c>
      <c r="M170" s="47">
        <v>5</v>
      </c>
      <c r="N170" s="39"/>
      <c r="O170" s="52">
        <f t="shared" si="30"/>
        <v>0</v>
      </c>
      <c r="P170" s="52">
        <f t="shared" si="30"/>
        <v>0</v>
      </c>
      <c r="Q170" s="52">
        <f t="shared" si="30"/>
        <v>0</v>
      </c>
      <c r="R170" s="52">
        <f t="shared" si="30"/>
        <v>0</v>
      </c>
      <c r="S170" s="52">
        <f t="shared" si="30"/>
        <v>0</v>
      </c>
      <c r="T170" s="52">
        <f t="shared" si="30"/>
        <v>0</v>
      </c>
      <c r="U170" s="52">
        <f t="shared" si="30"/>
        <v>0</v>
      </c>
      <c r="V170" s="52">
        <f t="shared" si="30"/>
        <v>0</v>
      </c>
      <c r="W170" s="52">
        <f t="shared" si="30"/>
        <v>0</v>
      </c>
      <c r="X170" s="52">
        <f t="shared" si="30"/>
        <v>0</v>
      </c>
      <c r="Y170" s="52">
        <f t="shared" si="30"/>
        <v>0</v>
      </c>
      <c r="Z170" s="52">
        <f t="shared" si="30"/>
        <v>1</v>
      </c>
      <c r="AA170" s="52">
        <f t="shared" si="30"/>
        <v>0</v>
      </c>
      <c r="AB170" s="52">
        <f t="shared" si="30"/>
        <v>0</v>
      </c>
      <c r="AC170" s="52">
        <f t="shared" si="30"/>
        <v>0</v>
      </c>
      <c r="AE170" s="9">
        <v>0.44340149110343219</v>
      </c>
      <c r="AF170" s="9">
        <v>0.98903488087669122</v>
      </c>
      <c r="AG170" s="9">
        <v>3.156043722741444</v>
      </c>
      <c r="AH170" s="9">
        <v>-0.43969082429121065</v>
      </c>
      <c r="AI170" s="9">
        <v>0.71149158425354986</v>
      </c>
      <c r="AK170" s="51">
        <f t="shared" si="32"/>
        <v>0</v>
      </c>
      <c r="AL170" s="51">
        <f t="shared" si="31"/>
        <v>0</v>
      </c>
      <c r="AM170" s="51">
        <f t="shared" si="31"/>
        <v>1</v>
      </c>
      <c r="AN170" s="51">
        <f t="shared" si="31"/>
        <v>0</v>
      </c>
      <c r="AO170" s="51">
        <f t="shared" si="31"/>
        <v>0</v>
      </c>
      <c r="AP170" s="51">
        <f t="shared" si="31"/>
        <v>0</v>
      </c>
      <c r="AQ170" s="51">
        <f t="shared" si="31"/>
        <v>0</v>
      </c>
      <c r="AR170" s="51">
        <f t="shared" si="31"/>
        <v>0</v>
      </c>
      <c r="AS170" s="51">
        <f t="shared" si="31"/>
        <v>0</v>
      </c>
      <c r="AT170" s="51">
        <f t="shared" si="31"/>
        <v>0</v>
      </c>
      <c r="AU170" s="51">
        <f t="shared" si="31"/>
        <v>0</v>
      </c>
      <c r="AV170" s="51">
        <f t="shared" si="31"/>
        <v>0</v>
      </c>
      <c r="AW170" s="51">
        <f t="shared" si="31"/>
        <v>0</v>
      </c>
      <c r="AX170" s="51">
        <f t="shared" si="31"/>
        <v>0</v>
      </c>
      <c r="AY170" s="51">
        <f t="shared" si="31"/>
        <v>0</v>
      </c>
      <c r="BA170" s="9">
        <v>0.70699620870777402</v>
      </c>
      <c r="BB170" s="9">
        <v>1.242630783632849</v>
      </c>
      <c r="BC170" s="9">
        <v>0.83389751250524546</v>
      </c>
      <c r="BD170" s="9">
        <v>0.57660839774805217</v>
      </c>
      <c r="BE170" s="9">
        <v>0.98525631189441343</v>
      </c>
      <c r="BG170" s="9">
        <f t="shared" si="27"/>
        <v>4.6217775245079</v>
      </c>
      <c r="BH170" s="9">
        <f t="shared" si="28"/>
        <v>0.14305224096737218</v>
      </c>
    </row>
    <row r="171" spans="9:60" x14ac:dyDescent="0.25">
      <c r="I171" s="13">
        <v>4517</v>
      </c>
      <c r="J171" s="14">
        <v>3</v>
      </c>
      <c r="K171" s="14">
        <v>12</v>
      </c>
      <c r="L171" s="30">
        <v>4</v>
      </c>
      <c r="M171" s="47">
        <v>1</v>
      </c>
      <c r="N171" s="39"/>
      <c r="O171" s="52">
        <f t="shared" ref="O171:AC187" si="33">IF($K171=O$2,1,0)</f>
        <v>0</v>
      </c>
      <c r="P171" s="52">
        <f t="shared" si="33"/>
        <v>0</v>
      </c>
      <c r="Q171" s="52">
        <f t="shared" si="33"/>
        <v>0</v>
      </c>
      <c r="R171" s="52">
        <f t="shared" si="33"/>
        <v>0</v>
      </c>
      <c r="S171" s="52">
        <f t="shared" si="33"/>
        <v>0</v>
      </c>
      <c r="T171" s="52">
        <f t="shared" si="33"/>
        <v>0</v>
      </c>
      <c r="U171" s="52">
        <f t="shared" si="33"/>
        <v>0</v>
      </c>
      <c r="V171" s="52">
        <f t="shared" si="33"/>
        <v>0</v>
      </c>
      <c r="W171" s="52">
        <f t="shared" si="33"/>
        <v>0</v>
      </c>
      <c r="X171" s="52">
        <f t="shared" si="33"/>
        <v>0</v>
      </c>
      <c r="Y171" s="52">
        <f t="shared" si="33"/>
        <v>0</v>
      </c>
      <c r="Z171" s="52">
        <f t="shared" si="33"/>
        <v>1</v>
      </c>
      <c r="AA171" s="52">
        <f t="shared" si="33"/>
        <v>0</v>
      </c>
      <c r="AB171" s="52">
        <f t="shared" si="33"/>
        <v>0</v>
      </c>
      <c r="AC171" s="52">
        <f t="shared" si="33"/>
        <v>0</v>
      </c>
      <c r="AE171" s="9">
        <v>0.44340149110343219</v>
      </c>
      <c r="AF171" s="9">
        <v>0.98903488087669122</v>
      </c>
      <c r="AG171" s="9">
        <v>3.156043722741444</v>
      </c>
      <c r="AH171" s="9">
        <v>-0.43969082429121065</v>
      </c>
      <c r="AI171" s="9">
        <v>0.71149158425354986</v>
      </c>
      <c r="AK171" s="51">
        <f t="shared" si="32"/>
        <v>0</v>
      </c>
      <c r="AL171" s="51">
        <f t="shared" si="31"/>
        <v>0</v>
      </c>
      <c r="AM171" s="51">
        <f t="shared" si="31"/>
        <v>0</v>
      </c>
      <c r="AN171" s="51">
        <f t="shared" si="31"/>
        <v>1</v>
      </c>
      <c r="AO171" s="51">
        <f t="shared" si="31"/>
        <v>0</v>
      </c>
      <c r="AP171" s="51">
        <f t="shared" si="31"/>
        <v>0</v>
      </c>
      <c r="AQ171" s="51">
        <f t="shared" si="31"/>
        <v>0</v>
      </c>
      <c r="AR171" s="51">
        <f t="shared" si="31"/>
        <v>0</v>
      </c>
      <c r="AS171" s="51">
        <f t="shared" si="31"/>
        <v>0</v>
      </c>
      <c r="AT171" s="51">
        <f t="shared" si="31"/>
        <v>0</v>
      </c>
      <c r="AU171" s="51">
        <f t="shared" si="31"/>
        <v>0</v>
      </c>
      <c r="AV171" s="51">
        <f t="shared" si="31"/>
        <v>0</v>
      </c>
      <c r="AW171" s="51">
        <f t="shared" si="31"/>
        <v>0</v>
      </c>
      <c r="AX171" s="51">
        <f t="shared" si="31"/>
        <v>0</v>
      </c>
      <c r="AY171" s="51">
        <f t="shared" si="31"/>
        <v>0</v>
      </c>
      <c r="BA171" s="9">
        <v>1.3358983778423812</v>
      </c>
      <c r="BB171" s="9">
        <v>2.5616042859224768</v>
      </c>
      <c r="BC171" s="9">
        <v>-0.46981441147640368</v>
      </c>
      <c r="BD171" s="9">
        <v>6.4954502752344434E-2</v>
      </c>
      <c r="BE171" s="9">
        <v>-1.0982024206037042</v>
      </c>
      <c r="BG171" s="9">
        <f t="shared" si="27"/>
        <v>0.83317881936194005</v>
      </c>
      <c r="BH171" s="9">
        <f t="shared" si="28"/>
        <v>2.7829306309476227E-2</v>
      </c>
    </row>
    <row r="172" spans="9:60" x14ac:dyDescent="0.25">
      <c r="I172" s="13">
        <v>4517</v>
      </c>
      <c r="J172" s="14">
        <v>5</v>
      </c>
      <c r="K172" s="14">
        <v>12</v>
      </c>
      <c r="L172" s="30">
        <v>5</v>
      </c>
      <c r="M172" s="47">
        <v>3</v>
      </c>
      <c r="N172" s="39"/>
      <c r="O172" s="52">
        <f t="shared" si="33"/>
        <v>0</v>
      </c>
      <c r="P172" s="52">
        <f t="shared" si="33"/>
        <v>0</v>
      </c>
      <c r="Q172" s="52">
        <f t="shared" si="33"/>
        <v>0</v>
      </c>
      <c r="R172" s="52">
        <f t="shared" si="33"/>
        <v>0</v>
      </c>
      <c r="S172" s="52">
        <f t="shared" si="33"/>
        <v>0</v>
      </c>
      <c r="T172" s="52">
        <f t="shared" si="33"/>
        <v>0</v>
      </c>
      <c r="U172" s="52">
        <f t="shared" si="33"/>
        <v>0</v>
      </c>
      <c r="V172" s="52">
        <f t="shared" si="33"/>
        <v>0</v>
      </c>
      <c r="W172" s="52">
        <f t="shared" si="33"/>
        <v>0</v>
      </c>
      <c r="X172" s="52">
        <f t="shared" si="33"/>
        <v>0</v>
      </c>
      <c r="Y172" s="52">
        <f t="shared" si="33"/>
        <v>0</v>
      </c>
      <c r="Z172" s="52">
        <f t="shared" si="33"/>
        <v>1</v>
      </c>
      <c r="AA172" s="52">
        <f t="shared" si="33"/>
        <v>0</v>
      </c>
      <c r="AB172" s="52">
        <f t="shared" si="33"/>
        <v>0</v>
      </c>
      <c r="AC172" s="52">
        <f t="shared" si="33"/>
        <v>0</v>
      </c>
      <c r="AE172" s="9">
        <v>0.44340149110343219</v>
      </c>
      <c r="AF172" s="9">
        <v>0.98903488087669122</v>
      </c>
      <c r="AG172" s="9">
        <v>3.156043722741444</v>
      </c>
      <c r="AH172" s="9">
        <v>-0.43969082429121065</v>
      </c>
      <c r="AI172" s="9">
        <v>0.71149158425354986</v>
      </c>
      <c r="AK172" s="51">
        <f t="shared" si="32"/>
        <v>0</v>
      </c>
      <c r="AL172" s="51">
        <f t="shared" si="31"/>
        <v>0</v>
      </c>
      <c r="AM172" s="51">
        <f t="shared" si="31"/>
        <v>0</v>
      </c>
      <c r="AN172" s="51">
        <f t="shared" si="31"/>
        <v>0</v>
      </c>
      <c r="AO172" s="51">
        <f t="shared" si="31"/>
        <v>1</v>
      </c>
      <c r="AP172" s="51">
        <f t="shared" si="31"/>
        <v>0</v>
      </c>
      <c r="AQ172" s="51">
        <f t="shared" si="31"/>
        <v>0</v>
      </c>
      <c r="AR172" s="51">
        <f t="shared" si="31"/>
        <v>0</v>
      </c>
      <c r="AS172" s="51">
        <f t="shared" si="31"/>
        <v>0</v>
      </c>
      <c r="AT172" s="51">
        <f t="shared" si="31"/>
        <v>0</v>
      </c>
      <c r="AU172" s="51">
        <f t="shared" si="31"/>
        <v>0</v>
      </c>
      <c r="AV172" s="51">
        <f t="shared" si="31"/>
        <v>0</v>
      </c>
      <c r="AW172" s="51">
        <f t="shared" si="31"/>
        <v>0</v>
      </c>
      <c r="AX172" s="51">
        <f t="shared" si="31"/>
        <v>0</v>
      </c>
      <c r="AY172" s="51">
        <f t="shared" si="31"/>
        <v>0</v>
      </c>
      <c r="BA172" s="9">
        <v>-5.2065846898213843</v>
      </c>
      <c r="BB172" s="9">
        <v>0.75296898278377844</v>
      </c>
      <c r="BC172" s="9">
        <v>0.89761163515617304</v>
      </c>
      <c r="BD172" s="9">
        <v>3.6742307765101456</v>
      </c>
      <c r="BE172" s="9">
        <v>4.8184953420172523</v>
      </c>
      <c r="BG172" s="9">
        <f t="shared" si="27"/>
        <v>3.0818000656129425</v>
      </c>
      <c r="BH172" s="9">
        <f t="shared" si="28"/>
        <v>6.691250734281699E-3</v>
      </c>
    </row>
    <row r="173" spans="9:60" x14ac:dyDescent="0.25">
      <c r="I173" s="13">
        <v>4517</v>
      </c>
      <c r="J173" s="14">
        <v>17</v>
      </c>
      <c r="K173" s="14">
        <v>12</v>
      </c>
      <c r="L173" s="30">
        <v>6</v>
      </c>
      <c r="M173" s="47">
        <v>4</v>
      </c>
      <c r="N173" s="39"/>
      <c r="O173" s="52">
        <f t="shared" si="33"/>
        <v>0</v>
      </c>
      <c r="P173" s="52">
        <f t="shared" si="33"/>
        <v>0</v>
      </c>
      <c r="Q173" s="52">
        <f t="shared" si="33"/>
        <v>0</v>
      </c>
      <c r="R173" s="52">
        <f t="shared" si="33"/>
        <v>0</v>
      </c>
      <c r="S173" s="52">
        <f t="shared" si="33"/>
        <v>0</v>
      </c>
      <c r="T173" s="52">
        <f t="shared" si="33"/>
        <v>0</v>
      </c>
      <c r="U173" s="52">
        <f t="shared" si="33"/>
        <v>0</v>
      </c>
      <c r="V173" s="52">
        <f t="shared" si="33"/>
        <v>0</v>
      </c>
      <c r="W173" s="52">
        <f t="shared" si="33"/>
        <v>0</v>
      </c>
      <c r="X173" s="52">
        <f t="shared" si="33"/>
        <v>0</v>
      </c>
      <c r="Y173" s="52">
        <f t="shared" si="33"/>
        <v>0</v>
      </c>
      <c r="Z173" s="52">
        <f t="shared" si="33"/>
        <v>1</v>
      </c>
      <c r="AA173" s="52">
        <f t="shared" si="33"/>
        <v>0</v>
      </c>
      <c r="AB173" s="52">
        <f t="shared" si="33"/>
        <v>0</v>
      </c>
      <c r="AC173" s="52">
        <f t="shared" si="33"/>
        <v>0</v>
      </c>
      <c r="AE173" s="9">
        <v>0.44340149110343219</v>
      </c>
      <c r="AF173" s="9">
        <v>0.98903488087669122</v>
      </c>
      <c r="AG173" s="9">
        <v>3.156043722741444</v>
      </c>
      <c r="AH173" s="9">
        <v>-0.43969082429121065</v>
      </c>
      <c r="AI173" s="9">
        <v>0.71149158425354986</v>
      </c>
      <c r="AK173" s="51">
        <f t="shared" si="32"/>
        <v>0</v>
      </c>
      <c r="AL173" s="51">
        <f t="shared" si="31"/>
        <v>0</v>
      </c>
      <c r="AM173" s="51">
        <f t="shared" si="31"/>
        <v>0</v>
      </c>
      <c r="AN173" s="51">
        <f t="shared" si="31"/>
        <v>0</v>
      </c>
      <c r="AO173" s="51">
        <f t="shared" si="31"/>
        <v>0</v>
      </c>
      <c r="AP173" s="51">
        <f t="shared" si="31"/>
        <v>1</v>
      </c>
      <c r="AQ173" s="51">
        <f t="shared" si="31"/>
        <v>0</v>
      </c>
      <c r="AR173" s="51">
        <f t="shared" si="31"/>
        <v>0</v>
      </c>
      <c r="AS173" s="51">
        <f t="shared" si="31"/>
        <v>0</v>
      </c>
      <c r="AT173" s="51">
        <f t="shared" si="31"/>
        <v>0</v>
      </c>
      <c r="AU173" s="51">
        <f t="shared" si="31"/>
        <v>0</v>
      </c>
      <c r="AV173" s="51">
        <f t="shared" ref="AL173:AY191" si="34">IF($L173=AV$2,1,0)</f>
        <v>0</v>
      </c>
      <c r="AW173" s="51">
        <f t="shared" si="34"/>
        <v>0</v>
      </c>
      <c r="AX173" s="51">
        <f t="shared" si="34"/>
        <v>0</v>
      </c>
      <c r="AY173" s="51">
        <f t="shared" si="34"/>
        <v>0</v>
      </c>
      <c r="BA173" s="9">
        <v>-8.4770875562563824E-2</v>
      </c>
      <c r="BB173" s="9">
        <v>-0.14613834406036022</v>
      </c>
      <c r="BC173" s="9">
        <v>1.0622786666462884</v>
      </c>
      <c r="BD173" s="9">
        <v>1.5470414087239384</v>
      </c>
      <c r="BE173" s="9">
        <v>2.169361850893937</v>
      </c>
      <c r="BG173" s="9">
        <f t="shared" si="27"/>
        <v>4.0337372532326059</v>
      </c>
      <c r="BH173" s="9">
        <f t="shared" si="28"/>
        <v>1.1382022556809773E-3</v>
      </c>
    </row>
    <row r="174" spans="9:60" x14ac:dyDescent="0.25">
      <c r="I174" s="13">
        <v>4517</v>
      </c>
      <c r="J174" s="14">
        <v>20</v>
      </c>
      <c r="K174" s="14">
        <v>12</v>
      </c>
      <c r="L174" s="30">
        <v>7</v>
      </c>
      <c r="M174" s="47">
        <v>5</v>
      </c>
      <c r="N174" s="39"/>
      <c r="O174" s="52">
        <f t="shared" si="33"/>
        <v>0</v>
      </c>
      <c r="P174" s="52">
        <f t="shared" si="33"/>
        <v>0</v>
      </c>
      <c r="Q174" s="52">
        <f t="shared" si="33"/>
        <v>0</v>
      </c>
      <c r="R174" s="52">
        <f t="shared" si="33"/>
        <v>0</v>
      </c>
      <c r="S174" s="52">
        <f t="shared" si="33"/>
        <v>0</v>
      </c>
      <c r="T174" s="52">
        <f t="shared" si="33"/>
        <v>0</v>
      </c>
      <c r="U174" s="52">
        <f t="shared" si="33"/>
        <v>0</v>
      </c>
      <c r="V174" s="52">
        <f t="shared" si="33"/>
        <v>0</v>
      </c>
      <c r="W174" s="52">
        <f t="shared" si="33"/>
        <v>0</v>
      </c>
      <c r="X174" s="52">
        <f t="shared" si="33"/>
        <v>0</v>
      </c>
      <c r="Y174" s="52">
        <f t="shared" si="33"/>
        <v>0</v>
      </c>
      <c r="Z174" s="52">
        <f t="shared" si="33"/>
        <v>1</v>
      </c>
      <c r="AA174" s="52">
        <f t="shared" si="33"/>
        <v>0</v>
      </c>
      <c r="AB174" s="52">
        <f t="shared" si="33"/>
        <v>0</v>
      </c>
      <c r="AC174" s="52">
        <f t="shared" si="33"/>
        <v>0</v>
      </c>
      <c r="AE174" s="9">
        <v>0.44340149110343219</v>
      </c>
      <c r="AF174" s="9">
        <v>0.98903488087669122</v>
      </c>
      <c r="AG174" s="9">
        <v>3.156043722741444</v>
      </c>
      <c r="AH174" s="9">
        <v>-0.43969082429121065</v>
      </c>
      <c r="AI174" s="9">
        <v>0.71149158425354986</v>
      </c>
      <c r="AK174" s="51">
        <f t="shared" si="32"/>
        <v>0</v>
      </c>
      <c r="AL174" s="51">
        <f t="shared" si="34"/>
        <v>0</v>
      </c>
      <c r="AM174" s="51">
        <f t="shared" si="34"/>
        <v>0</v>
      </c>
      <c r="AN174" s="51">
        <f t="shared" si="34"/>
        <v>0</v>
      </c>
      <c r="AO174" s="51">
        <f t="shared" si="34"/>
        <v>0</v>
      </c>
      <c r="AP174" s="51">
        <f t="shared" si="34"/>
        <v>0</v>
      </c>
      <c r="AQ174" s="51">
        <f t="shared" si="34"/>
        <v>1</v>
      </c>
      <c r="AR174" s="51">
        <f t="shared" si="34"/>
        <v>0</v>
      </c>
      <c r="AS174" s="51">
        <f t="shared" si="34"/>
        <v>0</v>
      </c>
      <c r="AT174" s="51">
        <f t="shared" si="34"/>
        <v>0</v>
      </c>
      <c r="AU174" s="51">
        <f t="shared" si="34"/>
        <v>0</v>
      </c>
      <c r="AV174" s="51">
        <f t="shared" si="34"/>
        <v>0</v>
      </c>
      <c r="AW174" s="51">
        <f t="shared" si="34"/>
        <v>0</v>
      </c>
      <c r="AX174" s="51">
        <f t="shared" si="34"/>
        <v>0</v>
      </c>
      <c r="AY174" s="51">
        <f t="shared" si="34"/>
        <v>0</v>
      </c>
      <c r="BA174" s="9">
        <v>1.1489659895689086</v>
      </c>
      <c r="BB174" s="9">
        <v>-0.58372011188226458</v>
      </c>
      <c r="BC174" s="9">
        <v>1.2695381359078877</v>
      </c>
      <c r="BD174" s="9">
        <v>0.8601110880111007</v>
      </c>
      <c r="BE174" s="9">
        <v>1.3515793009001733</v>
      </c>
      <c r="BG174" s="9">
        <f t="shared" si="27"/>
        <v>4.5223058910663019</v>
      </c>
      <c r="BH174" s="9">
        <f t="shared" si="28"/>
        <v>0.22819166170995986</v>
      </c>
    </row>
    <row r="175" spans="9:60" x14ac:dyDescent="0.25">
      <c r="I175" s="13">
        <v>4517</v>
      </c>
      <c r="J175" s="14">
        <v>18</v>
      </c>
      <c r="K175" s="14">
        <v>12</v>
      </c>
      <c r="L175" s="30">
        <v>8</v>
      </c>
      <c r="M175" s="47">
        <v>5</v>
      </c>
      <c r="N175" s="39"/>
      <c r="O175" s="52">
        <f t="shared" si="33"/>
        <v>0</v>
      </c>
      <c r="P175" s="52">
        <f t="shared" si="33"/>
        <v>0</v>
      </c>
      <c r="Q175" s="52">
        <f t="shared" si="33"/>
        <v>0</v>
      </c>
      <c r="R175" s="52">
        <f t="shared" si="33"/>
        <v>0</v>
      </c>
      <c r="S175" s="52">
        <f t="shared" si="33"/>
        <v>0</v>
      </c>
      <c r="T175" s="52">
        <f t="shared" si="33"/>
        <v>0</v>
      </c>
      <c r="U175" s="52">
        <f t="shared" si="33"/>
        <v>0</v>
      </c>
      <c r="V175" s="52">
        <f t="shared" si="33"/>
        <v>0</v>
      </c>
      <c r="W175" s="52">
        <f t="shared" si="33"/>
        <v>0</v>
      </c>
      <c r="X175" s="52">
        <f t="shared" si="33"/>
        <v>0</v>
      </c>
      <c r="Y175" s="52">
        <f t="shared" si="33"/>
        <v>0</v>
      </c>
      <c r="Z175" s="52">
        <f t="shared" si="33"/>
        <v>1</v>
      </c>
      <c r="AA175" s="52">
        <f t="shared" si="33"/>
        <v>0</v>
      </c>
      <c r="AB175" s="52">
        <f t="shared" si="33"/>
        <v>0</v>
      </c>
      <c r="AC175" s="52">
        <f t="shared" si="33"/>
        <v>0</v>
      </c>
      <c r="AE175" s="9">
        <v>0.44340149110343219</v>
      </c>
      <c r="AF175" s="9">
        <v>0.98903488087669122</v>
      </c>
      <c r="AG175" s="9">
        <v>3.156043722741444</v>
      </c>
      <c r="AH175" s="9">
        <v>-0.43969082429121065</v>
      </c>
      <c r="AI175" s="9">
        <v>0.71149158425354986</v>
      </c>
      <c r="AK175" s="51">
        <f t="shared" si="32"/>
        <v>0</v>
      </c>
      <c r="AL175" s="51">
        <f t="shared" si="34"/>
        <v>0</v>
      </c>
      <c r="AM175" s="51">
        <f t="shared" si="34"/>
        <v>0</v>
      </c>
      <c r="AN175" s="51">
        <f t="shared" si="34"/>
        <v>0</v>
      </c>
      <c r="AO175" s="51">
        <f t="shared" si="34"/>
        <v>0</v>
      </c>
      <c r="AP175" s="51">
        <f t="shared" si="34"/>
        <v>0</v>
      </c>
      <c r="AQ175" s="51">
        <f t="shared" si="34"/>
        <v>0</v>
      </c>
      <c r="AR175" s="51">
        <f t="shared" si="34"/>
        <v>1</v>
      </c>
      <c r="AS175" s="51">
        <f t="shared" si="34"/>
        <v>0</v>
      </c>
      <c r="AT175" s="51">
        <f t="shared" si="34"/>
        <v>0</v>
      </c>
      <c r="AU175" s="51">
        <f t="shared" si="34"/>
        <v>0</v>
      </c>
      <c r="AV175" s="51">
        <f t="shared" si="34"/>
        <v>0</v>
      </c>
      <c r="AW175" s="51">
        <f t="shared" si="34"/>
        <v>0</v>
      </c>
      <c r="AX175" s="51">
        <f t="shared" si="34"/>
        <v>0</v>
      </c>
      <c r="AY175" s="51">
        <f t="shared" si="34"/>
        <v>0</v>
      </c>
      <c r="BA175" s="9">
        <v>2.1031796520375048</v>
      </c>
      <c r="BB175" s="9">
        <v>0.89634181494962184</v>
      </c>
      <c r="BC175" s="9">
        <v>1.125622850768363</v>
      </c>
      <c r="BD175" s="9">
        <v>0.45961682949410859</v>
      </c>
      <c r="BE175" s="9">
        <v>0.3048959775317226</v>
      </c>
      <c r="BG175" s="9">
        <f t="shared" si="27"/>
        <v>5.386422865755347</v>
      </c>
      <c r="BH175" s="9">
        <f t="shared" si="28"/>
        <v>0.14932263117857494</v>
      </c>
    </row>
    <row r="176" spans="9:60" x14ac:dyDescent="0.25">
      <c r="I176" s="13">
        <v>4517</v>
      </c>
      <c r="J176" s="14">
        <v>23</v>
      </c>
      <c r="K176" s="14">
        <v>12</v>
      </c>
      <c r="L176" s="30">
        <v>9</v>
      </c>
      <c r="M176" s="47">
        <v>5</v>
      </c>
      <c r="N176" s="39"/>
      <c r="O176" s="52">
        <f t="shared" si="33"/>
        <v>0</v>
      </c>
      <c r="P176" s="52">
        <f t="shared" si="33"/>
        <v>0</v>
      </c>
      <c r="Q176" s="52">
        <f t="shared" si="33"/>
        <v>0</v>
      </c>
      <c r="R176" s="52">
        <f t="shared" si="33"/>
        <v>0</v>
      </c>
      <c r="S176" s="52">
        <f t="shared" si="33"/>
        <v>0</v>
      </c>
      <c r="T176" s="52">
        <f t="shared" si="33"/>
        <v>0</v>
      </c>
      <c r="U176" s="52">
        <f t="shared" si="33"/>
        <v>0</v>
      </c>
      <c r="V176" s="52">
        <f t="shared" si="33"/>
        <v>0</v>
      </c>
      <c r="W176" s="52">
        <f t="shared" si="33"/>
        <v>0</v>
      </c>
      <c r="X176" s="52">
        <f t="shared" si="33"/>
        <v>0</v>
      </c>
      <c r="Y176" s="52">
        <f t="shared" si="33"/>
        <v>0</v>
      </c>
      <c r="Z176" s="52">
        <f t="shared" si="33"/>
        <v>1</v>
      </c>
      <c r="AA176" s="52">
        <f t="shared" si="33"/>
        <v>0</v>
      </c>
      <c r="AB176" s="52">
        <f t="shared" si="33"/>
        <v>0</v>
      </c>
      <c r="AC176" s="52">
        <f t="shared" si="33"/>
        <v>0</v>
      </c>
      <c r="AE176" s="9">
        <v>0.44340149110343219</v>
      </c>
      <c r="AF176" s="9">
        <v>0.98903488087669122</v>
      </c>
      <c r="AG176" s="9">
        <v>3.156043722741444</v>
      </c>
      <c r="AH176" s="9">
        <v>-0.43969082429121065</v>
      </c>
      <c r="AI176" s="9">
        <v>0.71149158425354986</v>
      </c>
      <c r="AK176" s="51">
        <f t="shared" si="32"/>
        <v>0</v>
      </c>
      <c r="AL176" s="51">
        <f t="shared" si="34"/>
        <v>0</v>
      </c>
      <c r="AM176" s="51">
        <f t="shared" si="34"/>
        <v>0</v>
      </c>
      <c r="AN176" s="51">
        <f t="shared" si="34"/>
        <v>0</v>
      </c>
      <c r="AO176" s="51">
        <f t="shared" si="34"/>
        <v>0</v>
      </c>
      <c r="AP176" s="51">
        <f t="shared" si="34"/>
        <v>0</v>
      </c>
      <c r="AQ176" s="51">
        <f t="shared" si="34"/>
        <v>0</v>
      </c>
      <c r="AR176" s="51">
        <f t="shared" si="34"/>
        <v>0</v>
      </c>
      <c r="AS176" s="51">
        <f t="shared" si="34"/>
        <v>1</v>
      </c>
      <c r="AT176" s="51">
        <f t="shared" si="34"/>
        <v>0</v>
      </c>
      <c r="AU176" s="51">
        <f t="shared" si="34"/>
        <v>0</v>
      </c>
      <c r="AV176" s="51">
        <f t="shared" si="34"/>
        <v>0</v>
      </c>
      <c r="AW176" s="51">
        <f t="shared" si="34"/>
        <v>0</v>
      </c>
      <c r="AX176" s="51">
        <f t="shared" si="34"/>
        <v>0</v>
      </c>
      <c r="AY176" s="51">
        <f t="shared" si="34"/>
        <v>0</v>
      </c>
      <c r="BA176" s="9">
        <v>1.9660473455308145</v>
      </c>
      <c r="BB176" s="9">
        <v>1.4011855082262346</v>
      </c>
      <c r="BC176" s="9">
        <v>0.94483509244849395</v>
      </c>
      <c r="BD176" s="9">
        <v>0.35729945799991603</v>
      </c>
      <c r="BE176" s="9">
        <v>-0.21345781105498415</v>
      </c>
      <c r="BG176" s="9">
        <f t="shared" si="27"/>
        <v>4.9305357999852983</v>
      </c>
      <c r="BH176" s="9">
        <f t="shared" si="28"/>
        <v>4.825275083682478E-3</v>
      </c>
    </row>
    <row r="177" spans="9:60" x14ac:dyDescent="0.25">
      <c r="I177" s="13">
        <v>4517</v>
      </c>
      <c r="J177" s="14">
        <v>7</v>
      </c>
      <c r="K177" s="14">
        <v>12</v>
      </c>
      <c r="L177" s="30">
        <v>10</v>
      </c>
      <c r="M177" s="47">
        <v>4</v>
      </c>
      <c r="N177" s="39"/>
      <c r="O177" s="52">
        <f t="shared" si="33"/>
        <v>0</v>
      </c>
      <c r="P177" s="52">
        <f t="shared" si="33"/>
        <v>0</v>
      </c>
      <c r="Q177" s="52">
        <f t="shared" si="33"/>
        <v>0</v>
      </c>
      <c r="R177" s="52">
        <f t="shared" si="33"/>
        <v>0</v>
      </c>
      <c r="S177" s="52">
        <f t="shared" si="33"/>
        <v>0</v>
      </c>
      <c r="T177" s="52">
        <f t="shared" si="33"/>
        <v>0</v>
      </c>
      <c r="U177" s="52">
        <f t="shared" si="33"/>
        <v>0</v>
      </c>
      <c r="V177" s="52">
        <f t="shared" si="33"/>
        <v>0</v>
      </c>
      <c r="W177" s="52">
        <f t="shared" si="33"/>
        <v>0</v>
      </c>
      <c r="X177" s="52">
        <f t="shared" si="33"/>
        <v>0</v>
      </c>
      <c r="Y177" s="52">
        <f t="shared" si="33"/>
        <v>0</v>
      </c>
      <c r="Z177" s="52">
        <f t="shared" si="33"/>
        <v>1</v>
      </c>
      <c r="AA177" s="52">
        <f t="shared" si="33"/>
        <v>0</v>
      </c>
      <c r="AB177" s="52">
        <f t="shared" si="33"/>
        <v>0</v>
      </c>
      <c r="AC177" s="52">
        <f t="shared" si="33"/>
        <v>0</v>
      </c>
      <c r="AE177" s="9">
        <v>0.44340149110343219</v>
      </c>
      <c r="AF177" s="9">
        <v>0.98903488087669122</v>
      </c>
      <c r="AG177" s="9">
        <v>3.156043722741444</v>
      </c>
      <c r="AH177" s="9">
        <v>-0.43969082429121065</v>
      </c>
      <c r="AI177" s="9">
        <v>0.71149158425354986</v>
      </c>
      <c r="AK177" s="51">
        <f t="shared" si="32"/>
        <v>0</v>
      </c>
      <c r="AL177" s="51">
        <f t="shared" si="34"/>
        <v>0</v>
      </c>
      <c r="AM177" s="51">
        <f t="shared" si="34"/>
        <v>0</v>
      </c>
      <c r="AN177" s="51">
        <f t="shared" si="34"/>
        <v>0</v>
      </c>
      <c r="AO177" s="51">
        <f t="shared" si="34"/>
        <v>0</v>
      </c>
      <c r="AP177" s="51">
        <f t="shared" si="34"/>
        <v>0</v>
      </c>
      <c r="AQ177" s="51">
        <f t="shared" si="34"/>
        <v>0</v>
      </c>
      <c r="AR177" s="51">
        <f t="shared" si="34"/>
        <v>0</v>
      </c>
      <c r="AS177" s="51">
        <f t="shared" si="34"/>
        <v>0</v>
      </c>
      <c r="AT177" s="51">
        <f t="shared" si="34"/>
        <v>1</v>
      </c>
      <c r="AU177" s="51">
        <f t="shared" si="34"/>
        <v>0</v>
      </c>
      <c r="AV177" s="51">
        <f t="shared" si="34"/>
        <v>0</v>
      </c>
      <c r="AW177" s="51">
        <f t="shared" si="34"/>
        <v>0</v>
      </c>
      <c r="AX177" s="51">
        <f t="shared" si="34"/>
        <v>0</v>
      </c>
      <c r="AY177" s="51">
        <f t="shared" si="34"/>
        <v>0</v>
      </c>
      <c r="BA177" s="9">
        <v>0.69785168590927427</v>
      </c>
      <c r="BB177" s="9">
        <v>2.3162285483430356</v>
      </c>
      <c r="BC177" s="9">
        <v>0.53526903685872107</v>
      </c>
      <c r="BD177" s="9">
        <v>0.36527622444508645</v>
      </c>
      <c r="BE177" s="9">
        <v>-0.13061006632197544</v>
      </c>
      <c r="BG177" s="9">
        <f t="shared" si="27"/>
        <v>4.0360552210235614</v>
      </c>
      <c r="BH177" s="9">
        <f t="shared" si="28"/>
        <v>1.299978963057864E-3</v>
      </c>
    </row>
    <row r="178" spans="9:60" x14ac:dyDescent="0.25">
      <c r="I178" s="13">
        <v>4517</v>
      </c>
      <c r="J178" s="14">
        <v>24</v>
      </c>
      <c r="K178" s="14">
        <v>12</v>
      </c>
      <c r="L178" s="30">
        <v>11</v>
      </c>
      <c r="M178" s="47">
        <v>5</v>
      </c>
      <c r="N178" s="39"/>
      <c r="O178" s="52">
        <f t="shared" si="33"/>
        <v>0</v>
      </c>
      <c r="P178" s="52">
        <f t="shared" si="33"/>
        <v>0</v>
      </c>
      <c r="Q178" s="52">
        <f t="shared" si="33"/>
        <v>0</v>
      </c>
      <c r="R178" s="52">
        <f t="shared" si="33"/>
        <v>0</v>
      </c>
      <c r="S178" s="52">
        <f t="shared" si="33"/>
        <v>0</v>
      </c>
      <c r="T178" s="52">
        <f t="shared" si="33"/>
        <v>0</v>
      </c>
      <c r="U178" s="52">
        <f t="shared" si="33"/>
        <v>0</v>
      </c>
      <c r="V178" s="52">
        <f t="shared" si="33"/>
        <v>0</v>
      </c>
      <c r="W178" s="52">
        <f t="shared" si="33"/>
        <v>0</v>
      </c>
      <c r="X178" s="52">
        <f t="shared" si="33"/>
        <v>0</v>
      </c>
      <c r="Y178" s="52">
        <f t="shared" si="33"/>
        <v>0</v>
      </c>
      <c r="Z178" s="52">
        <f t="shared" si="33"/>
        <v>1</v>
      </c>
      <c r="AA178" s="52">
        <f t="shared" si="33"/>
        <v>0</v>
      </c>
      <c r="AB178" s="52">
        <f t="shared" si="33"/>
        <v>0</v>
      </c>
      <c r="AC178" s="52">
        <f t="shared" si="33"/>
        <v>0</v>
      </c>
      <c r="AE178" s="9">
        <v>0.44340149110343219</v>
      </c>
      <c r="AF178" s="9">
        <v>0.98903488087669122</v>
      </c>
      <c r="AG178" s="9">
        <v>3.156043722741444</v>
      </c>
      <c r="AH178" s="9">
        <v>-0.43969082429121065</v>
      </c>
      <c r="AI178" s="9">
        <v>0.71149158425354986</v>
      </c>
      <c r="AK178" s="51">
        <f t="shared" si="32"/>
        <v>0</v>
      </c>
      <c r="AL178" s="51">
        <f t="shared" si="34"/>
        <v>0</v>
      </c>
      <c r="AM178" s="51">
        <f t="shared" si="34"/>
        <v>0</v>
      </c>
      <c r="AN178" s="51">
        <f t="shared" si="34"/>
        <v>0</v>
      </c>
      <c r="AO178" s="51">
        <f t="shared" si="34"/>
        <v>0</v>
      </c>
      <c r="AP178" s="51">
        <f t="shared" si="34"/>
        <v>0</v>
      </c>
      <c r="AQ178" s="51">
        <f t="shared" si="34"/>
        <v>0</v>
      </c>
      <c r="AR178" s="51">
        <f t="shared" si="34"/>
        <v>0</v>
      </c>
      <c r="AS178" s="51">
        <f t="shared" si="34"/>
        <v>0</v>
      </c>
      <c r="AT178" s="51">
        <f t="shared" si="34"/>
        <v>0</v>
      </c>
      <c r="AU178" s="51">
        <f t="shared" si="34"/>
        <v>1</v>
      </c>
      <c r="AV178" s="51">
        <f t="shared" si="34"/>
        <v>0</v>
      </c>
      <c r="AW178" s="51">
        <f t="shared" si="34"/>
        <v>0</v>
      </c>
      <c r="AX178" s="51">
        <f t="shared" si="34"/>
        <v>0</v>
      </c>
      <c r="AY178" s="51">
        <f t="shared" si="34"/>
        <v>0</v>
      </c>
      <c r="BA178" s="9">
        <v>1.5777092154545618</v>
      </c>
      <c r="BB178" s="9">
        <v>1.4234493181271155</v>
      </c>
      <c r="BC178" s="9">
        <v>0.97742470848245411</v>
      </c>
      <c r="BD178" s="9">
        <v>0.61105542348030295</v>
      </c>
      <c r="BE178" s="9">
        <v>0.11627859876484067</v>
      </c>
      <c r="BG178" s="9">
        <f t="shared" si="27"/>
        <v>5.0062505427187824</v>
      </c>
      <c r="BH178" s="9">
        <f t="shared" si="28"/>
        <v>3.9069284279324278E-5</v>
      </c>
    </row>
    <row r="179" spans="9:60" x14ac:dyDescent="0.25">
      <c r="I179" s="13">
        <v>4517</v>
      </c>
      <c r="J179" s="14">
        <v>25</v>
      </c>
      <c r="K179" s="14">
        <v>12</v>
      </c>
      <c r="L179" s="30">
        <v>12</v>
      </c>
      <c r="M179" s="47">
        <v>5</v>
      </c>
      <c r="N179" s="39"/>
      <c r="O179" s="52">
        <f t="shared" si="33"/>
        <v>0</v>
      </c>
      <c r="P179" s="52">
        <f t="shared" si="33"/>
        <v>0</v>
      </c>
      <c r="Q179" s="52">
        <f t="shared" si="33"/>
        <v>0</v>
      </c>
      <c r="R179" s="52">
        <f t="shared" si="33"/>
        <v>0</v>
      </c>
      <c r="S179" s="52">
        <f t="shared" si="33"/>
        <v>0</v>
      </c>
      <c r="T179" s="52">
        <f t="shared" si="33"/>
        <v>0</v>
      </c>
      <c r="U179" s="52">
        <f t="shared" si="33"/>
        <v>0</v>
      </c>
      <c r="V179" s="52">
        <f t="shared" si="33"/>
        <v>0</v>
      </c>
      <c r="W179" s="52">
        <f t="shared" si="33"/>
        <v>0</v>
      </c>
      <c r="X179" s="52">
        <f t="shared" si="33"/>
        <v>0</v>
      </c>
      <c r="Y179" s="52">
        <f t="shared" si="33"/>
        <v>0</v>
      </c>
      <c r="Z179" s="52">
        <f t="shared" si="33"/>
        <v>1</v>
      </c>
      <c r="AA179" s="52">
        <f t="shared" si="33"/>
        <v>0</v>
      </c>
      <c r="AB179" s="52">
        <f t="shared" si="33"/>
        <v>0</v>
      </c>
      <c r="AC179" s="52">
        <f t="shared" si="33"/>
        <v>0</v>
      </c>
      <c r="AE179" s="9">
        <v>0.44340149110343219</v>
      </c>
      <c r="AF179" s="9">
        <v>0.98903488087669122</v>
      </c>
      <c r="AG179" s="9">
        <v>3.156043722741444</v>
      </c>
      <c r="AH179" s="9">
        <v>-0.43969082429121065</v>
      </c>
      <c r="AI179" s="9">
        <v>0.71149158425354986</v>
      </c>
      <c r="AK179" s="51">
        <f t="shared" si="32"/>
        <v>0</v>
      </c>
      <c r="AL179" s="51">
        <f t="shared" si="34"/>
        <v>0</v>
      </c>
      <c r="AM179" s="51">
        <f t="shared" si="34"/>
        <v>0</v>
      </c>
      <c r="AN179" s="51">
        <f t="shared" si="34"/>
        <v>0</v>
      </c>
      <c r="AO179" s="51">
        <f t="shared" si="34"/>
        <v>0</v>
      </c>
      <c r="AP179" s="51">
        <f t="shared" si="34"/>
        <v>0</v>
      </c>
      <c r="AQ179" s="51">
        <f t="shared" si="34"/>
        <v>0</v>
      </c>
      <c r="AR179" s="51">
        <f t="shared" si="34"/>
        <v>0</v>
      </c>
      <c r="AS179" s="51">
        <f t="shared" si="34"/>
        <v>0</v>
      </c>
      <c r="AT179" s="51">
        <f t="shared" si="34"/>
        <v>0</v>
      </c>
      <c r="AU179" s="51">
        <f t="shared" si="34"/>
        <v>0</v>
      </c>
      <c r="AV179" s="51">
        <f t="shared" si="34"/>
        <v>1</v>
      </c>
      <c r="AW179" s="51">
        <f t="shared" si="34"/>
        <v>0</v>
      </c>
      <c r="AX179" s="51">
        <f t="shared" si="34"/>
        <v>0</v>
      </c>
      <c r="AY179" s="51">
        <f t="shared" si="34"/>
        <v>0</v>
      </c>
      <c r="BA179" s="9">
        <v>2.5052179500478946</v>
      </c>
      <c r="BB179" s="9">
        <v>1.0487009084269392</v>
      </c>
      <c r="BC179" s="9">
        <v>1.1122932674703996</v>
      </c>
      <c r="BD179" s="9">
        <v>0.24978660081963444</v>
      </c>
      <c r="BE179" s="9">
        <v>2.6594628130144727E-2</v>
      </c>
      <c r="BG179" s="9">
        <f t="shared" si="27"/>
        <v>5.567558314968827</v>
      </c>
      <c r="BH179" s="9">
        <f t="shared" si="28"/>
        <v>0.32212244089025427</v>
      </c>
    </row>
    <row r="180" spans="9:60" x14ac:dyDescent="0.25">
      <c r="I180" s="13">
        <v>4517</v>
      </c>
      <c r="J180" s="14">
        <v>21</v>
      </c>
      <c r="K180" s="14">
        <v>12</v>
      </c>
      <c r="L180" s="30">
        <v>13</v>
      </c>
      <c r="M180" s="47">
        <v>5</v>
      </c>
      <c r="N180" s="39"/>
      <c r="O180" s="52">
        <f t="shared" si="33"/>
        <v>0</v>
      </c>
      <c r="P180" s="52">
        <f t="shared" si="33"/>
        <v>0</v>
      </c>
      <c r="Q180" s="52">
        <f t="shared" si="33"/>
        <v>0</v>
      </c>
      <c r="R180" s="52">
        <f t="shared" si="33"/>
        <v>0</v>
      </c>
      <c r="S180" s="52">
        <f t="shared" si="33"/>
        <v>0</v>
      </c>
      <c r="T180" s="52">
        <f t="shared" si="33"/>
        <v>0</v>
      </c>
      <c r="U180" s="52">
        <f t="shared" si="33"/>
        <v>0</v>
      </c>
      <c r="V180" s="52">
        <f t="shared" si="33"/>
        <v>0</v>
      </c>
      <c r="W180" s="52">
        <f t="shared" si="33"/>
        <v>0</v>
      </c>
      <c r="X180" s="52">
        <f t="shared" si="33"/>
        <v>0</v>
      </c>
      <c r="Y180" s="52">
        <f t="shared" si="33"/>
        <v>0</v>
      </c>
      <c r="Z180" s="52">
        <f t="shared" si="33"/>
        <v>1</v>
      </c>
      <c r="AA180" s="52">
        <f t="shared" si="33"/>
        <v>0</v>
      </c>
      <c r="AB180" s="52">
        <f t="shared" si="33"/>
        <v>0</v>
      </c>
      <c r="AC180" s="52">
        <f t="shared" si="33"/>
        <v>0</v>
      </c>
      <c r="AE180" s="9">
        <v>0.44340149110343219</v>
      </c>
      <c r="AF180" s="9">
        <v>0.98903488087669122</v>
      </c>
      <c r="AG180" s="9">
        <v>3.156043722741444</v>
      </c>
      <c r="AH180" s="9">
        <v>-0.43969082429121065</v>
      </c>
      <c r="AI180" s="9">
        <v>0.71149158425354986</v>
      </c>
      <c r="AK180" s="51">
        <f t="shared" si="32"/>
        <v>0</v>
      </c>
      <c r="AL180" s="51">
        <f t="shared" si="34"/>
        <v>0</v>
      </c>
      <c r="AM180" s="51">
        <f t="shared" si="34"/>
        <v>0</v>
      </c>
      <c r="AN180" s="51">
        <f t="shared" si="34"/>
        <v>0</v>
      </c>
      <c r="AO180" s="51">
        <f t="shared" si="34"/>
        <v>0</v>
      </c>
      <c r="AP180" s="51">
        <f t="shared" si="34"/>
        <v>0</v>
      </c>
      <c r="AQ180" s="51">
        <f t="shared" si="34"/>
        <v>0</v>
      </c>
      <c r="AR180" s="51">
        <f t="shared" si="34"/>
        <v>0</v>
      </c>
      <c r="AS180" s="51">
        <f t="shared" si="34"/>
        <v>0</v>
      </c>
      <c r="AT180" s="51">
        <f t="shared" si="34"/>
        <v>0</v>
      </c>
      <c r="AU180" s="51">
        <f t="shared" si="34"/>
        <v>0</v>
      </c>
      <c r="AV180" s="51">
        <f t="shared" si="34"/>
        <v>0</v>
      </c>
      <c r="AW180" s="51">
        <f t="shared" si="34"/>
        <v>1</v>
      </c>
      <c r="AX180" s="51">
        <f t="shared" si="34"/>
        <v>0</v>
      </c>
      <c r="AY180" s="51">
        <f t="shared" si="34"/>
        <v>0</v>
      </c>
      <c r="BA180" s="9">
        <v>2.1638560019696813</v>
      </c>
      <c r="BB180" s="9">
        <v>0.98152475927829119</v>
      </c>
      <c r="BC180" s="9">
        <v>1.0341496846338571</v>
      </c>
      <c r="BD180" s="9">
        <v>0.46236785929267915</v>
      </c>
      <c r="BE180" s="9">
        <v>1.499829618192406E-2</v>
      </c>
      <c r="BG180" s="9">
        <f t="shared" si="27"/>
        <v>5.0014130780739459</v>
      </c>
      <c r="BH180" s="9">
        <f t="shared" si="28"/>
        <v>1.9967896430665458E-6</v>
      </c>
    </row>
    <row r="181" spans="9:60" x14ac:dyDescent="0.25">
      <c r="I181" s="13">
        <v>4517</v>
      </c>
      <c r="J181" s="14">
        <v>27</v>
      </c>
      <c r="K181" s="14">
        <v>12</v>
      </c>
      <c r="L181" s="30">
        <v>14</v>
      </c>
      <c r="M181" s="47">
        <v>5</v>
      </c>
      <c r="N181" s="39"/>
      <c r="O181" s="52">
        <f t="shared" si="33"/>
        <v>0</v>
      </c>
      <c r="P181" s="52">
        <f t="shared" si="33"/>
        <v>0</v>
      </c>
      <c r="Q181" s="52">
        <f t="shared" si="33"/>
        <v>0</v>
      </c>
      <c r="R181" s="52">
        <f t="shared" si="33"/>
        <v>0</v>
      </c>
      <c r="S181" s="52">
        <f t="shared" si="33"/>
        <v>0</v>
      </c>
      <c r="T181" s="52">
        <f t="shared" si="33"/>
        <v>0</v>
      </c>
      <c r="U181" s="52">
        <f t="shared" si="33"/>
        <v>0</v>
      </c>
      <c r="V181" s="52">
        <f t="shared" si="33"/>
        <v>0</v>
      </c>
      <c r="W181" s="52">
        <f t="shared" si="33"/>
        <v>0</v>
      </c>
      <c r="X181" s="52">
        <f t="shared" si="33"/>
        <v>0</v>
      </c>
      <c r="Y181" s="52">
        <f t="shared" si="33"/>
        <v>0</v>
      </c>
      <c r="Z181" s="52">
        <f t="shared" si="33"/>
        <v>1</v>
      </c>
      <c r="AA181" s="52">
        <f t="shared" si="33"/>
        <v>0</v>
      </c>
      <c r="AB181" s="52">
        <f t="shared" si="33"/>
        <v>0</v>
      </c>
      <c r="AC181" s="52">
        <f t="shared" si="33"/>
        <v>0</v>
      </c>
      <c r="AE181" s="9">
        <v>0.44340149110343219</v>
      </c>
      <c r="AF181" s="9">
        <v>0.98903488087669122</v>
      </c>
      <c r="AG181" s="9">
        <v>3.156043722741444</v>
      </c>
      <c r="AH181" s="9">
        <v>-0.43969082429121065</v>
      </c>
      <c r="AI181" s="9">
        <v>0.71149158425354986</v>
      </c>
      <c r="AK181" s="51">
        <f t="shared" si="32"/>
        <v>0</v>
      </c>
      <c r="AL181" s="51">
        <f t="shared" si="34"/>
        <v>0</v>
      </c>
      <c r="AM181" s="51">
        <f t="shared" si="34"/>
        <v>0</v>
      </c>
      <c r="AN181" s="51">
        <f t="shared" si="34"/>
        <v>0</v>
      </c>
      <c r="AO181" s="51">
        <f t="shared" si="34"/>
        <v>0</v>
      </c>
      <c r="AP181" s="51">
        <f t="shared" si="34"/>
        <v>0</v>
      </c>
      <c r="AQ181" s="51">
        <f t="shared" si="34"/>
        <v>0</v>
      </c>
      <c r="AR181" s="51">
        <f t="shared" si="34"/>
        <v>0</v>
      </c>
      <c r="AS181" s="51">
        <f t="shared" si="34"/>
        <v>0</v>
      </c>
      <c r="AT181" s="51">
        <f t="shared" si="34"/>
        <v>0</v>
      </c>
      <c r="AU181" s="51">
        <f t="shared" si="34"/>
        <v>0</v>
      </c>
      <c r="AV181" s="51">
        <f t="shared" si="34"/>
        <v>0</v>
      </c>
      <c r="AW181" s="51">
        <f t="shared" si="34"/>
        <v>0</v>
      </c>
      <c r="AX181" s="51">
        <f t="shared" si="34"/>
        <v>1</v>
      </c>
      <c r="AY181" s="51">
        <f t="shared" si="34"/>
        <v>0</v>
      </c>
      <c r="BA181" s="9">
        <v>2.3160012307376268</v>
      </c>
      <c r="BB181" s="9">
        <v>1.2253708735856732</v>
      </c>
      <c r="BC181" s="9">
        <v>0.97062155736891442</v>
      </c>
      <c r="BD181" s="9">
        <v>0.33251281783392289</v>
      </c>
      <c r="BE181" s="9">
        <v>-0.32461977483457516</v>
      </c>
      <c r="BG181" s="9">
        <f t="shared" si="27"/>
        <v>4.9250099355468349</v>
      </c>
      <c r="BH181" s="9">
        <f t="shared" si="28"/>
        <v>5.6235097666898614E-3</v>
      </c>
    </row>
    <row r="182" spans="9:60" x14ac:dyDescent="0.25">
      <c r="I182" s="13">
        <v>4517</v>
      </c>
      <c r="J182" s="14">
        <v>13</v>
      </c>
      <c r="K182" s="14">
        <v>12</v>
      </c>
      <c r="L182" s="30">
        <v>15</v>
      </c>
      <c r="M182" s="47">
        <v>5</v>
      </c>
      <c r="N182" s="39"/>
      <c r="O182" s="52">
        <f t="shared" si="33"/>
        <v>0</v>
      </c>
      <c r="P182" s="52">
        <f t="shared" si="33"/>
        <v>0</v>
      </c>
      <c r="Q182" s="52">
        <f t="shared" si="33"/>
        <v>0</v>
      </c>
      <c r="R182" s="52">
        <f t="shared" si="33"/>
        <v>0</v>
      </c>
      <c r="S182" s="52">
        <f t="shared" si="33"/>
        <v>0</v>
      </c>
      <c r="T182" s="52">
        <f t="shared" si="33"/>
        <v>0</v>
      </c>
      <c r="U182" s="52">
        <f t="shared" si="33"/>
        <v>0</v>
      </c>
      <c r="V182" s="52">
        <f t="shared" si="33"/>
        <v>0</v>
      </c>
      <c r="W182" s="52">
        <f t="shared" si="33"/>
        <v>0</v>
      </c>
      <c r="X182" s="52">
        <f t="shared" si="33"/>
        <v>0</v>
      </c>
      <c r="Y182" s="52">
        <f t="shared" si="33"/>
        <v>0</v>
      </c>
      <c r="Z182" s="52">
        <f t="shared" si="33"/>
        <v>1</v>
      </c>
      <c r="AA182" s="52">
        <f t="shared" si="33"/>
        <v>0</v>
      </c>
      <c r="AB182" s="52">
        <f t="shared" si="33"/>
        <v>0</v>
      </c>
      <c r="AC182" s="52">
        <f t="shared" si="33"/>
        <v>0</v>
      </c>
      <c r="AE182" s="9">
        <v>0.44340149110343219</v>
      </c>
      <c r="AF182" s="9">
        <v>0.98903488087669122</v>
      </c>
      <c r="AG182" s="9">
        <v>3.156043722741444</v>
      </c>
      <c r="AH182" s="9">
        <v>-0.43969082429121065</v>
      </c>
      <c r="AI182" s="9">
        <v>0.71149158425354986</v>
      </c>
      <c r="AK182" s="51">
        <f t="shared" si="32"/>
        <v>0</v>
      </c>
      <c r="AL182" s="51">
        <f t="shared" si="34"/>
        <v>0</v>
      </c>
      <c r="AM182" s="51">
        <f t="shared" si="34"/>
        <v>0</v>
      </c>
      <c r="AN182" s="51">
        <f t="shared" si="34"/>
        <v>0</v>
      </c>
      <c r="AO182" s="51">
        <f t="shared" si="34"/>
        <v>0</v>
      </c>
      <c r="AP182" s="51">
        <f t="shared" si="34"/>
        <v>0</v>
      </c>
      <c r="AQ182" s="51">
        <f t="shared" si="34"/>
        <v>0</v>
      </c>
      <c r="AR182" s="51">
        <f t="shared" si="34"/>
        <v>0</v>
      </c>
      <c r="AS182" s="51">
        <f t="shared" si="34"/>
        <v>0</v>
      </c>
      <c r="AT182" s="51">
        <f t="shared" si="34"/>
        <v>0</v>
      </c>
      <c r="AU182" s="51">
        <f t="shared" si="34"/>
        <v>0</v>
      </c>
      <c r="AV182" s="51">
        <f t="shared" si="34"/>
        <v>0</v>
      </c>
      <c r="AW182" s="51">
        <f t="shared" si="34"/>
        <v>0</v>
      </c>
      <c r="AX182" s="51">
        <f t="shared" si="34"/>
        <v>0</v>
      </c>
      <c r="AY182" s="51">
        <f t="shared" si="34"/>
        <v>1</v>
      </c>
      <c r="BA182" s="9">
        <v>0.69374101481879025</v>
      </c>
      <c r="BB182" s="9">
        <v>-0.57306806918550157</v>
      </c>
      <c r="BC182" s="9">
        <v>1.2895822466809745</v>
      </c>
      <c r="BD182" s="9">
        <v>0.95833983479988938</v>
      </c>
      <c r="BE182" s="9">
        <v>2.0295569469777357</v>
      </c>
      <c r="BG182" s="9">
        <f t="shared" si="27"/>
        <v>4.8334389010891607</v>
      </c>
      <c r="BH182" s="9">
        <f t="shared" si="28"/>
        <v>2.7742599670386378E-2</v>
      </c>
    </row>
    <row r="183" spans="9:60" x14ac:dyDescent="0.25">
      <c r="I183" s="13">
        <v>24043</v>
      </c>
      <c r="J183" s="14">
        <v>1</v>
      </c>
      <c r="K183" s="14">
        <v>13</v>
      </c>
      <c r="L183" s="30">
        <v>1</v>
      </c>
      <c r="M183" s="47">
        <v>5</v>
      </c>
      <c r="N183" s="39"/>
      <c r="O183" s="52">
        <f t="shared" si="33"/>
        <v>0</v>
      </c>
      <c r="P183" s="52">
        <f t="shared" si="33"/>
        <v>0</v>
      </c>
      <c r="Q183" s="52">
        <f t="shared" si="33"/>
        <v>0</v>
      </c>
      <c r="R183" s="52">
        <f t="shared" si="33"/>
        <v>0</v>
      </c>
      <c r="S183" s="52">
        <f t="shared" si="33"/>
        <v>0</v>
      </c>
      <c r="T183" s="52">
        <f t="shared" si="33"/>
        <v>0</v>
      </c>
      <c r="U183" s="52">
        <f t="shared" si="33"/>
        <v>0</v>
      </c>
      <c r="V183" s="52">
        <f t="shared" si="33"/>
        <v>0</v>
      </c>
      <c r="W183" s="52">
        <f t="shared" si="33"/>
        <v>0</v>
      </c>
      <c r="X183" s="52">
        <f t="shared" si="33"/>
        <v>0</v>
      </c>
      <c r="Y183" s="52">
        <f t="shared" si="33"/>
        <v>0</v>
      </c>
      <c r="Z183" s="52">
        <f t="shared" si="33"/>
        <v>0</v>
      </c>
      <c r="AA183" s="52">
        <f t="shared" si="33"/>
        <v>1</v>
      </c>
      <c r="AB183" s="52">
        <f t="shared" si="33"/>
        <v>0</v>
      </c>
      <c r="AC183" s="52">
        <f t="shared" si="33"/>
        <v>0</v>
      </c>
      <c r="AE183" s="9">
        <v>1.6590341422163806</v>
      </c>
      <c r="AF183" s="9">
        <v>1.5302387443368932</v>
      </c>
      <c r="AG183" s="9">
        <v>-0.92735448272456844</v>
      </c>
      <c r="AH183" s="9">
        <v>1.4914619423307089</v>
      </c>
      <c r="AI183" s="9">
        <v>1.5887547809486213</v>
      </c>
      <c r="AK183" s="51">
        <f t="shared" si="32"/>
        <v>1</v>
      </c>
      <c r="AL183" s="51">
        <f t="shared" si="34"/>
        <v>0</v>
      </c>
      <c r="AM183" s="51">
        <f t="shared" si="34"/>
        <v>0</v>
      </c>
      <c r="AN183" s="51">
        <f t="shared" si="34"/>
        <v>0</v>
      </c>
      <c r="AO183" s="51">
        <f t="shared" si="34"/>
        <v>0</v>
      </c>
      <c r="AP183" s="51">
        <f t="shared" si="34"/>
        <v>0</v>
      </c>
      <c r="AQ183" s="51">
        <f t="shared" si="34"/>
        <v>0</v>
      </c>
      <c r="AR183" s="51">
        <f t="shared" si="34"/>
        <v>0</v>
      </c>
      <c r="AS183" s="51">
        <f t="shared" si="34"/>
        <v>0</v>
      </c>
      <c r="AT183" s="51">
        <f t="shared" si="34"/>
        <v>0</v>
      </c>
      <c r="AU183" s="51">
        <f t="shared" si="34"/>
        <v>0</v>
      </c>
      <c r="AV183" s="51">
        <f t="shared" si="34"/>
        <v>0</v>
      </c>
      <c r="AW183" s="51">
        <f t="shared" si="34"/>
        <v>0</v>
      </c>
      <c r="AX183" s="51">
        <f t="shared" si="34"/>
        <v>0</v>
      </c>
      <c r="AY183" s="51">
        <f t="shared" si="34"/>
        <v>0</v>
      </c>
      <c r="BA183" s="9">
        <v>-2.8718499849775741E-2</v>
      </c>
      <c r="BB183" s="9">
        <v>0.91249108397021372</v>
      </c>
      <c r="BC183" s="9">
        <v>0.93943377522174343</v>
      </c>
      <c r="BD183" s="9">
        <v>1.4152330908720356</v>
      </c>
      <c r="BE183" s="9">
        <v>1.6402283930195685</v>
      </c>
      <c r="BG183" s="9">
        <f t="shared" si="27"/>
        <v>5.1941831119346409</v>
      </c>
      <c r="BH183" s="9">
        <f t="shared" si="28"/>
        <v>3.7707080960621274E-2</v>
      </c>
    </row>
    <row r="184" spans="9:60" x14ac:dyDescent="0.25">
      <c r="I184" s="13">
        <v>24043</v>
      </c>
      <c r="J184" s="14">
        <v>2</v>
      </c>
      <c r="K184" s="14">
        <v>13</v>
      </c>
      <c r="L184" s="30">
        <v>2</v>
      </c>
      <c r="M184" s="47">
        <v>5</v>
      </c>
      <c r="N184" s="39"/>
      <c r="O184" s="52">
        <f t="shared" si="33"/>
        <v>0</v>
      </c>
      <c r="P184" s="52">
        <f t="shared" si="33"/>
        <v>0</v>
      </c>
      <c r="Q184" s="52">
        <f t="shared" si="33"/>
        <v>0</v>
      </c>
      <c r="R184" s="52">
        <f t="shared" si="33"/>
        <v>0</v>
      </c>
      <c r="S184" s="52">
        <f t="shared" si="33"/>
        <v>0</v>
      </c>
      <c r="T184" s="52">
        <f t="shared" si="33"/>
        <v>0</v>
      </c>
      <c r="U184" s="52">
        <f t="shared" si="33"/>
        <v>0</v>
      </c>
      <c r="V184" s="52">
        <f t="shared" si="33"/>
        <v>0</v>
      </c>
      <c r="W184" s="52">
        <f t="shared" si="33"/>
        <v>0</v>
      </c>
      <c r="X184" s="52">
        <f t="shared" si="33"/>
        <v>0</v>
      </c>
      <c r="Y184" s="52">
        <f t="shared" si="33"/>
        <v>0</v>
      </c>
      <c r="Z184" s="52">
        <f t="shared" si="33"/>
        <v>0</v>
      </c>
      <c r="AA184" s="52">
        <f t="shared" si="33"/>
        <v>1</v>
      </c>
      <c r="AB184" s="52">
        <f t="shared" si="33"/>
        <v>0</v>
      </c>
      <c r="AC184" s="52">
        <f t="shared" si="33"/>
        <v>0</v>
      </c>
      <c r="AE184" s="9">
        <v>1.6590341422163806</v>
      </c>
      <c r="AF184" s="9">
        <v>1.5302387443368932</v>
      </c>
      <c r="AG184" s="9">
        <v>-0.92735448272456844</v>
      </c>
      <c r="AH184" s="9">
        <v>1.4914619423307089</v>
      </c>
      <c r="AI184" s="9">
        <v>1.5887547809486213</v>
      </c>
      <c r="AK184" s="51">
        <f t="shared" si="32"/>
        <v>0</v>
      </c>
      <c r="AL184" s="51">
        <f t="shared" si="34"/>
        <v>1</v>
      </c>
      <c r="AM184" s="51">
        <f t="shared" si="34"/>
        <v>0</v>
      </c>
      <c r="AN184" s="51">
        <f t="shared" si="34"/>
        <v>0</v>
      </c>
      <c r="AO184" s="51">
        <f t="shared" si="34"/>
        <v>0</v>
      </c>
      <c r="AP184" s="51">
        <f t="shared" si="34"/>
        <v>0</v>
      </c>
      <c r="AQ184" s="51">
        <f t="shared" si="34"/>
        <v>0</v>
      </c>
      <c r="AR184" s="51">
        <f t="shared" si="34"/>
        <v>0</v>
      </c>
      <c r="AS184" s="51">
        <f t="shared" si="34"/>
        <v>0</v>
      </c>
      <c r="AT184" s="51">
        <f t="shared" si="34"/>
        <v>0</v>
      </c>
      <c r="AU184" s="51">
        <f t="shared" si="34"/>
        <v>0</v>
      </c>
      <c r="AV184" s="51">
        <f t="shared" si="34"/>
        <v>0</v>
      </c>
      <c r="AW184" s="51">
        <f t="shared" si="34"/>
        <v>0</v>
      </c>
      <c r="AX184" s="51">
        <f t="shared" si="34"/>
        <v>0</v>
      </c>
      <c r="AY184" s="51">
        <f t="shared" si="34"/>
        <v>0</v>
      </c>
      <c r="BA184" s="9">
        <v>0.96375710595331587</v>
      </c>
      <c r="BB184" s="9">
        <v>1.7868564131195781</v>
      </c>
      <c r="BC184" s="9">
        <v>0.86985143284147581</v>
      </c>
      <c r="BD184" s="9">
        <v>0.85648193239167858</v>
      </c>
      <c r="BE184" s="9">
        <v>9.7776936809311557E-2</v>
      </c>
      <c r="BG184" s="9">
        <f t="shared" si="27"/>
        <v>4.9593160142310539</v>
      </c>
      <c r="BH184" s="9">
        <f t="shared" si="28"/>
        <v>1.6551866980478048E-3</v>
      </c>
    </row>
    <row r="185" spans="9:60" x14ac:dyDescent="0.25">
      <c r="I185" s="13">
        <v>24043</v>
      </c>
      <c r="J185" s="14">
        <v>4</v>
      </c>
      <c r="K185" s="14">
        <v>13</v>
      </c>
      <c r="L185" s="30">
        <v>3</v>
      </c>
      <c r="M185" s="47">
        <v>5</v>
      </c>
      <c r="N185" s="39"/>
      <c r="O185" s="52">
        <f t="shared" si="33"/>
        <v>0</v>
      </c>
      <c r="P185" s="52">
        <f t="shared" si="33"/>
        <v>0</v>
      </c>
      <c r="Q185" s="52">
        <f t="shared" si="33"/>
        <v>0</v>
      </c>
      <c r="R185" s="52">
        <f t="shared" si="33"/>
        <v>0</v>
      </c>
      <c r="S185" s="52">
        <f t="shared" si="33"/>
        <v>0</v>
      </c>
      <c r="T185" s="52">
        <f t="shared" si="33"/>
        <v>0</v>
      </c>
      <c r="U185" s="52">
        <f t="shared" si="33"/>
        <v>0</v>
      </c>
      <c r="V185" s="52">
        <f t="shared" si="33"/>
        <v>0</v>
      </c>
      <c r="W185" s="52">
        <f t="shared" si="33"/>
        <v>0</v>
      </c>
      <c r="X185" s="52">
        <f t="shared" si="33"/>
        <v>0</v>
      </c>
      <c r="Y185" s="52">
        <f t="shared" si="33"/>
        <v>0</v>
      </c>
      <c r="Z185" s="52">
        <f t="shared" si="33"/>
        <v>0</v>
      </c>
      <c r="AA185" s="52">
        <f t="shared" si="33"/>
        <v>1</v>
      </c>
      <c r="AB185" s="52">
        <f t="shared" si="33"/>
        <v>0</v>
      </c>
      <c r="AC185" s="52">
        <f t="shared" si="33"/>
        <v>0</v>
      </c>
      <c r="AE185" s="9">
        <v>1.6590341422163806</v>
      </c>
      <c r="AF185" s="9">
        <v>1.5302387443368932</v>
      </c>
      <c r="AG185" s="9">
        <v>-0.92735448272456844</v>
      </c>
      <c r="AH185" s="9">
        <v>1.4914619423307089</v>
      </c>
      <c r="AI185" s="9">
        <v>1.5887547809486213</v>
      </c>
      <c r="AK185" s="51">
        <f t="shared" si="32"/>
        <v>0</v>
      </c>
      <c r="AL185" s="51">
        <f t="shared" si="34"/>
        <v>0</v>
      </c>
      <c r="AM185" s="51">
        <f t="shared" si="34"/>
        <v>1</v>
      </c>
      <c r="AN185" s="51">
        <f t="shared" si="34"/>
        <v>0</v>
      </c>
      <c r="AO185" s="51">
        <f t="shared" si="34"/>
        <v>0</v>
      </c>
      <c r="AP185" s="51">
        <f t="shared" si="34"/>
        <v>0</v>
      </c>
      <c r="AQ185" s="51">
        <f t="shared" si="34"/>
        <v>0</v>
      </c>
      <c r="AR185" s="51">
        <f t="shared" si="34"/>
        <v>0</v>
      </c>
      <c r="AS185" s="51">
        <f t="shared" si="34"/>
        <v>0</v>
      </c>
      <c r="AT185" s="51">
        <f t="shared" si="34"/>
        <v>0</v>
      </c>
      <c r="AU185" s="51">
        <f t="shared" si="34"/>
        <v>0</v>
      </c>
      <c r="AV185" s="51">
        <f t="shared" si="34"/>
        <v>0</v>
      </c>
      <c r="AW185" s="51">
        <f t="shared" si="34"/>
        <v>0</v>
      </c>
      <c r="AX185" s="51">
        <f t="shared" si="34"/>
        <v>0</v>
      </c>
      <c r="AY185" s="51">
        <f t="shared" si="34"/>
        <v>0</v>
      </c>
      <c r="BA185" s="9">
        <v>0.70699620870777402</v>
      </c>
      <c r="BB185" s="9">
        <v>1.242630783632849</v>
      </c>
      <c r="BC185" s="9">
        <v>0.83389751250524546</v>
      </c>
      <c r="BD185" s="9">
        <v>0.57660839774805217</v>
      </c>
      <c r="BE185" s="9">
        <v>0.98525631189441343</v>
      </c>
      <c r="BG185" s="9">
        <f t="shared" si="27"/>
        <v>4.7264541791813919</v>
      </c>
      <c r="BH185" s="9">
        <f t="shared" si="28"/>
        <v>7.4827316087326054E-2</v>
      </c>
    </row>
    <row r="186" spans="9:60" x14ac:dyDescent="0.25">
      <c r="I186" s="13">
        <v>24043</v>
      </c>
      <c r="J186" s="14">
        <v>3</v>
      </c>
      <c r="K186" s="14">
        <v>13</v>
      </c>
      <c r="L186" s="30">
        <v>4</v>
      </c>
      <c r="M186" s="47">
        <v>5</v>
      </c>
      <c r="N186" s="39"/>
      <c r="O186" s="52">
        <f t="shared" si="33"/>
        <v>0</v>
      </c>
      <c r="P186" s="52">
        <f t="shared" si="33"/>
        <v>0</v>
      </c>
      <c r="Q186" s="52">
        <f t="shared" si="33"/>
        <v>0</v>
      </c>
      <c r="R186" s="52">
        <f t="shared" si="33"/>
        <v>0</v>
      </c>
      <c r="S186" s="52">
        <f t="shared" si="33"/>
        <v>0</v>
      </c>
      <c r="T186" s="52">
        <f t="shared" si="33"/>
        <v>0</v>
      </c>
      <c r="U186" s="52">
        <f t="shared" si="33"/>
        <v>0</v>
      </c>
      <c r="V186" s="52">
        <f t="shared" si="33"/>
        <v>0</v>
      </c>
      <c r="W186" s="52">
        <f t="shared" si="33"/>
        <v>0</v>
      </c>
      <c r="X186" s="52">
        <f t="shared" si="33"/>
        <v>0</v>
      </c>
      <c r="Y186" s="52">
        <f t="shared" si="33"/>
        <v>0</v>
      </c>
      <c r="Z186" s="52">
        <f t="shared" si="33"/>
        <v>0</v>
      </c>
      <c r="AA186" s="52">
        <f t="shared" si="33"/>
        <v>1</v>
      </c>
      <c r="AB186" s="52">
        <f t="shared" si="33"/>
        <v>0</v>
      </c>
      <c r="AC186" s="52">
        <f t="shared" si="33"/>
        <v>0</v>
      </c>
      <c r="AE186" s="9">
        <v>1.6590341422163806</v>
      </c>
      <c r="AF186" s="9">
        <v>1.5302387443368932</v>
      </c>
      <c r="AG186" s="9">
        <v>-0.92735448272456844</v>
      </c>
      <c r="AH186" s="9">
        <v>1.4914619423307089</v>
      </c>
      <c r="AI186" s="9">
        <v>1.5887547809486213</v>
      </c>
      <c r="AK186" s="51">
        <f t="shared" si="32"/>
        <v>0</v>
      </c>
      <c r="AL186" s="51">
        <f t="shared" si="34"/>
        <v>0</v>
      </c>
      <c r="AM186" s="51">
        <f t="shared" si="34"/>
        <v>0</v>
      </c>
      <c r="AN186" s="51">
        <f t="shared" si="34"/>
        <v>1</v>
      </c>
      <c r="AO186" s="51">
        <f t="shared" si="34"/>
        <v>0</v>
      </c>
      <c r="AP186" s="51">
        <f t="shared" si="34"/>
        <v>0</v>
      </c>
      <c r="AQ186" s="51">
        <f t="shared" si="34"/>
        <v>0</v>
      </c>
      <c r="AR186" s="51">
        <f t="shared" si="34"/>
        <v>0</v>
      </c>
      <c r="AS186" s="51">
        <f t="shared" si="34"/>
        <v>0</v>
      </c>
      <c r="AT186" s="51">
        <f t="shared" si="34"/>
        <v>0</v>
      </c>
      <c r="AU186" s="51">
        <f t="shared" si="34"/>
        <v>0</v>
      </c>
      <c r="AV186" s="51">
        <f t="shared" si="34"/>
        <v>0</v>
      </c>
      <c r="AW186" s="51">
        <f t="shared" si="34"/>
        <v>0</v>
      </c>
      <c r="AX186" s="51">
        <f t="shared" si="34"/>
        <v>0</v>
      </c>
      <c r="AY186" s="51">
        <f t="shared" si="34"/>
        <v>0</v>
      </c>
      <c r="BA186" s="9">
        <v>1.3358983778423812</v>
      </c>
      <c r="BB186" s="9">
        <v>2.5616042859224768</v>
      </c>
      <c r="BC186" s="9">
        <v>-0.46981441147640368</v>
      </c>
      <c r="BD186" s="9">
        <v>6.4954502752344434E-2</v>
      </c>
      <c r="BE186" s="9">
        <v>-1.0982024206037042</v>
      </c>
      <c r="BG186" s="9">
        <f t="shared" si="27"/>
        <v>4.9239544685359053</v>
      </c>
      <c r="BH186" s="9">
        <f t="shared" si="28"/>
        <v>5.7829228556566092E-3</v>
      </c>
    </row>
    <row r="187" spans="9:60" x14ac:dyDescent="0.25">
      <c r="I187" s="13">
        <v>24043</v>
      </c>
      <c r="J187" s="14">
        <v>5</v>
      </c>
      <c r="K187" s="14">
        <v>13</v>
      </c>
      <c r="L187" s="30">
        <v>5</v>
      </c>
      <c r="M187" s="47">
        <v>5</v>
      </c>
      <c r="N187" s="39"/>
      <c r="O187" s="52">
        <f t="shared" si="33"/>
        <v>0</v>
      </c>
      <c r="P187" s="52">
        <f t="shared" si="33"/>
        <v>0</v>
      </c>
      <c r="Q187" s="52">
        <f t="shared" si="33"/>
        <v>0</v>
      </c>
      <c r="R187" s="52">
        <f t="shared" si="33"/>
        <v>0</v>
      </c>
      <c r="S187" s="52">
        <f t="shared" si="33"/>
        <v>0</v>
      </c>
      <c r="T187" s="52">
        <f t="shared" si="33"/>
        <v>0</v>
      </c>
      <c r="U187" s="52">
        <f t="shared" si="33"/>
        <v>0</v>
      </c>
      <c r="V187" s="52">
        <f t="shared" si="33"/>
        <v>0</v>
      </c>
      <c r="W187" s="52">
        <f t="shared" si="33"/>
        <v>0</v>
      </c>
      <c r="X187" s="52">
        <f t="shared" si="33"/>
        <v>0</v>
      </c>
      <c r="Y187" s="52">
        <f t="shared" si="33"/>
        <v>0</v>
      </c>
      <c r="Z187" s="52">
        <f t="shared" si="33"/>
        <v>0</v>
      </c>
      <c r="AA187" s="52">
        <f t="shared" si="33"/>
        <v>1</v>
      </c>
      <c r="AB187" s="52">
        <f t="shared" si="33"/>
        <v>0</v>
      </c>
      <c r="AC187" s="52">
        <f t="shared" si="33"/>
        <v>0</v>
      </c>
      <c r="AE187" s="9">
        <v>1.6590341422163806</v>
      </c>
      <c r="AF187" s="9">
        <v>1.5302387443368932</v>
      </c>
      <c r="AG187" s="9">
        <v>-0.92735448272456844</v>
      </c>
      <c r="AH187" s="9">
        <v>1.4914619423307089</v>
      </c>
      <c r="AI187" s="9">
        <v>1.5887547809486213</v>
      </c>
      <c r="AK187" s="51">
        <f t="shared" si="32"/>
        <v>0</v>
      </c>
      <c r="AL187" s="51">
        <f t="shared" si="34"/>
        <v>0</v>
      </c>
      <c r="AM187" s="51">
        <f t="shared" si="34"/>
        <v>0</v>
      </c>
      <c r="AN187" s="51">
        <f t="shared" si="34"/>
        <v>0</v>
      </c>
      <c r="AO187" s="51">
        <f t="shared" si="34"/>
        <v>1</v>
      </c>
      <c r="AP187" s="51">
        <f t="shared" si="34"/>
        <v>0</v>
      </c>
      <c r="AQ187" s="51">
        <f t="shared" si="34"/>
        <v>0</v>
      </c>
      <c r="AR187" s="51">
        <f t="shared" si="34"/>
        <v>0</v>
      </c>
      <c r="AS187" s="51">
        <f t="shared" si="34"/>
        <v>0</v>
      </c>
      <c r="AT187" s="51">
        <f t="shared" si="34"/>
        <v>0</v>
      </c>
      <c r="AU187" s="51">
        <f t="shared" si="34"/>
        <v>0</v>
      </c>
      <c r="AV187" s="51">
        <f t="shared" si="34"/>
        <v>0</v>
      </c>
      <c r="AW187" s="51">
        <f t="shared" si="34"/>
        <v>0</v>
      </c>
      <c r="AX187" s="51">
        <f t="shared" si="34"/>
        <v>0</v>
      </c>
      <c r="AY187" s="51">
        <f t="shared" si="34"/>
        <v>0</v>
      </c>
      <c r="BA187" s="9">
        <v>-5.2065846898213843</v>
      </c>
      <c r="BB187" s="9">
        <v>0.75296898278377844</v>
      </c>
      <c r="BC187" s="9">
        <v>0.89761163515617304</v>
      </c>
      <c r="BD187" s="9">
        <v>3.6742307765101456</v>
      </c>
      <c r="BE187" s="9">
        <v>4.8184953420172523</v>
      </c>
      <c r="BG187" s="9">
        <f t="shared" si="27"/>
        <v>4.8172992544907727</v>
      </c>
      <c r="BH187" s="9">
        <f t="shared" si="28"/>
        <v>3.3379562409627452E-2</v>
      </c>
    </row>
    <row r="188" spans="9:60" x14ac:dyDescent="0.25">
      <c r="I188" s="13">
        <v>24043</v>
      </c>
      <c r="J188" s="14">
        <v>17</v>
      </c>
      <c r="K188" s="14">
        <v>13</v>
      </c>
      <c r="L188" s="30">
        <v>6</v>
      </c>
      <c r="M188" s="47">
        <v>4</v>
      </c>
      <c r="N188" s="39"/>
      <c r="O188" s="52">
        <f t="shared" ref="O188:AC204" si="35">IF($K188=O$2,1,0)</f>
        <v>0</v>
      </c>
      <c r="P188" s="52">
        <f t="shared" si="35"/>
        <v>0</v>
      </c>
      <c r="Q188" s="52">
        <f t="shared" si="35"/>
        <v>0</v>
      </c>
      <c r="R188" s="52">
        <f t="shared" si="35"/>
        <v>0</v>
      </c>
      <c r="S188" s="52">
        <f t="shared" si="35"/>
        <v>0</v>
      </c>
      <c r="T188" s="52">
        <f t="shared" si="35"/>
        <v>0</v>
      </c>
      <c r="U188" s="52">
        <f t="shared" si="35"/>
        <v>0</v>
      </c>
      <c r="V188" s="52">
        <f t="shared" si="35"/>
        <v>0</v>
      </c>
      <c r="W188" s="52">
        <f t="shared" si="35"/>
        <v>0</v>
      </c>
      <c r="X188" s="52">
        <f t="shared" si="35"/>
        <v>0</v>
      </c>
      <c r="Y188" s="52">
        <f t="shared" si="35"/>
        <v>0</v>
      </c>
      <c r="Z188" s="52">
        <f t="shared" si="35"/>
        <v>0</v>
      </c>
      <c r="AA188" s="52">
        <f t="shared" si="35"/>
        <v>1</v>
      </c>
      <c r="AB188" s="52">
        <f t="shared" si="35"/>
        <v>0</v>
      </c>
      <c r="AC188" s="52">
        <f t="shared" si="35"/>
        <v>0</v>
      </c>
      <c r="AE188" s="9">
        <v>1.6590341422163806</v>
      </c>
      <c r="AF188" s="9">
        <v>1.5302387443368932</v>
      </c>
      <c r="AG188" s="9">
        <v>-0.92735448272456844</v>
      </c>
      <c r="AH188" s="9">
        <v>1.4914619423307089</v>
      </c>
      <c r="AI188" s="9">
        <v>1.5887547809486213</v>
      </c>
      <c r="AK188" s="51">
        <f t="shared" si="32"/>
        <v>0</v>
      </c>
      <c r="AL188" s="51">
        <f t="shared" si="34"/>
        <v>0</v>
      </c>
      <c r="AM188" s="51">
        <f t="shared" si="34"/>
        <v>0</v>
      </c>
      <c r="AN188" s="51">
        <f t="shared" si="34"/>
        <v>0</v>
      </c>
      <c r="AO188" s="51">
        <f t="shared" si="34"/>
        <v>0</v>
      </c>
      <c r="AP188" s="51">
        <f t="shared" si="34"/>
        <v>1</v>
      </c>
      <c r="AQ188" s="51">
        <f t="shared" si="34"/>
        <v>0</v>
      </c>
      <c r="AR188" s="51">
        <f t="shared" si="34"/>
        <v>0</v>
      </c>
      <c r="AS188" s="51">
        <f t="shared" si="34"/>
        <v>0</v>
      </c>
      <c r="AT188" s="51">
        <f t="shared" si="34"/>
        <v>0</v>
      </c>
      <c r="AU188" s="51">
        <f t="shared" si="34"/>
        <v>0</v>
      </c>
      <c r="AV188" s="51">
        <f t="shared" si="34"/>
        <v>0</v>
      </c>
      <c r="AW188" s="51">
        <f t="shared" si="34"/>
        <v>0</v>
      </c>
      <c r="AX188" s="51">
        <f t="shared" si="34"/>
        <v>0</v>
      </c>
      <c r="AY188" s="51">
        <f t="shared" si="34"/>
        <v>0</v>
      </c>
      <c r="BA188" s="9">
        <v>-8.4770875562563824E-2</v>
      </c>
      <c r="BB188" s="9">
        <v>-0.14613834406036022</v>
      </c>
      <c r="BC188" s="9">
        <v>1.0622786666462884</v>
      </c>
      <c r="BD188" s="9">
        <v>1.5470414087239384</v>
      </c>
      <c r="BE188" s="9">
        <v>2.169361850893937</v>
      </c>
      <c r="BG188" s="9">
        <f t="shared" si="27"/>
        <v>4.4045641801813531</v>
      </c>
      <c r="BH188" s="9">
        <f t="shared" si="28"/>
        <v>0.16367217588581034</v>
      </c>
    </row>
    <row r="189" spans="9:60" x14ac:dyDescent="0.25">
      <c r="I189" s="13">
        <v>24043</v>
      </c>
      <c r="J189" s="14">
        <v>20</v>
      </c>
      <c r="K189" s="14">
        <v>13</v>
      </c>
      <c r="L189" s="30">
        <v>7</v>
      </c>
      <c r="M189" s="47">
        <v>3</v>
      </c>
      <c r="N189" s="39"/>
      <c r="O189" s="52">
        <f t="shared" si="35"/>
        <v>0</v>
      </c>
      <c r="P189" s="52">
        <f t="shared" si="35"/>
        <v>0</v>
      </c>
      <c r="Q189" s="52">
        <f t="shared" si="35"/>
        <v>0</v>
      </c>
      <c r="R189" s="52">
        <f t="shared" si="35"/>
        <v>0</v>
      </c>
      <c r="S189" s="52">
        <f t="shared" si="35"/>
        <v>0</v>
      </c>
      <c r="T189" s="52">
        <f t="shared" si="35"/>
        <v>0</v>
      </c>
      <c r="U189" s="52">
        <f t="shared" si="35"/>
        <v>0</v>
      </c>
      <c r="V189" s="52">
        <f t="shared" si="35"/>
        <v>0</v>
      </c>
      <c r="W189" s="52">
        <f t="shared" si="35"/>
        <v>0</v>
      </c>
      <c r="X189" s="52">
        <f t="shared" si="35"/>
        <v>0</v>
      </c>
      <c r="Y189" s="52">
        <f t="shared" si="35"/>
        <v>0</v>
      </c>
      <c r="Z189" s="52">
        <f t="shared" si="35"/>
        <v>0</v>
      </c>
      <c r="AA189" s="52">
        <f t="shared" si="35"/>
        <v>1</v>
      </c>
      <c r="AB189" s="52">
        <f t="shared" si="35"/>
        <v>0</v>
      </c>
      <c r="AC189" s="52">
        <f t="shared" si="35"/>
        <v>0</v>
      </c>
      <c r="AE189" s="9">
        <v>1.6590341422163806</v>
      </c>
      <c r="AF189" s="9">
        <v>1.5302387443368932</v>
      </c>
      <c r="AG189" s="9">
        <v>-0.92735448272456844</v>
      </c>
      <c r="AH189" s="9">
        <v>1.4914619423307089</v>
      </c>
      <c r="AI189" s="9">
        <v>1.5887547809486213</v>
      </c>
      <c r="AK189" s="51">
        <f t="shared" si="32"/>
        <v>0</v>
      </c>
      <c r="AL189" s="51">
        <f t="shared" si="34"/>
        <v>0</v>
      </c>
      <c r="AM189" s="51">
        <f t="shared" si="34"/>
        <v>0</v>
      </c>
      <c r="AN189" s="51">
        <f t="shared" si="34"/>
        <v>0</v>
      </c>
      <c r="AO189" s="51">
        <f t="shared" si="34"/>
        <v>0</v>
      </c>
      <c r="AP189" s="51">
        <f t="shared" si="34"/>
        <v>0</v>
      </c>
      <c r="AQ189" s="51">
        <f t="shared" si="34"/>
        <v>1</v>
      </c>
      <c r="AR189" s="51">
        <f t="shared" si="34"/>
        <v>0</v>
      </c>
      <c r="AS189" s="51">
        <f t="shared" si="34"/>
        <v>0</v>
      </c>
      <c r="AT189" s="51">
        <f t="shared" si="34"/>
        <v>0</v>
      </c>
      <c r="AU189" s="51">
        <f t="shared" si="34"/>
        <v>0</v>
      </c>
      <c r="AV189" s="51">
        <f t="shared" si="34"/>
        <v>0</v>
      </c>
      <c r="AW189" s="51">
        <f t="shared" si="34"/>
        <v>0</v>
      </c>
      <c r="AX189" s="51">
        <f t="shared" si="34"/>
        <v>0</v>
      </c>
      <c r="AY189" s="51">
        <f t="shared" si="34"/>
        <v>0</v>
      </c>
      <c r="BA189" s="9">
        <v>1.1489659895689086</v>
      </c>
      <c r="BB189" s="9">
        <v>-0.58372011188226458</v>
      </c>
      <c r="BC189" s="9">
        <v>1.2695381359078877</v>
      </c>
      <c r="BD189" s="9">
        <v>0.8601110880111007</v>
      </c>
      <c r="BE189" s="9">
        <v>1.3515793009001733</v>
      </c>
      <c r="BG189" s="9">
        <f t="shared" si="27"/>
        <v>3.2657818226469311</v>
      </c>
      <c r="BH189" s="9">
        <f t="shared" si="28"/>
        <v>7.0639977249524713E-2</v>
      </c>
    </row>
    <row r="190" spans="9:60" x14ac:dyDescent="0.25">
      <c r="I190" s="13">
        <v>24043</v>
      </c>
      <c r="J190" s="14">
        <v>18</v>
      </c>
      <c r="K190" s="14">
        <v>13</v>
      </c>
      <c r="L190" s="30">
        <v>8</v>
      </c>
      <c r="M190" s="47">
        <v>5</v>
      </c>
      <c r="N190" s="39"/>
      <c r="O190" s="52">
        <f t="shared" si="35"/>
        <v>0</v>
      </c>
      <c r="P190" s="52">
        <f t="shared" si="35"/>
        <v>0</v>
      </c>
      <c r="Q190" s="52">
        <f t="shared" si="35"/>
        <v>0</v>
      </c>
      <c r="R190" s="52">
        <f t="shared" si="35"/>
        <v>0</v>
      </c>
      <c r="S190" s="52">
        <f t="shared" si="35"/>
        <v>0</v>
      </c>
      <c r="T190" s="52">
        <f t="shared" si="35"/>
        <v>0</v>
      </c>
      <c r="U190" s="52">
        <f t="shared" si="35"/>
        <v>0</v>
      </c>
      <c r="V190" s="52">
        <f t="shared" si="35"/>
        <v>0</v>
      </c>
      <c r="W190" s="52">
        <f t="shared" si="35"/>
        <v>0</v>
      </c>
      <c r="X190" s="52">
        <f t="shared" si="35"/>
        <v>0</v>
      </c>
      <c r="Y190" s="52">
        <f t="shared" si="35"/>
        <v>0</v>
      </c>
      <c r="Z190" s="52">
        <f t="shared" si="35"/>
        <v>0</v>
      </c>
      <c r="AA190" s="52">
        <f t="shared" si="35"/>
        <v>1</v>
      </c>
      <c r="AB190" s="52">
        <f t="shared" si="35"/>
        <v>0</v>
      </c>
      <c r="AC190" s="52">
        <f t="shared" si="35"/>
        <v>0</v>
      </c>
      <c r="AE190" s="9">
        <v>1.6590341422163806</v>
      </c>
      <c r="AF190" s="9">
        <v>1.5302387443368932</v>
      </c>
      <c r="AG190" s="9">
        <v>-0.92735448272456844</v>
      </c>
      <c r="AH190" s="9">
        <v>1.4914619423307089</v>
      </c>
      <c r="AI190" s="9">
        <v>1.5887547809486213</v>
      </c>
      <c r="AK190" s="51">
        <f t="shared" si="32"/>
        <v>0</v>
      </c>
      <c r="AL190" s="51">
        <f t="shared" si="34"/>
        <v>0</v>
      </c>
      <c r="AM190" s="51">
        <f t="shared" si="34"/>
        <v>0</v>
      </c>
      <c r="AN190" s="51">
        <f t="shared" si="34"/>
        <v>0</v>
      </c>
      <c r="AO190" s="51">
        <f t="shared" si="34"/>
        <v>0</v>
      </c>
      <c r="AP190" s="51">
        <f t="shared" si="34"/>
        <v>0</v>
      </c>
      <c r="AQ190" s="51">
        <f t="shared" si="34"/>
        <v>0</v>
      </c>
      <c r="AR190" s="51">
        <f t="shared" si="34"/>
        <v>1</v>
      </c>
      <c r="AS190" s="51">
        <f t="shared" si="34"/>
        <v>0</v>
      </c>
      <c r="AT190" s="51">
        <f t="shared" si="34"/>
        <v>0</v>
      </c>
      <c r="AU190" s="51">
        <f t="shared" si="34"/>
        <v>0</v>
      </c>
      <c r="AV190" s="51">
        <f t="shared" si="34"/>
        <v>0</v>
      </c>
      <c r="AW190" s="51">
        <f t="shared" si="34"/>
        <v>0</v>
      </c>
      <c r="AX190" s="51">
        <f t="shared" si="34"/>
        <v>0</v>
      </c>
      <c r="AY190" s="51">
        <f t="shared" si="34"/>
        <v>0</v>
      </c>
      <c r="BA190" s="9">
        <v>2.1031796520375048</v>
      </c>
      <c r="BB190" s="9">
        <v>0.89634181494962184</v>
      </c>
      <c r="BC190" s="9">
        <v>1.125622850768363</v>
      </c>
      <c r="BD190" s="9">
        <v>0.45961682949410859</v>
      </c>
      <c r="BE190" s="9">
        <v>0.3048959775317226</v>
      </c>
      <c r="BG190" s="9">
        <f t="shared" si="27"/>
        <v>4.9869183780735922</v>
      </c>
      <c r="BH190" s="9">
        <f t="shared" si="28"/>
        <v>1.7112883222547402E-4</v>
      </c>
    </row>
    <row r="191" spans="9:60" x14ac:dyDescent="0.25">
      <c r="I191" s="13">
        <v>24043</v>
      </c>
      <c r="J191" s="14">
        <v>23</v>
      </c>
      <c r="K191" s="14">
        <v>13</v>
      </c>
      <c r="L191" s="30">
        <v>9</v>
      </c>
      <c r="M191" s="47">
        <v>5</v>
      </c>
      <c r="N191" s="39"/>
      <c r="O191" s="52">
        <f t="shared" si="35"/>
        <v>0</v>
      </c>
      <c r="P191" s="52">
        <f t="shared" si="35"/>
        <v>0</v>
      </c>
      <c r="Q191" s="52">
        <f t="shared" si="35"/>
        <v>0</v>
      </c>
      <c r="R191" s="52">
        <f t="shared" si="35"/>
        <v>0</v>
      </c>
      <c r="S191" s="52">
        <f t="shared" si="35"/>
        <v>0</v>
      </c>
      <c r="T191" s="52">
        <f t="shared" si="35"/>
        <v>0</v>
      </c>
      <c r="U191" s="52">
        <f t="shared" si="35"/>
        <v>0</v>
      </c>
      <c r="V191" s="52">
        <f t="shared" si="35"/>
        <v>0</v>
      </c>
      <c r="W191" s="52">
        <f t="shared" si="35"/>
        <v>0</v>
      </c>
      <c r="X191" s="52">
        <f t="shared" si="35"/>
        <v>0</v>
      </c>
      <c r="Y191" s="52">
        <f t="shared" si="35"/>
        <v>0</v>
      </c>
      <c r="Z191" s="52">
        <f t="shared" si="35"/>
        <v>0</v>
      </c>
      <c r="AA191" s="52">
        <f t="shared" si="35"/>
        <v>1</v>
      </c>
      <c r="AB191" s="52">
        <f t="shared" si="35"/>
        <v>0</v>
      </c>
      <c r="AC191" s="52">
        <f t="shared" si="35"/>
        <v>0</v>
      </c>
      <c r="AE191" s="9">
        <v>1.6590341422163806</v>
      </c>
      <c r="AF191" s="9">
        <v>1.5302387443368932</v>
      </c>
      <c r="AG191" s="9">
        <v>-0.92735448272456844</v>
      </c>
      <c r="AH191" s="9">
        <v>1.4914619423307089</v>
      </c>
      <c r="AI191" s="9">
        <v>1.5887547809486213</v>
      </c>
      <c r="AK191" s="51">
        <f t="shared" si="32"/>
        <v>0</v>
      </c>
      <c r="AL191" s="51">
        <f t="shared" si="34"/>
        <v>0</v>
      </c>
      <c r="AM191" s="51">
        <f t="shared" si="34"/>
        <v>0</v>
      </c>
      <c r="AN191" s="51">
        <f t="shared" si="34"/>
        <v>0</v>
      </c>
      <c r="AO191" s="51">
        <f t="shared" si="34"/>
        <v>0</v>
      </c>
      <c r="AP191" s="51">
        <f t="shared" si="34"/>
        <v>0</v>
      </c>
      <c r="AQ191" s="51">
        <f t="shared" si="34"/>
        <v>0</v>
      </c>
      <c r="AR191" s="51">
        <f t="shared" si="34"/>
        <v>0</v>
      </c>
      <c r="AS191" s="51">
        <f t="shared" si="34"/>
        <v>1</v>
      </c>
      <c r="AT191" s="51">
        <f t="shared" si="34"/>
        <v>0</v>
      </c>
      <c r="AU191" s="51">
        <f t="shared" si="34"/>
        <v>0</v>
      </c>
      <c r="AV191" s="51">
        <f t="shared" si="34"/>
        <v>0</v>
      </c>
      <c r="AW191" s="51">
        <f t="shared" si="34"/>
        <v>0</v>
      </c>
      <c r="AX191" s="51">
        <f t="shared" si="34"/>
        <v>0</v>
      </c>
      <c r="AY191" s="51">
        <f t="shared" ref="AL191:AY210" si="36">IF($L191=AY$2,1,0)</f>
        <v>0</v>
      </c>
      <c r="BA191" s="9">
        <v>1.9660473455308145</v>
      </c>
      <c r="BB191" s="9">
        <v>1.4011855082262346</v>
      </c>
      <c r="BC191" s="9">
        <v>0.94483509244849395</v>
      </c>
      <c r="BD191" s="9">
        <v>0.35729945799991603</v>
      </c>
      <c r="BE191" s="9">
        <v>-0.21345781105498415</v>
      </c>
      <c r="BG191" s="9">
        <f t="shared" si="27"/>
        <v>4.7234573915009079</v>
      </c>
      <c r="BH191" s="9">
        <f t="shared" si="28"/>
        <v>7.6475814315482116E-2</v>
      </c>
    </row>
    <row r="192" spans="9:60" x14ac:dyDescent="0.25">
      <c r="I192" s="13">
        <v>24043</v>
      </c>
      <c r="J192" s="14">
        <v>7</v>
      </c>
      <c r="K192" s="14">
        <v>13</v>
      </c>
      <c r="L192" s="30">
        <v>10</v>
      </c>
      <c r="M192" s="47">
        <v>4</v>
      </c>
      <c r="N192" s="39"/>
      <c r="O192" s="52">
        <f t="shared" si="35"/>
        <v>0</v>
      </c>
      <c r="P192" s="52">
        <f t="shared" si="35"/>
        <v>0</v>
      </c>
      <c r="Q192" s="52">
        <f t="shared" si="35"/>
        <v>0</v>
      </c>
      <c r="R192" s="52">
        <f t="shared" si="35"/>
        <v>0</v>
      </c>
      <c r="S192" s="52">
        <f t="shared" si="35"/>
        <v>0</v>
      </c>
      <c r="T192" s="52">
        <f t="shared" si="35"/>
        <v>0</v>
      </c>
      <c r="U192" s="52">
        <f t="shared" si="35"/>
        <v>0</v>
      </c>
      <c r="V192" s="52">
        <f t="shared" si="35"/>
        <v>0</v>
      </c>
      <c r="W192" s="52">
        <f t="shared" si="35"/>
        <v>0</v>
      </c>
      <c r="X192" s="52">
        <f t="shared" si="35"/>
        <v>0</v>
      </c>
      <c r="Y192" s="52">
        <f t="shared" si="35"/>
        <v>0</v>
      </c>
      <c r="Z192" s="52">
        <f t="shared" si="35"/>
        <v>0</v>
      </c>
      <c r="AA192" s="52">
        <f t="shared" si="35"/>
        <v>1</v>
      </c>
      <c r="AB192" s="52">
        <f t="shared" si="35"/>
        <v>0</v>
      </c>
      <c r="AC192" s="52">
        <f t="shared" si="35"/>
        <v>0</v>
      </c>
      <c r="AE192" s="9">
        <v>1.6590341422163806</v>
      </c>
      <c r="AF192" s="9">
        <v>1.5302387443368932</v>
      </c>
      <c r="AG192" s="9">
        <v>-0.92735448272456844</v>
      </c>
      <c r="AH192" s="9">
        <v>1.4914619423307089</v>
      </c>
      <c r="AI192" s="9">
        <v>1.5887547809486213</v>
      </c>
      <c r="AK192" s="51">
        <f t="shared" si="32"/>
        <v>0</v>
      </c>
      <c r="AL192" s="51">
        <f t="shared" si="36"/>
        <v>0</v>
      </c>
      <c r="AM192" s="51">
        <f t="shared" si="36"/>
        <v>0</v>
      </c>
      <c r="AN192" s="51">
        <f t="shared" si="36"/>
        <v>0</v>
      </c>
      <c r="AO192" s="51">
        <f t="shared" si="36"/>
        <v>0</v>
      </c>
      <c r="AP192" s="51">
        <f t="shared" si="36"/>
        <v>0</v>
      </c>
      <c r="AQ192" s="51">
        <f t="shared" si="36"/>
        <v>0</v>
      </c>
      <c r="AR192" s="51">
        <f t="shared" si="36"/>
        <v>0</v>
      </c>
      <c r="AS192" s="51">
        <f t="shared" si="36"/>
        <v>0</v>
      </c>
      <c r="AT192" s="51">
        <f t="shared" si="36"/>
        <v>1</v>
      </c>
      <c r="AU192" s="51">
        <f t="shared" si="36"/>
        <v>0</v>
      </c>
      <c r="AV192" s="51">
        <f t="shared" si="36"/>
        <v>0</v>
      </c>
      <c r="AW192" s="51">
        <f t="shared" si="36"/>
        <v>0</v>
      </c>
      <c r="AX192" s="51">
        <f t="shared" si="36"/>
        <v>0</v>
      </c>
      <c r="AY192" s="51">
        <f t="shared" si="36"/>
        <v>0</v>
      </c>
      <c r="BA192" s="9">
        <v>0.69785168590927427</v>
      </c>
      <c r="BB192" s="9">
        <v>2.3162285483430356</v>
      </c>
      <c r="BC192" s="9">
        <v>0.53526903685872107</v>
      </c>
      <c r="BD192" s="9">
        <v>0.36527622444508645</v>
      </c>
      <c r="BE192" s="9">
        <v>-0.13061006632197544</v>
      </c>
      <c r="BG192" s="9">
        <f t="shared" si="27"/>
        <v>4.5430465176349042</v>
      </c>
      <c r="BH192" s="9">
        <f t="shared" si="28"/>
        <v>0.29489952031539629</v>
      </c>
    </row>
    <row r="193" spans="9:60" x14ac:dyDescent="0.25">
      <c r="I193" s="13">
        <v>24043</v>
      </c>
      <c r="J193" s="14">
        <v>24</v>
      </c>
      <c r="K193" s="14">
        <v>13</v>
      </c>
      <c r="L193" s="30">
        <v>11</v>
      </c>
      <c r="M193" s="47">
        <v>5</v>
      </c>
      <c r="N193" s="39"/>
      <c r="O193" s="52">
        <f t="shared" si="35"/>
        <v>0</v>
      </c>
      <c r="P193" s="52">
        <f t="shared" si="35"/>
        <v>0</v>
      </c>
      <c r="Q193" s="52">
        <f t="shared" si="35"/>
        <v>0</v>
      </c>
      <c r="R193" s="52">
        <f t="shared" si="35"/>
        <v>0</v>
      </c>
      <c r="S193" s="52">
        <f t="shared" si="35"/>
        <v>0</v>
      </c>
      <c r="T193" s="52">
        <f t="shared" si="35"/>
        <v>0</v>
      </c>
      <c r="U193" s="52">
        <f t="shared" si="35"/>
        <v>0</v>
      </c>
      <c r="V193" s="52">
        <f t="shared" si="35"/>
        <v>0</v>
      </c>
      <c r="W193" s="52">
        <f t="shared" si="35"/>
        <v>0</v>
      </c>
      <c r="X193" s="52">
        <f t="shared" si="35"/>
        <v>0</v>
      </c>
      <c r="Y193" s="52">
        <f t="shared" si="35"/>
        <v>0</v>
      </c>
      <c r="Z193" s="52">
        <f t="shared" si="35"/>
        <v>0</v>
      </c>
      <c r="AA193" s="52">
        <f t="shared" si="35"/>
        <v>1</v>
      </c>
      <c r="AB193" s="52">
        <f t="shared" si="35"/>
        <v>0</v>
      </c>
      <c r="AC193" s="52">
        <f t="shared" si="35"/>
        <v>0</v>
      </c>
      <c r="AE193" s="9">
        <v>1.6590341422163806</v>
      </c>
      <c r="AF193" s="9">
        <v>1.5302387443368932</v>
      </c>
      <c r="AG193" s="9">
        <v>-0.92735448272456844</v>
      </c>
      <c r="AH193" s="9">
        <v>1.4914619423307089</v>
      </c>
      <c r="AI193" s="9">
        <v>1.5887547809486213</v>
      </c>
      <c r="AK193" s="51">
        <f t="shared" si="32"/>
        <v>0</v>
      </c>
      <c r="AL193" s="51">
        <f t="shared" si="36"/>
        <v>0</v>
      </c>
      <c r="AM193" s="51">
        <f t="shared" si="36"/>
        <v>0</v>
      </c>
      <c r="AN193" s="51">
        <f t="shared" si="36"/>
        <v>0</v>
      </c>
      <c r="AO193" s="51">
        <f t="shared" si="36"/>
        <v>0</v>
      </c>
      <c r="AP193" s="51">
        <f t="shared" si="36"/>
        <v>0</v>
      </c>
      <c r="AQ193" s="51">
        <f t="shared" si="36"/>
        <v>0</v>
      </c>
      <c r="AR193" s="51">
        <f t="shared" si="36"/>
        <v>0</v>
      </c>
      <c r="AS193" s="51">
        <f t="shared" si="36"/>
        <v>0</v>
      </c>
      <c r="AT193" s="51">
        <f t="shared" si="36"/>
        <v>0</v>
      </c>
      <c r="AU193" s="51">
        <f t="shared" si="36"/>
        <v>1</v>
      </c>
      <c r="AV193" s="51">
        <f t="shared" si="36"/>
        <v>0</v>
      </c>
      <c r="AW193" s="51">
        <f t="shared" si="36"/>
        <v>0</v>
      </c>
      <c r="AX193" s="51">
        <f t="shared" si="36"/>
        <v>0</v>
      </c>
      <c r="AY193" s="51">
        <f t="shared" si="36"/>
        <v>0</v>
      </c>
      <c r="BA193" s="9">
        <v>1.5777092154545618</v>
      </c>
      <c r="BB193" s="9">
        <v>1.4234493181271155</v>
      </c>
      <c r="BC193" s="9">
        <v>0.97742470848245411</v>
      </c>
      <c r="BD193" s="9">
        <v>0.61105542348030295</v>
      </c>
      <c r="BE193" s="9">
        <v>0.11627859876484067</v>
      </c>
      <c r="BG193" s="9">
        <f t="shared" si="27"/>
        <v>4.9853756556749174</v>
      </c>
      <c r="BH193" s="9">
        <f t="shared" si="28"/>
        <v>2.1387144693857678E-4</v>
      </c>
    </row>
    <row r="194" spans="9:60" x14ac:dyDescent="0.25">
      <c r="I194" s="13">
        <v>24043</v>
      </c>
      <c r="J194" s="14">
        <v>25</v>
      </c>
      <c r="K194" s="14">
        <v>13</v>
      </c>
      <c r="L194" s="30">
        <v>12</v>
      </c>
      <c r="M194" s="47">
        <v>5</v>
      </c>
      <c r="N194" s="39"/>
      <c r="O194" s="52">
        <f t="shared" si="35"/>
        <v>0</v>
      </c>
      <c r="P194" s="52">
        <f t="shared" si="35"/>
        <v>0</v>
      </c>
      <c r="Q194" s="52">
        <f t="shared" si="35"/>
        <v>0</v>
      </c>
      <c r="R194" s="52">
        <f t="shared" si="35"/>
        <v>0</v>
      </c>
      <c r="S194" s="52">
        <f t="shared" si="35"/>
        <v>0</v>
      </c>
      <c r="T194" s="52">
        <f t="shared" si="35"/>
        <v>0</v>
      </c>
      <c r="U194" s="52">
        <f t="shared" si="35"/>
        <v>0</v>
      </c>
      <c r="V194" s="52">
        <f t="shared" si="35"/>
        <v>0</v>
      </c>
      <c r="W194" s="52">
        <f t="shared" si="35"/>
        <v>0</v>
      </c>
      <c r="X194" s="52">
        <f t="shared" si="35"/>
        <v>0</v>
      </c>
      <c r="Y194" s="52">
        <f t="shared" si="35"/>
        <v>0</v>
      </c>
      <c r="Z194" s="52">
        <f t="shared" si="35"/>
        <v>0</v>
      </c>
      <c r="AA194" s="52">
        <f t="shared" si="35"/>
        <v>1</v>
      </c>
      <c r="AB194" s="52">
        <f t="shared" si="35"/>
        <v>0</v>
      </c>
      <c r="AC194" s="52">
        <f t="shared" si="35"/>
        <v>0</v>
      </c>
      <c r="AE194" s="9">
        <v>1.6590341422163806</v>
      </c>
      <c r="AF194" s="9">
        <v>1.5302387443368932</v>
      </c>
      <c r="AG194" s="9">
        <v>-0.92735448272456844</v>
      </c>
      <c r="AH194" s="9">
        <v>1.4914619423307089</v>
      </c>
      <c r="AI194" s="9">
        <v>1.5887547809486213</v>
      </c>
      <c r="AK194" s="51">
        <f t="shared" si="32"/>
        <v>0</v>
      </c>
      <c r="AL194" s="51">
        <f t="shared" si="36"/>
        <v>0</v>
      </c>
      <c r="AM194" s="51">
        <f t="shared" si="36"/>
        <v>0</v>
      </c>
      <c r="AN194" s="51">
        <f t="shared" si="36"/>
        <v>0</v>
      </c>
      <c r="AO194" s="51">
        <f t="shared" si="36"/>
        <v>0</v>
      </c>
      <c r="AP194" s="51">
        <f t="shared" si="36"/>
        <v>0</v>
      </c>
      <c r="AQ194" s="51">
        <f t="shared" si="36"/>
        <v>0</v>
      </c>
      <c r="AR194" s="51">
        <f t="shared" si="36"/>
        <v>0</v>
      </c>
      <c r="AS194" s="51">
        <f t="shared" si="36"/>
        <v>0</v>
      </c>
      <c r="AT194" s="51">
        <f t="shared" si="36"/>
        <v>0</v>
      </c>
      <c r="AU194" s="51">
        <f t="shared" si="36"/>
        <v>0</v>
      </c>
      <c r="AV194" s="51">
        <f t="shared" si="36"/>
        <v>1</v>
      </c>
      <c r="AW194" s="51">
        <f t="shared" si="36"/>
        <v>0</v>
      </c>
      <c r="AX194" s="51">
        <f t="shared" si="36"/>
        <v>0</v>
      </c>
      <c r="AY194" s="51">
        <f t="shared" si="36"/>
        <v>0</v>
      </c>
      <c r="BA194" s="9">
        <v>2.5052179500478946</v>
      </c>
      <c r="BB194" s="9">
        <v>1.0487009084269392</v>
      </c>
      <c r="BC194" s="9">
        <v>1.1122932674703996</v>
      </c>
      <c r="BD194" s="9">
        <v>0.24978660081963444</v>
      </c>
      <c r="BE194" s="9">
        <v>2.6594628130144727E-2</v>
      </c>
      <c r="BG194" s="9">
        <f t="shared" si="27"/>
        <v>5.14431427784191</v>
      </c>
      <c r="BH194" s="9">
        <f t="shared" si="28"/>
        <v>2.0826610789031988E-2</v>
      </c>
    </row>
    <row r="195" spans="9:60" x14ac:dyDescent="0.25">
      <c r="I195" s="13">
        <v>24043</v>
      </c>
      <c r="J195" s="14">
        <v>21</v>
      </c>
      <c r="K195" s="14">
        <v>13</v>
      </c>
      <c r="L195" s="30">
        <v>13</v>
      </c>
      <c r="M195" s="47">
        <v>5</v>
      </c>
      <c r="N195" s="39"/>
      <c r="O195" s="52">
        <f t="shared" si="35"/>
        <v>0</v>
      </c>
      <c r="P195" s="52">
        <f t="shared" si="35"/>
        <v>0</v>
      </c>
      <c r="Q195" s="52">
        <f t="shared" si="35"/>
        <v>0</v>
      </c>
      <c r="R195" s="52">
        <f t="shared" si="35"/>
        <v>0</v>
      </c>
      <c r="S195" s="52">
        <f t="shared" si="35"/>
        <v>0</v>
      </c>
      <c r="T195" s="52">
        <f t="shared" si="35"/>
        <v>0</v>
      </c>
      <c r="U195" s="52">
        <f t="shared" si="35"/>
        <v>0</v>
      </c>
      <c r="V195" s="52">
        <f t="shared" si="35"/>
        <v>0</v>
      </c>
      <c r="W195" s="52">
        <f t="shared" si="35"/>
        <v>0</v>
      </c>
      <c r="X195" s="52">
        <f t="shared" si="35"/>
        <v>0</v>
      </c>
      <c r="Y195" s="52">
        <f t="shared" si="35"/>
        <v>0</v>
      </c>
      <c r="Z195" s="52">
        <f t="shared" si="35"/>
        <v>0</v>
      </c>
      <c r="AA195" s="52">
        <f t="shared" si="35"/>
        <v>1</v>
      </c>
      <c r="AB195" s="52">
        <f t="shared" si="35"/>
        <v>0</v>
      </c>
      <c r="AC195" s="52">
        <f t="shared" si="35"/>
        <v>0</v>
      </c>
      <c r="AE195" s="9">
        <v>1.6590341422163806</v>
      </c>
      <c r="AF195" s="9">
        <v>1.5302387443368932</v>
      </c>
      <c r="AG195" s="9">
        <v>-0.92735448272456844</v>
      </c>
      <c r="AH195" s="9">
        <v>1.4914619423307089</v>
      </c>
      <c r="AI195" s="9">
        <v>1.5887547809486213</v>
      </c>
      <c r="AK195" s="51">
        <f t="shared" si="32"/>
        <v>0</v>
      </c>
      <c r="AL195" s="51">
        <f t="shared" si="36"/>
        <v>0</v>
      </c>
      <c r="AM195" s="51">
        <f t="shared" si="36"/>
        <v>0</v>
      </c>
      <c r="AN195" s="51">
        <f t="shared" si="36"/>
        <v>0</v>
      </c>
      <c r="AO195" s="51">
        <f t="shared" si="36"/>
        <v>0</v>
      </c>
      <c r="AP195" s="51">
        <f t="shared" si="36"/>
        <v>0</v>
      </c>
      <c r="AQ195" s="51">
        <f t="shared" si="36"/>
        <v>0</v>
      </c>
      <c r="AR195" s="51">
        <f t="shared" si="36"/>
        <v>0</v>
      </c>
      <c r="AS195" s="51">
        <f t="shared" si="36"/>
        <v>0</v>
      </c>
      <c r="AT195" s="51">
        <f t="shared" si="36"/>
        <v>0</v>
      </c>
      <c r="AU195" s="51">
        <f t="shared" si="36"/>
        <v>0</v>
      </c>
      <c r="AV195" s="51">
        <f t="shared" si="36"/>
        <v>0</v>
      </c>
      <c r="AW195" s="51">
        <f t="shared" si="36"/>
        <v>1</v>
      </c>
      <c r="AX195" s="51">
        <f t="shared" si="36"/>
        <v>0</v>
      </c>
      <c r="AY195" s="51">
        <f t="shared" si="36"/>
        <v>0</v>
      </c>
      <c r="BA195" s="9">
        <v>2.1638560019696813</v>
      </c>
      <c r="BB195" s="9">
        <v>0.98152475927829119</v>
      </c>
      <c r="BC195" s="9">
        <v>1.0341496846338571</v>
      </c>
      <c r="BD195" s="9">
        <v>0.46236785929267915</v>
      </c>
      <c r="BE195" s="9">
        <v>1.499829618192406E-2</v>
      </c>
      <c r="BG195" s="9">
        <f t="shared" si="27"/>
        <v>4.8462875356847812</v>
      </c>
      <c r="BH195" s="9">
        <f t="shared" si="28"/>
        <v>2.3627521685857411E-2</v>
      </c>
    </row>
    <row r="196" spans="9:60" x14ac:dyDescent="0.25">
      <c r="I196" s="13">
        <v>24043</v>
      </c>
      <c r="J196" s="14">
        <v>27</v>
      </c>
      <c r="K196" s="14">
        <v>13</v>
      </c>
      <c r="L196" s="30">
        <v>14</v>
      </c>
      <c r="M196" s="47">
        <v>5</v>
      </c>
      <c r="N196" s="39"/>
      <c r="O196" s="52">
        <f t="shared" si="35"/>
        <v>0</v>
      </c>
      <c r="P196" s="52">
        <f t="shared" si="35"/>
        <v>0</v>
      </c>
      <c r="Q196" s="52">
        <f t="shared" si="35"/>
        <v>0</v>
      </c>
      <c r="R196" s="52">
        <f t="shared" si="35"/>
        <v>0</v>
      </c>
      <c r="S196" s="52">
        <f t="shared" si="35"/>
        <v>0</v>
      </c>
      <c r="T196" s="52">
        <f t="shared" si="35"/>
        <v>0</v>
      </c>
      <c r="U196" s="52">
        <f t="shared" si="35"/>
        <v>0</v>
      </c>
      <c r="V196" s="52">
        <f t="shared" si="35"/>
        <v>0</v>
      </c>
      <c r="W196" s="52">
        <f t="shared" si="35"/>
        <v>0</v>
      </c>
      <c r="X196" s="52">
        <f t="shared" si="35"/>
        <v>0</v>
      </c>
      <c r="Y196" s="52">
        <f t="shared" si="35"/>
        <v>0</v>
      </c>
      <c r="Z196" s="52">
        <f t="shared" si="35"/>
        <v>0</v>
      </c>
      <c r="AA196" s="52">
        <f t="shared" si="35"/>
        <v>1</v>
      </c>
      <c r="AB196" s="52">
        <f t="shared" si="35"/>
        <v>0</v>
      </c>
      <c r="AC196" s="52">
        <f t="shared" si="35"/>
        <v>0</v>
      </c>
      <c r="AE196" s="9">
        <v>1.6590341422163806</v>
      </c>
      <c r="AF196" s="9">
        <v>1.5302387443368932</v>
      </c>
      <c r="AG196" s="9">
        <v>-0.92735448272456844</v>
      </c>
      <c r="AH196" s="9">
        <v>1.4914619423307089</v>
      </c>
      <c r="AI196" s="9">
        <v>1.5887547809486213</v>
      </c>
      <c r="AK196" s="51">
        <f t="shared" si="32"/>
        <v>0</v>
      </c>
      <c r="AL196" s="51">
        <f t="shared" si="36"/>
        <v>0</v>
      </c>
      <c r="AM196" s="51">
        <f t="shared" si="36"/>
        <v>0</v>
      </c>
      <c r="AN196" s="51">
        <f t="shared" si="36"/>
        <v>0</v>
      </c>
      <c r="AO196" s="51">
        <f t="shared" si="36"/>
        <v>0</v>
      </c>
      <c r="AP196" s="51">
        <f t="shared" si="36"/>
        <v>0</v>
      </c>
      <c r="AQ196" s="51">
        <f t="shared" si="36"/>
        <v>0</v>
      </c>
      <c r="AR196" s="51">
        <f t="shared" si="36"/>
        <v>0</v>
      </c>
      <c r="AS196" s="51">
        <f t="shared" si="36"/>
        <v>0</v>
      </c>
      <c r="AT196" s="51">
        <f t="shared" si="36"/>
        <v>0</v>
      </c>
      <c r="AU196" s="51">
        <f t="shared" si="36"/>
        <v>0</v>
      </c>
      <c r="AV196" s="51">
        <f t="shared" si="36"/>
        <v>0</v>
      </c>
      <c r="AW196" s="51">
        <f t="shared" si="36"/>
        <v>0</v>
      </c>
      <c r="AX196" s="51">
        <f t="shared" si="36"/>
        <v>1</v>
      </c>
      <c r="AY196" s="51">
        <f t="shared" si="36"/>
        <v>0</v>
      </c>
      <c r="BA196" s="9">
        <v>2.3160012307376268</v>
      </c>
      <c r="BB196" s="9">
        <v>1.2253708735856732</v>
      </c>
      <c r="BC196" s="9">
        <v>0.97062155736891442</v>
      </c>
      <c r="BD196" s="9">
        <v>0.33251281783392289</v>
      </c>
      <c r="BE196" s="9">
        <v>-0.32461977483457516</v>
      </c>
      <c r="BG196" s="9">
        <f t="shared" ref="BG196:BG227" si="37">SUMPRODUCT(AE196:AI196,BA196:BE196)</f>
        <v>4.7975138437740013</v>
      </c>
      <c r="BH196" s="9">
        <f t="shared" ref="BH196:BH227" si="38">(BG196-M196)^2</f>
        <v>4.1000643463179574E-2</v>
      </c>
    </row>
    <row r="197" spans="9:60" x14ac:dyDescent="0.25">
      <c r="I197" s="13">
        <v>24043</v>
      </c>
      <c r="J197" s="14">
        <v>13</v>
      </c>
      <c r="K197" s="14">
        <v>13</v>
      </c>
      <c r="L197" s="30">
        <v>15</v>
      </c>
      <c r="M197" s="47">
        <v>4</v>
      </c>
      <c r="N197" s="39"/>
      <c r="O197" s="52">
        <f t="shared" si="35"/>
        <v>0</v>
      </c>
      <c r="P197" s="52">
        <f t="shared" si="35"/>
        <v>0</v>
      </c>
      <c r="Q197" s="52">
        <f t="shared" si="35"/>
        <v>0</v>
      </c>
      <c r="R197" s="52">
        <f t="shared" si="35"/>
        <v>0</v>
      </c>
      <c r="S197" s="52">
        <f t="shared" si="35"/>
        <v>0</v>
      </c>
      <c r="T197" s="52">
        <f t="shared" si="35"/>
        <v>0</v>
      </c>
      <c r="U197" s="52">
        <f t="shared" si="35"/>
        <v>0</v>
      </c>
      <c r="V197" s="52">
        <f t="shared" si="35"/>
        <v>0</v>
      </c>
      <c r="W197" s="52">
        <f t="shared" si="35"/>
        <v>0</v>
      </c>
      <c r="X197" s="52">
        <f t="shared" si="35"/>
        <v>0</v>
      </c>
      <c r="Y197" s="52">
        <f t="shared" si="35"/>
        <v>0</v>
      </c>
      <c r="Z197" s="52">
        <f t="shared" si="35"/>
        <v>0</v>
      </c>
      <c r="AA197" s="52">
        <f t="shared" si="35"/>
        <v>1</v>
      </c>
      <c r="AB197" s="52">
        <f t="shared" si="35"/>
        <v>0</v>
      </c>
      <c r="AC197" s="52">
        <f t="shared" si="35"/>
        <v>0</v>
      </c>
      <c r="AE197" s="9">
        <v>1.6590341422163806</v>
      </c>
      <c r="AF197" s="9">
        <v>1.5302387443368932</v>
      </c>
      <c r="AG197" s="9">
        <v>-0.92735448272456844</v>
      </c>
      <c r="AH197" s="9">
        <v>1.4914619423307089</v>
      </c>
      <c r="AI197" s="9">
        <v>1.5887547809486213</v>
      </c>
      <c r="AK197" s="51">
        <f t="shared" si="32"/>
        <v>0</v>
      </c>
      <c r="AL197" s="51">
        <f t="shared" si="36"/>
        <v>0</v>
      </c>
      <c r="AM197" s="51">
        <f t="shared" si="36"/>
        <v>0</v>
      </c>
      <c r="AN197" s="51">
        <f t="shared" si="36"/>
        <v>0</v>
      </c>
      <c r="AO197" s="51">
        <f t="shared" si="36"/>
        <v>0</v>
      </c>
      <c r="AP197" s="51">
        <f t="shared" si="36"/>
        <v>0</v>
      </c>
      <c r="AQ197" s="51">
        <f t="shared" si="36"/>
        <v>0</v>
      </c>
      <c r="AR197" s="51">
        <f t="shared" si="36"/>
        <v>0</v>
      </c>
      <c r="AS197" s="51">
        <f t="shared" si="36"/>
        <v>0</v>
      </c>
      <c r="AT197" s="51">
        <f t="shared" si="36"/>
        <v>0</v>
      </c>
      <c r="AU197" s="51">
        <f t="shared" si="36"/>
        <v>0</v>
      </c>
      <c r="AV197" s="51">
        <f t="shared" si="36"/>
        <v>0</v>
      </c>
      <c r="AW197" s="51">
        <f t="shared" si="36"/>
        <v>0</v>
      </c>
      <c r="AX197" s="51">
        <f t="shared" si="36"/>
        <v>0</v>
      </c>
      <c r="AY197" s="51">
        <f t="shared" si="36"/>
        <v>1</v>
      </c>
      <c r="BA197" s="9">
        <v>0.69374101481879025</v>
      </c>
      <c r="BB197" s="9">
        <v>-0.57306806918550157</v>
      </c>
      <c r="BC197" s="9">
        <v>1.2895822466809745</v>
      </c>
      <c r="BD197" s="9">
        <v>0.95833983479988938</v>
      </c>
      <c r="BE197" s="9">
        <v>2.0295569469777357</v>
      </c>
      <c r="BG197" s="9">
        <f t="shared" si="37"/>
        <v>3.7319048836705</v>
      </c>
      <c r="BH197" s="9">
        <f t="shared" si="38"/>
        <v>7.1874991399728139E-2</v>
      </c>
    </row>
    <row r="198" spans="9:60" x14ac:dyDescent="0.25">
      <c r="I198" s="13">
        <v>13925</v>
      </c>
      <c r="J198" s="14">
        <v>1</v>
      </c>
      <c r="K198" s="14">
        <v>14</v>
      </c>
      <c r="L198" s="30">
        <v>1</v>
      </c>
      <c r="M198" s="47">
        <v>5</v>
      </c>
      <c r="N198" s="39"/>
      <c r="O198" s="52">
        <f t="shared" si="35"/>
        <v>0</v>
      </c>
      <c r="P198" s="52">
        <f t="shared" si="35"/>
        <v>0</v>
      </c>
      <c r="Q198" s="52">
        <f t="shared" si="35"/>
        <v>0</v>
      </c>
      <c r="R198" s="52">
        <f t="shared" si="35"/>
        <v>0</v>
      </c>
      <c r="S198" s="52">
        <f t="shared" si="35"/>
        <v>0</v>
      </c>
      <c r="T198" s="52">
        <f t="shared" si="35"/>
        <v>0</v>
      </c>
      <c r="U198" s="52">
        <f t="shared" si="35"/>
        <v>0</v>
      </c>
      <c r="V198" s="52">
        <f t="shared" si="35"/>
        <v>0</v>
      </c>
      <c r="W198" s="52">
        <f t="shared" si="35"/>
        <v>0</v>
      </c>
      <c r="X198" s="52">
        <f t="shared" si="35"/>
        <v>0</v>
      </c>
      <c r="Y198" s="52">
        <f t="shared" si="35"/>
        <v>0</v>
      </c>
      <c r="Z198" s="52">
        <f t="shared" si="35"/>
        <v>0</v>
      </c>
      <c r="AA198" s="52">
        <f t="shared" si="35"/>
        <v>0</v>
      </c>
      <c r="AB198" s="52">
        <f t="shared" si="35"/>
        <v>1</v>
      </c>
      <c r="AC198" s="52">
        <f t="shared" si="35"/>
        <v>0</v>
      </c>
      <c r="AE198" s="9">
        <v>0.68167172533105391</v>
      </c>
      <c r="AF198" s="9">
        <v>-2.6926817886063808E-2</v>
      </c>
      <c r="AG198" s="9">
        <v>2.1299265939724514</v>
      </c>
      <c r="AH198" s="9">
        <v>3.0816312084979516</v>
      </c>
      <c r="AI198" s="9">
        <v>-0.9514234000589048</v>
      </c>
      <c r="AK198" s="51">
        <f t="shared" si="32"/>
        <v>1</v>
      </c>
      <c r="AL198" s="51">
        <f t="shared" si="36"/>
        <v>0</v>
      </c>
      <c r="AM198" s="51">
        <f t="shared" si="36"/>
        <v>0</v>
      </c>
      <c r="AN198" s="51">
        <f t="shared" si="36"/>
        <v>0</v>
      </c>
      <c r="AO198" s="51">
        <f t="shared" si="36"/>
        <v>0</v>
      </c>
      <c r="AP198" s="51">
        <f t="shared" si="36"/>
        <v>0</v>
      </c>
      <c r="AQ198" s="51">
        <f t="shared" si="36"/>
        <v>0</v>
      </c>
      <c r="AR198" s="51">
        <f t="shared" si="36"/>
        <v>0</v>
      </c>
      <c r="AS198" s="51">
        <f t="shared" si="36"/>
        <v>0</v>
      </c>
      <c r="AT198" s="51">
        <f t="shared" si="36"/>
        <v>0</v>
      </c>
      <c r="AU198" s="51">
        <f t="shared" si="36"/>
        <v>0</v>
      </c>
      <c r="AV198" s="51">
        <f t="shared" si="36"/>
        <v>0</v>
      </c>
      <c r="AW198" s="51">
        <f t="shared" si="36"/>
        <v>0</v>
      </c>
      <c r="AX198" s="51">
        <f t="shared" si="36"/>
        <v>0</v>
      </c>
      <c r="AY198" s="51">
        <f t="shared" si="36"/>
        <v>0</v>
      </c>
      <c r="BA198" s="9">
        <v>-2.8718499849775741E-2</v>
      </c>
      <c r="BB198" s="9">
        <v>0.91249108397021372</v>
      </c>
      <c r="BC198" s="9">
        <v>0.93943377522174343</v>
      </c>
      <c r="BD198" s="9">
        <v>1.4152330908720356</v>
      </c>
      <c r="BE198" s="9">
        <v>1.6402283930195685</v>
      </c>
      <c r="BG198" s="9">
        <f t="shared" si="37"/>
        <v>4.7574526961089418</v>
      </c>
      <c r="BH198" s="9">
        <f t="shared" si="38"/>
        <v>5.8829194624821321E-2</v>
      </c>
    </row>
    <row r="199" spans="9:60" x14ac:dyDescent="0.25">
      <c r="I199" s="13">
        <v>13925</v>
      </c>
      <c r="J199" s="14">
        <v>2</v>
      </c>
      <c r="K199" s="14">
        <v>14</v>
      </c>
      <c r="L199" s="30">
        <v>2</v>
      </c>
      <c r="M199" s="47">
        <v>5</v>
      </c>
      <c r="N199" s="39"/>
      <c r="O199" s="52">
        <f t="shared" si="35"/>
        <v>0</v>
      </c>
      <c r="P199" s="52">
        <f t="shared" si="35"/>
        <v>0</v>
      </c>
      <c r="Q199" s="52">
        <f t="shared" si="35"/>
        <v>0</v>
      </c>
      <c r="R199" s="52">
        <f t="shared" si="35"/>
        <v>0</v>
      </c>
      <c r="S199" s="52">
        <f t="shared" si="35"/>
        <v>0</v>
      </c>
      <c r="T199" s="52">
        <f t="shared" si="35"/>
        <v>0</v>
      </c>
      <c r="U199" s="52">
        <f t="shared" si="35"/>
        <v>0</v>
      </c>
      <c r="V199" s="52">
        <f t="shared" si="35"/>
        <v>0</v>
      </c>
      <c r="W199" s="52">
        <f t="shared" si="35"/>
        <v>0</v>
      </c>
      <c r="X199" s="52">
        <f t="shared" si="35"/>
        <v>0</v>
      </c>
      <c r="Y199" s="52">
        <f t="shared" si="35"/>
        <v>0</v>
      </c>
      <c r="Z199" s="52">
        <f t="shared" si="35"/>
        <v>0</v>
      </c>
      <c r="AA199" s="52">
        <f t="shared" si="35"/>
        <v>0</v>
      </c>
      <c r="AB199" s="52">
        <f t="shared" si="35"/>
        <v>1</v>
      </c>
      <c r="AC199" s="52">
        <f t="shared" si="35"/>
        <v>0</v>
      </c>
      <c r="AE199" s="9">
        <v>0.68167172533105391</v>
      </c>
      <c r="AF199" s="9">
        <v>-2.6926817886063808E-2</v>
      </c>
      <c r="AG199" s="9">
        <v>2.1299265939724514</v>
      </c>
      <c r="AH199" s="9">
        <v>3.0816312084979516</v>
      </c>
      <c r="AI199" s="9">
        <v>-0.9514234000589048</v>
      </c>
      <c r="AK199" s="51">
        <f t="shared" si="32"/>
        <v>0</v>
      </c>
      <c r="AL199" s="51">
        <f t="shared" si="36"/>
        <v>1</v>
      </c>
      <c r="AM199" s="51">
        <f t="shared" si="36"/>
        <v>0</v>
      </c>
      <c r="AN199" s="51">
        <f t="shared" si="36"/>
        <v>0</v>
      </c>
      <c r="AO199" s="51">
        <f t="shared" si="36"/>
        <v>0</v>
      </c>
      <c r="AP199" s="51">
        <f t="shared" si="36"/>
        <v>0</v>
      </c>
      <c r="AQ199" s="51">
        <f t="shared" si="36"/>
        <v>0</v>
      </c>
      <c r="AR199" s="51">
        <f t="shared" si="36"/>
        <v>0</v>
      </c>
      <c r="AS199" s="51">
        <f t="shared" si="36"/>
        <v>0</v>
      </c>
      <c r="AT199" s="51">
        <f t="shared" si="36"/>
        <v>0</v>
      </c>
      <c r="AU199" s="51">
        <f t="shared" si="36"/>
        <v>0</v>
      </c>
      <c r="AV199" s="51">
        <f t="shared" si="36"/>
        <v>0</v>
      </c>
      <c r="AW199" s="51">
        <f t="shared" si="36"/>
        <v>0</v>
      </c>
      <c r="AX199" s="51">
        <f t="shared" si="36"/>
        <v>0</v>
      </c>
      <c r="AY199" s="51">
        <f t="shared" si="36"/>
        <v>0</v>
      </c>
      <c r="BA199" s="9">
        <v>0.96375710595331587</v>
      </c>
      <c r="BB199" s="9">
        <v>1.7868564131195781</v>
      </c>
      <c r="BC199" s="9">
        <v>0.86985143284147581</v>
      </c>
      <c r="BD199" s="9">
        <v>0.85648193239167858</v>
      </c>
      <c r="BE199" s="9">
        <v>9.7776936809311557E-2</v>
      </c>
      <c r="BG199" s="9">
        <f t="shared" si="37"/>
        <v>5.0079054983111151</v>
      </c>
      <c r="BH199" s="9">
        <f t="shared" si="38"/>
        <v>6.249690354704352E-5</v>
      </c>
    </row>
    <row r="200" spans="9:60" x14ac:dyDescent="0.25">
      <c r="I200" s="13">
        <v>13925</v>
      </c>
      <c r="J200" s="14">
        <v>4</v>
      </c>
      <c r="K200" s="14">
        <v>14</v>
      </c>
      <c r="L200" s="30">
        <v>3</v>
      </c>
      <c r="M200" s="47">
        <v>3</v>
      </c>
      <c r="N200" s="39"/>
      <c r="O200" s="52">
        <f t="shared" si="35"/>
        <v>0</v>
      </c>
      <c r="P200" s="52">
        <f t="shared" si="35"/>
        <v>0</v>
      </c>
      <c r="Q200" s="52">
        <f t="shared" si="35"/>
        <v>0</v>
      </c>
      <c r="R200" s="52">
        <f t="shared" si="35"/>
        <v>0</v>
      </c>
      <c r="S200" s="52">
        <f t="shared" si="35"/>
        <v>0</v>
      </c>
      <c r="T200" s="52">
        <f t="shared" si="35"/>
        <v>0</v>
      </c>
      <c r="U200" s="52">
        <f t="shared" si="35"/>
        <v>0</v>
      </c>
      <c r="V200" s="52">
        <f t="shared" si="35"/>
        <v>0</v>
      </c>
      <c r="W200" s="52">
        <f t="shared" si="35"/>
        <v>0</v>
      </c>
      <c r="X200" s="52">
        <f t="shared" si="35"/>
        <v>0</v>
      </c>
      <c r="Y200" s="52">
        <f t="shared" si="35"/>
        <v>0</v>
      </c>
      <c r="Z200" s="52">
        <f t="shared" si="35"/>
        <v>0</v>
      </c>
      <c r="AA200" s="52">
        <f t="shared" si="35"/>
        <v>0</v>
      </c>
      <c r="AB200" s="52">
        <f t="shared" si="35"/>
        <v>1</v>
      </c>
      <c r="AC200" s="52">
        <f t="shared" si="35"/>
        <v>0</v>
      </c>
      <c r="AE200" s="9">
        <v>0.68167172533105391</v>
      </c>
      <c r="AF200" s="9">
        <v>-2.6926817886063808E-2</v>
      </c>
      <c r="AG200" s="9">
        <v>2.1299265939724514</v>
      </c>
      <c r="AH200" s="9">
        <v>3.0816312084979516</v>
      </c>
      <c r="AI200" s="9">
        <v>-0.9514234000589048</v>
      </c>
      <c r="AK200" s="51">
        <f t="shared" si="32"/>
        <v>0</v>
      </c>
      <c r="AL200" s="51">
        <f t="shared" si="36"/>
        <v>0</v>
      </c>
      <c r="AM200" s="51">
        <f t="shared" si="36"/>
        <v>1</v>
      </c>
      <c r="AN200" s="51">
        <f t="shared" si="36"/>
        <v>0</v>
      </c>
      <c r="AO200" s="51">
        <f t="shared" si="36"/>
        <v>0</v>
      </c>
      <c r="AP200" s="51">
        <f t="shared" si="36"/>
        <v>0</v>
      </c>
      <c r="AQ200" s="51">
        <f t="shared" si="36"/>
        <v>0</v>
      </c>
      <c r="AR200" s="51">
        <f t="shared" si="36"/>
        <v>0</v>
      </c>
      <c r="AS200" s="51">
        <f t="shared" si="36"/>
        <v>0</v>
      </c>
      <c r="AT200" s="51">
        <f t="shared" si="36"/>
        <v>0</v>
      </c>
      <c r="AU200" s="51">
        <f t="shared" si="36"/>
        <v>0</v>
      </c>
      <c r="AV200" s="51">
        <f t="shared" si="36"/>
        <v>0</v>
      </c>
      <c r="AW200" s="51">
        <f t="shared" si="36"/>
        <v>0</v>
      </c>
      <c r="AX200" s="51">
        <f t="shared" si="36"/>
        <v>0</v>
      </c>
      <c r="AY200" s="51">
        <f t="shared" si="36"/>
        <v>0</v>
      </c>
      <c r="BA200" s="9">
        <v>0.70699620870777402</v>
      </c>
      <c r="BB200" s="9">
        <v>1.242630783632849</v>
      </c>
      <c r="BC200" s="9">
        <v>0.83389751250524546</v>
      </c>
      <c r="BD200" s="9">
        <v>0.57660839774805217</v>
      </c>
      <c r="BE200" s="9">
        <v>0.98525631189441343</v>
      </c>
      <c r="BG200" s="9">
        <f t="shared" si="37"/>
        <v>3.0641182445045585</v>
      </c>
      <c r="BH200" s="9">
        <f t="shared" si="38"/>
        <v>4.1111492783463457E-3</v>
      </c>
    </row>
    <row r="201" spans="9:60" x14ac:dyDescent="0.25">
      <c r="I201" s="13">
        <v>13925</v>
      </c>
      <c r="J201" s="14">
        <v>3</v>
      </c>
      <c r="K201" s="14">
        <v>14</v>
      </c>
      <c r="L201" s="30">
        <v>4</v>
      </c>
      <c r="M201" s="47">
        <v>1</v>
      </c>
      <c r="N201" s="39"/>
      <c r="O201" s="52">
        <f t="shared" si="35"/>
        <v>0</v>
      </c>
      <c r="P201" s="52">
        <f t="shared" si="35"/>
        <v>0</v>
      </c>
      <c r="Q201" s="52">
        <f t="shared" si="35"/>
        <v>0</v>
      </c>
      <c r="R201" s="52">
        <f t="shared" si="35"/>
        <v>0</v>
      </c>
      <c r="S201" s="52">
        <f t="shared" si="35"/>
        <v>0</v>
      </c>
      <c r="T201" s="52">
        <f t="shared" si="35"/>
        <v>0</v>
      </c>
      <c r="U201" s="52">
        <f t="shared" si="35"/>
        <v>0</v>
      </c>
      <c r="V201" s="52">
        <f t="shared" si="35"/>
        <v>0</v>
      </c>
      <c r="W201" s="52">
        <f t="shared" si="35"/>
        <v>0</v>
      </c>
      <c r="X201" s="52">
        <f t="shared" si="35"/>
        <v>0</v>
      </c>
      <c r="Y201" s="52">
        <f t="shared" si="35"/>
        <v>0</v>
      </c>
      <c r="Z201" s="52">
        <f t="shared" si="35"/>
        <v>0</v>
      </c>
      <c r="AA201" s="52">
        <f t="shared" si="35"/>
        <v>0</v>
      </c>
      <c r="AB201" s="52">
        <f t="shared" si="35"/>
        <v>1</v>
      </c>
      <c r="AC201" s="52">
        <f t="shared" si="35"/>
        <v>0</v>
      </c>
      <c r="AE201" s="9">
        <v>0.68167172533105391</v>
      </c>
      <c r="AF201" s="9">
        <v>-2.6926817886063808E-2</v>
      </c>
      <c r="AG201" s="9">
        <v>2.1299265939724514</v>
      </c>
      <c r="AH201" s="9">
        <v>3.0816312084979516</v>
      </c>
      <c r="AI201" s="9">
        <v>-0.9514234000589048</v>
      </c>
      <c r="AK201" s="51">
        <f t="shared" si="32"/>
        <v>0</v>
      </c>
      <c r="AL201" s="51">
        <f t="shared" si="36"/>
        <v>0</v>
      </c>
      <c r="AM201" s="51">
        <f t="shared" si="36"/>
        <v>0</v>
      </c>
      <c r="AN201" s="51">
        <f t="shared" si="36"/>
        <v>1</v>
      </c>
      <c r="AO201" s="51">
        <f t="shared" si="36"/>
        <v>0</v>
      </c>
      <c r="AP201" s="51">
        <f t="shared" si="36"/>
        <v>0</v>
      </c>
      <c r="AQ201" s="51">
        <f t="shared" si="36"/>
        <v>0</v>
      </c>
      <c r="AR201" s="51">
        <f t="shared" si="36"/>
        <v>0</v>
      </c>
      <c r="AS201" s="51">
        <f t="shared" si="36"/>
        <v>0</v>
      </c>
      <c r="AT201" s="51">
        <f t="shared" si="36"/>
        <v>0</v>
      </c>
      <c r="AU201" s="51">
        <f t="shared" si="36"/>
        <v>0</v>
      </c>
      <c r="AV201" s="51">
        <f t="shared" si="36"/>
        <v>0</v>
      </c>
      <c r="AW201" s="51">
        <f t="shared" si="36"/>
        <v>0</v>
      </c>
      <c r="AX201" s="51">
        <f t="shared" si="36"/>
        <v>0</v>
      </c>
      <c r="AY201" s="51">
        <f t="shared" si="36"/>
        <v>0</v>
      </c>
      <c r="BA201" s="9">
        <v>1.3358983778423812</v>
      </c>
      <c r="BB201" s="9">
        <v>2.5616042859224768</v>
      </c>
      <c r="BC201" s="9">
        <v>-0.46981441147640368</v>
      </c>
      <c r="BD201" s="9">
        <v>6.4954502752344434E-2</v>
      </c>
      <c r="BE201" s="9">
        <v>-1.0982024206037042</v>
      </c>
      <c r="BG201" s="9">
        <f t="shared" si="37"/>
        <v>1.0860193945302552</v>
      </c>
      <c r="BH201" s="9">
        <f t="shared" si="38"/>
        <v>7.3993362353516985E-3</v>
      </c>
    </row>
    <row r="202" spans="9:60" x14ac:dyDescent="0.25">
      <c r="I202" s="13">
        <v>13925</v>
      </c>
      <c r="J202" s="14">
        <v>5</v>
      </c>
      <c r="K202" s="14">
        <v>14</v>
      </c>
      <c r="L202" s="30">
        <v>5</v>
      </c>
      <c r="M202" s="47">
        <v>5</v>
      </c>
      <c r="N202" s="39"/>
      <c r="O202" s="52">
        <f t="shared" si="35"/>
        <v>0</v>
      </c>
      <c r="P202" s="52">
        <f t="shared" si="35"/>
        <v>0</v>
      </c>
      <c r="Q202" s="52">
        <f t="shared" si="35"/>
        <v>0</v>
      </c>
      <c r="R202" s="52">
        <f t="shared" si="35"/>
        <v>0</v>
      </c>
      <c r="S202" s="52">
        <f t="shared" si="35"/>
        <v>0</v>
      </c>
      <c r="T202" s="52">
        <f t="shared" si="35"/>
        <v>0</v>
      </c>
      <c r="U202" s="52">
        <f t="shared" si="35"/>
        <v>0</v>
      </c>
      <c r="V202" s="52">
        <f t="shared" si="35"/>
        <v>0</v>
      </c>
      <c r="W202" s="52">
        <f t="shared" si="35"/>
        <v>0</v>
      </c>
      <c r="X202" s="52">
        <f t="shared" si="35"/>
        <v>0</v>
      </c>
      <c r="Y202" s="52">
        <f t="shared" si="35"/>
        <v>0</v>
      </c>
      <c r="Z202" s="52">
        <f t="shared" si="35"/>
        <v>0</v>
      </c>
      <c r="AA202" s="52">
        <f t="shared" si="35"/>
        <v>0</v>
      </c>
      <c r="AB202" s="52">
        <f t="shared" si="35"/>
        <v>1</v>
      </c>
      <c r="AC202" s="52">
        <f t="shared" si="35"/>
        <v>0</v>
      </c>
      <c r="AE202" s="9">
        <v>0.68167172533105391</v>
      </c>
      <c r="AF202" s="9">
        <v>-2.6926817886063808E-2</v>
      </c>
      <c r="AG202" s="9">
        <v>2.1299265939724514</v>
      </c>
      <c r="AH202" s="9">
        <v>3.0816312084979516</v>
      </c>
      <c r="AI202" s="9">
        <v>-0.9514234000589048</v>
      </c>
      <c r="AK202" s="51">
        <f t="shared" si="32"/>
        <v>0</v>
      </c>
      <c r="AL202" s="51">
        <f t="shared" si="36"/>
        <v>0</v>
      </c>
      <c r="AM202" s="51">
        <f t="shared" si="36"/>
        <v>0</v>
      </c>
      <c r="AN202" s="51">
        <f t="shared" si="36"/>
        <v>0</v>
      </c>
      <c r="AO202" s="51">
        <f t="shared" si="36"/>
        <v>1</v>
      </c>
      <c r="AP202" s="51">
        <f t="shared" si="36"/>
        <v>0</v>
      </c>
      <c r="AQ202" s="51">
        <f t="shared" si="36"/>
        <v>0</v>
      </c>
      <c r="AR202" s="51">
        <f t="shared" si="36"/>
        <v>0</v>
      </c>
      <c r="AS202" s="51">
        <f t="shared" si="36"/>
        <v>0</v>
      </c>
      <c r="AT202" s="51">
        <f t="shared" si="36"/>
        <v>0</v>
      </c>
      <c r="AU202" s="51">
        <f t="shared" si="36"/>
        <v>0</v>
      </c>
      <c r="AV202" s="51">
        <f t="shared" si="36"/>
        <v>0</v>
      </c>
      <c r="AW202" s="51">
        <f t="shared" si="36"/>
        <v>0</v>
      </c>
      <c r="AX202" s="51">
        <f t="shared" si="36"/>
        <v>0</v>
      </c>
      <c r="AY202" s="51">
        <f t="shared" si="36"/>
        <v>0</v>
      </c>
      <c r="BA202" s="9">
        <v>-5.2065846898213843</v>
      </c>
      <c r="BB202" s="9">
        <v>0.75296898278377844</v>
      </c>
      <c r="BC202" s="9">
        <v>0.89761163515617304</v>
      </c>
      <c r="BD202" s="9">
        <v>3.6742307765101456</v>
      </c>
      <c r="BE202" s="9">
        <v>4.8184953420172523</v>
      </c>
      <c r="BG202" s="9">
        <f t="shared" si="37"/>
        <v>5.0805852721594409</v>
      </c>
      <c r="BH202" s="9">
        <f t="shared" si="38"/>
        <v>6.4939860890111589E-3</v>
      </c>
    </row>
    <row r="203" spans="9:60" x14ac:dyDescent="0.25">
      <c r="I203" s="13">
        <v>13925</v>
      </c>
      <c r="J203" s="14">
        <v>17</v>
      </c>
      <c r="K203" s="14">
        <v>14</v>
      </c>
      <c r="L203" s="30">
        <v>6</v>
      </c>
      <c r="M203" s="47">
        <v>5</v>
      </c>
      <c r="N203" s="39"/>
      <c r="O203" s="52">
        <f t="shared" si="35"/>
        <v>0</v>
      </c>
      <c r="P203" s="52">
        <f t="shared" si="35"/>
        <v>0</v>
      </c>
      <c r="Q203" s="52">
        <f t="shared" si="35"/>
        <v>0</v>
      </c>
      <c r="R203" s="52">
        <f t="shared" si="35"/>
        <v>0</v>
      </c>
      <c r="S203" s="52">
        <f t="shared" si="35"/>
        <v>0</v>
      </c>
      <c r="T203" s="52">
        <f t="shared" si="35"/>
        <v>0</v>
      </c>
      <c r="U203" s="52">
        <f t="shared" si="35"/>
        <v>0</v>
      </c>
      <c r="V203" s="52">
        <f t="shared" si="35"/>
        <v>0</v>
      </c>
      <c r="W203" s="52">
        <f t="shared" si="35"/>
        <v>0</v>
      </c>
      <c r="X203" s="52">
        <f t="shared" si="35"/>
        <v>0</v>
      </c>
      <c r="Y203" s="52">
        <f t="shared" si="35"/>
        <v>0</v>
      </c>
      <c r="Z203" s="52">
        <f t="shared" si="35"/>
        <v>0</v>
      </c>
      <c r="AA203" s="52">
        <f t="shared" si="35"/>
        <v>0</v>
      </c>
      <c r="AB203" s="52">
        <f t="shared" si="35"/>
        <v>1</v>
      </c>
      <c r="AC203" s="52">
        <f t="shared" si="35"/>
        <v>0</v>
      </c>
      <c r="AE203" s="9">
        <v>0.68167172533105391</v>
      </c>
      <c r="AF203" s="9">
        <v>-2.6926817886063808E-2</v>
      </c>
      <c r="AG203" s="9">
        <v>2.1299265939724514</v>
      </c>
      <c r="AH203" s="9">
        <v>3.0816312084979516</v>
      </c>
      <c r="AI203" s="9">
        <v>-0.9514234000589048</v>
      </c>
      <c r="AK203" s="51">
        <f t="shared" si="32"/>
        <v>0</v>
      </c>
      <c r="AL203" s="51">
        <f t="shared" si="36"/>
        <v>0</v>
      </c>
      <c r="AM203" s="51">
        <f t="shared" si="36"/>
        <v>0</v>
      </c>
      <c r="AN203" s="51">
        <f t="shared" si="36"/>
        <v>0</v>
      </c>
      <c r="AO203" s="51">
        <f t="shared" si="36"/>
        <v>0</v>
      </c>
      <c r="AP203" s="51">
        <f t="shared" si="36"/>
        <v>1</v>
      </c>
      <c r="AQ203" s="51">
        <f t="shared" si="36"/>
        <v>0</v>
      </c>
      <c r="AR203" s="51">
        <f t="shared" si="36"/>
        <v>0</v>
      </c>
      <c r="AS203" s="51">
        <f t="shared" si="36"/>
        <v>0</v>
      </c>
      <c r="AT203" s="51">
        <f t="shared" si="36"/>
        <v>0</v>
      </c>
      <c r="AU203" s="51">
        <f t="shared" si="36"/>
        <v>0</v>
      </c>
      <c r="AV203" s="51">
        <f t="shared" si="36"/>
        <v>0</v>
      </c>
      <c r="AW203" s="51">
        <f t="shared" si="36"/>
        <v>0</v>
      </c>
      <c r="AX203" s="51">
        <f t="shared" si="36"/>
        <v>0</v>
      </c>
      <c r="AY203" s="51">
        <f t="shared" si="36"/>
        <v>0</v>
      </c>
      <c r="BA203" s="9">
        <v>-8.4770875562563824E-2</v>
      </c>
      <c r="BB203" s="9">
        <v>-0.14613834406036022</v>
      </c>
      <c r="BC203" s="9">
        <v>1.0622786666462884</v>
      </c>
      <c r="BD203" s="9">
        <v>1.5470414087239384</v>
      </c>
      <c r="BE203" s="9">
        <v>2.169361850893937</v>
      </c>
      <c r="BG203" s="9">
        <f t="shared" si="37"/>
        <v>4.9121541717003883</v>
      </c>
      <c r="BH203" s="9">
        <f t="shared" si="38"/>
        <v>7.7168895496448663E-3</v>
      </c>
    </row>
    <row r="204" spans="9:60" x14ac:dyDescent="0.25">
      <c r="I204" s="13">
        <v>13925</v>
      </c>
      <c r="J204" s="14">
        <v>20</v>
      </c>
      <c r="K204" s="14">
        <v>14</v>
      </c>
      <c r="L204" s="30">
        <v>7</v>
      </c>
      <c r="M204" s="47">
        <v>5</v>
      </c>
      <c r="N204" s="39"/>
      <c r="O204" s="52">
        <f t="shared" si="35"/>
        <v>0</v>
      </c>
      <c r="P204" s="52">
        <f t="shared" si="35"/>
        <v>0</v>
      </c>
      <c r="Q204" s="52">
        <f t="shared" si="35"/>
        <v>0</v>
      </c>
      <c r="R204" s="52">
        <f t="shared" si="35"/>
        <v>0</v>
      </c>
      <c r="S204" s="52">
        <f t="shared" si="35"/>
        <v>0</v>
      </c>
      <c r="T204" s="52">
        <f t="shared" si="35"/>
        <v>0</v>
      </c>
      <c r="U204" s="52">
        <f t="shared" si="35"/>
        <v>0</v>
      </c>
      <c r="V204" s="52">
        <f t="shared" si="35"/>
        <v>0</v>
      </c>
      <c r="W204" s="52">
        <f t="shared" si="35"/>
        <v>0</v>
      </c>
      <c r="X204" s="52">
        <f t="shared" si="35"/>
        <v>0</v>
      </c>
      <c r="Y204" s="52">
        <f t="shared" si="35"/>
        <v>0</v>
      </c>
      <c r="Z204" s="52">
        <f t="shared" si="35"/>
        <v>0</v>
      </c>
      <c r="AA204" s="52">
        <f t="shared" si="35"/>
        <v>0</v>
      </c>
      <c r="AB204" s="52">
        <f t="shared" si="35"/>
        <v>1</v>
      </c>
      <c r="AC204" s="52">
        <f t="shared" si="35"/>
        <v>0</v>
      </c>
      <c r="AE204" s="9">
        <v>0.68167172533105391</v>
      </c>
      <c r="AF204" s="9">
        <v>-2.6926817886063808E-2</v>
      </c>
      <c r="AG204" s="9">
        <v>2.1299265939724514</v>
      </c>
      <c r="AH204" s="9">
        <v>3.0816312084979516</v>
      </c>
      <c r="AI204" s="9">
        <v>-0.9514234000589048</v>
      </c>
      <c r="AK204" s="51">
        <f t="shared" si="32"/>
        <v>0</v>
      </c>
      <c r="AL204" s="51">
        <f t="shared" si="36"/>
        <v>0</v>
      </c>
      <c r="AM204" s="51">
        <f t="shared" si="36"/>
        <v>0</v>
      </c>
      <c r="AN204" s="51">
        <f t="shared" si="36"/>
        <v>0</v>
      </c>
      <c r="AO204" s="51">
        <f t="shared" si="36"/>
        <v>0</v>
      </c>
      <c r="AP204" s="51">
        <f t="shared" si="36"/>
        <v>0</v>
      </c>
      <c r="AQ204" s="51">
        <f t="shared" si="36"/>
        <v>1</v>
      </c>
      <c r="AR204" s="51">
        <f t="shared" si="36"/>
        <v>0</v>
      </c>
      <c r="AS204" s="51">
        <f t="shared" si="36"/>
        <v>0</v>
      </c>
      <c r="AT204" s="51">
        <f t="shared" si="36"/>
        <v>0</v>
      </c>
      <c r="AU204" s="51">
        <f t="shared" si="36"/>
        <v>0</v>
      </c>
      <c r="AV204" s="51">
        <f t="shared" si="36"/>
        <v>0</v>
      </c>
      <c r="AW204" s="51">
        <f t="shared" si="36"/>
        <v>0</v>
      </c>
      <c r="AX204" s="51">
        <f t="shared" si="36"/>
        <v>0</v>
      </c>
      <c r="AY204" s="51">
        <f t="shared" si="36"/>
        <v>0</v>
      </c>
      <c r="BA204" s="9">
        <v>1.1489659895689086</v>
      </c>
      <c r="BB204" s="9">
        <v>-0.58372011188226458</v>
      </c>
      <c r="BC204" s="9">
        <v>1.2695381359078877</v>
      </c>
      <c r="BD204" s="9">
        <v>0.8601110880111007</v>
      </c>
      <c r="BE204" s="9">
        <v>1.3515793009001733</v>
      </c>
      <c r="BG204" s="9">
        <f t="shared" si="37"/>
        <v>4.8675793890161048</v>
      </c>
      <c r="BH204" s="9">
        <f t="shared" si="38"/>
        <v>1.7535218213348115E-2</v>
      </c>
    </row>
    <row r="205" spans="9:60" x14ac:dyDescent="0.25">
      <c r="I205" s="13">
        <v>13925</v>
      </c>
      <c r="J205" s="14">
        <v>18</v>
      </c>
      <c r="K205" s="14">
        <v>14</v>
      </c>
      <c r="L205" s="30">
        <v>8</v>
      </c>
      <c r="M205" s="47">
        <v>5</v>
      </c>
      <c r="N205" s="39"/>
      <c r="O205" s="52">
        <f t="shared" ref="O205:AC220" si="39">IF($K205=O$2,1,0)</f>
        <v>0</v>
      </c>
      <c r="P205" s="52">
        <f t="shared" si="39"/>
        <v>0</v>
      </c>
      <c r="Q205" s="52">
        <f t="shared" si="39"/>
        <v>0</v>
      </c>
      <c r="R205" s="52">
        <f t="shared" si="39"/>
        <v>0</v>
      </c>
      <c r="S205" s="52">
        <f t="shared" si="39"/>
        <v>0</v>
      </c>
      <c r="T205" s="52">
        <f t="shared" si="39"/>
        <v>0</v>
      </c>
      <c r="U205" s="52">
        <f t="shared" si="39"/>
        <v>0</v>
      </c>
      <c r="V205" s="52">
        <f t="shared" si="39"/>
        <v>0</v>
      </c>
      <c r="W205" s="52">
        <f t="shared" si="39"/>
        <v>0</v>
      </c>
      <c r="X205" s="52">
        <f t="shared" si="39"/>
        <v>0</v>
      </c>
      <c r="Y205" s="52">
        <f t="shared" si="39"/>
        <v>0</v>
      </c>
      <c r="Z205" s="52">
        <f t="shared" si="39"/>
        <v>0</v>
      </c>
      <c r="AA205" s="52">
        <f t="shared" si="39"/>
        <v>0</v>
      </c>
      <c r="AB205" s="52">
        <f t="shared" si="39"/>
        <v>1</v>
      </c>
      <c r="AC205" s="52">
        <f t="shared" si="39"/>
        <v>0</v>
      </c>
      <c r="AE205" s="9">
        <v>0.68167172533105391</v>
      </c>
      <c r="AF205" s="9">
        <v>-2.6926817886063808E-2</v>
      </c>
      <c r="AG205" s="9">
        <v>2.1299265939724514</v>
      </c>
      <c r="AH205" s="9">
        <v>3.0816312084979516</v>
      </c>
      <c r="AI205" s="9">
        <v>-0.9514234000589048</v>
      </c>
      <c r="AK205" s="51">
        <f t="shared" si="32"/>
        <v>0</v>
      </c>
      <c r="AL205" s="51">
        <f t="shared" si="36"/>
        <v>0</v>
      </c>
      <c r="AM205" s="51">
        <f t="shared" si="36"/>
        <v>0</v>
      </c>
      <c r="AN205" s="51">
        <f t="shared" si="36"/>
        <v>0</v>
      </c>
      <c r="AO205" s="51">
        <f t="shared" si="36"/>
        <v>0</v>
      </c>
      <c r="AP205" s="51">
        <f t="shared" si="36"/>
        <v>0</v>
      </c>
      <c r="AQ205" s="51">
        <f t="shared" si="36"/>
        <v>0</v>
      </c>
      <c r="AR205" s="51">
        <f t="shared" si="36"/>
        <v>1</v>
      </c>
      <c r="AS205" s="51">
        <f t="shared" si="36"/>
        <v>0</v>
      </c>
      <c r="AT205" s="51">
        <f t="shared" si="36"/>
        <v>0</v>
      </c>
      <c r="AU205" s="51">
        <f t="shared" si="36"/>
        <v>0</v>
      </c>
      <c r="AV205" s="51">
        <f t="shared" si="36"/>
        <v>0</v>
      </c>
      <c r="AW205" s="51">
        <f t="shared" si="36"/>
        <v>0</v>
      </c>
      <c r="AX205" s="51">
        <f t="shared" si="36"/>
        <v>0</v>
      </c>
      <c r="AY205" s="51">
        <f t="shared" si="36"/>
        <v>0</v>
      </c>
      <c r="BA205" s="9">
        <v>2.1031796520375048</v>
      </c>
      <c r="BB205" s="9">
        <v>0.89634181494962184</v>
      </c>
      <c r="BC205" s="9">
        <v>1.125622850768363</v>
      </c>
      <c r="BD205" s="9">
        <v>0.45961682949410859</v>
      </c>
      <c r="BE205" s="9">
        <v>0.3048959775317226</v>
      </c>
      <c r="BG205" s="9">
        <f t="shared" si="37"/>
        <v>4.9333209120177912</v>
      </c>
      <c r="BH205" s="9">
        <f t="shared" si="38"/>
        <v>4.4461007741391396E-3</v>
      </c>
    </row>
    <row r="206" spans="9:60" x14ac:dyDescent="0.25">
      <c r="I206" s="13">
        <v>13925</v>
      </c>
      <c r="J206" s="14">
        <v>23</v>
      </c>
      <c r="K206" s="14">
        <v>14</v>
      </c>
      <c r="L206" s="30">
        <v>9</v>
      </c>
      <c r="M206" s="47">
        <v>4</v>
      </c>
      <c r="N206" s="39"/>
      <c r="O206" s="52">
        <f t="shared" si="39"/>
        <v>0</v>
      </c>
      <c r="P206" s="52">
        <f t="shared" si="39"/>
        <v>0</v>
      </c>
      <c r="Q206" s="52">
        <f t="shared" si="39"/>
        <v>0</v>
      </c>
      <c r="R206" s="52">
        <f t="shared" si="39"/>
        <v>0</v>
      </c>
      <c r="S206" s="52">
        <f t="shared" si="39"/>
        <v>0</v>
      </c>
      <c r="T206" s="52">
        <f t="shared" si="39"/>
        <v>0</v>
      </c>
      <c r="U206" s="52">
        <f t="shared" si="39"/>
        <v>0</v>
      </c>
      <c r="V206" s="52">
        <f t="shared" si="39"/>
        <v>0</v>
      </c>
      <c r="W206" s="52">
        <f t="shared" si="39"/>
        <v>0</v>
      </c>
      <c r="X206" s="52">
        <f t="shared" si="39"/>
        <v>0</v>
      </c>
      <c r="Y206" s="52">
        <f t="shared" si="39"/>
        <v>0</v>
      </c>
      <c r="Z206" s="52">
        <f t="shared" si="39"/>
        <v>0</v>
      </c>
      <c r="AA206" s="52">
        <f t="shared" si="39"/>
        <v>0</v>
      </c>
      <c r="AB206" s="52">
        <f t="shared" si="39"/>
        <v>1</v>
      </c>
      <c r="AC206" s="52">
        <f t="shared" si="39"/>
        <v>0</v>
      </c>
      <c r="AE206" s="9">
        <v>0.68167172533105391</v>
      </c>
      <c r="AF206" s="9">
        <v>-2.6926817886063808E-2</v>
      </c>
      <c r="AG206" s="9">
        <v>2.1299265939724514</v>
      </c>
      <c r="AH206" s="9">
        <v>3.0816312084979516</v>
      </c>
      <c r="AI206" s="9">
        <v>-0.9514234000589048</v>
      </c>
      <c r="AK206" s="51">
        <f t="shared" si="32"/>
        <v>0</v>
      </c>
      <c r="AL206" s="51">
        <f t="shared" si="36"/>
        <v>0</v>
      </c>
      <c r="AM206" s="51">
        <f t="shared" si="36"/>
        <v>0</v>
      </c>
      <c r="AN206" s="51">
        <f t="shared" si="36"/>
        <v>0</v>
      </c>
      <c r="AO206" s="51">
        <f t="shared" si="36"/>
        <v>0</v>
      </c>
      <c r="AP206" s="51">
        <f t="shared" si="36"/>
        <v>0</v>
      </c>
      <c r="AQ206" s="51">
        <f t="shared" si="36"/>
        <v>0</v>
      </c>
      <c r="AR206" s="51">
        <f t="shared" si="36"/>
        <v>0</v>
      </c>
      <c r="AS206" s="51">
        <f t="shared" si="36"/>
        <v>1</v>
      </c>
      <c r="AT206" s="51">
        <f t="shared" si="36"/>
        <v>0</v>
      </c>
      <c r="AU206" s="51">
        <f t="shared" si="36"/>
        <v>0</v>
      </c>
      <c r="AV206" s="51">
        <f t="shared" si="36"/>
        <v>0</v>
      </c>
      <c r="AW206" s="51">
        <f t="shared" si="36"/>
        <v>0</v>
      </c>
      <c r="AX206" s="51">
        <f t="shared" si="36"/>
        <v>0</v>
      </c>
      <c r="AY206" s="51">
        <f t="shared" si="36"/>
        <v>0</v>
      </c>
      <c r="BA206" s="9">
        <v>1.9660473455308145</v>
      </c>
      <c r="BB206" s="9">
        <v>1.4011855082262346</v>
      </c>
      <c r="BC206" s="9">
        <v>0.94483509244849395</v>
      </c>
      <c r="BD206" s="9">
        <v>0.35729945799991603</v>
      </c>
      <c r="BE206" s="9">
        <v>-0.21345781105498415</v>
      </c>
      <c r="BG206" s="9">
        <f t="shared" si="37"/>
        <v>4.6190527263454051</v>
      </c>
      <c r="BH206" s="9">
        <f t="shared" si="38"/>
        <v>0.38322627799567899</v>
      </c>
    </row>
    <row r="207" spans="9:60" x14ac:dyDescent="0.25">
      <c r="I207" s="13">
        <v>13925</v>
      </c>
      <c r="J207" s="14">
        <v>7</v>
      </c>
      <c r="K207" s="14">
        <v>14</v>
      </c>
      <c r="L207" s="30">
        <v>10</v>
      </c>
      <c r="M207" s="47">
        <v>3</v>
      </c>
      <c r="N207" s="39"/>
      <c r="O207" s="52">
        <f t="shared" si="39"/>
        <v>0</v>
      </c>
      <c r="P207" s="52">
        <f t="shared" si="39"/>
        <v>0</v>
      </c>
      <c r="Q207" s="52">
        <f t="shared" si="39"/>
        <v>0</v>
      </c>
      <c r="R207" s="52">
        <f t="shared" si="39"/>
        <v>0</v>
      </c>
      <c r="S207" s="52">
        <f t="shared" si="39"/>
        <v>0</v>
      </c>
      <c r="T207" s="52">
        <f t="shared" si="39"/>
        <v>0</v>
      </c>
      <c r="U207" s="52">
        <f t="shared" si="39"/>
        <v>0</v>
      </c>
      <c r="V207" s="52">
        <f t="shared" si="39"/>
        <v>0</v>
      </c>
      <c r="W207" s="52">
        <f t="shared" si="39"/>
        <v>0</v>
      </c>
      <c r="X207" s="52">
        <f t="shared" si="39"/>
        <v>0</v>
      </c>
      <c r="Y207" s="52">
        <f t="shared" si="39"/>
        <v>0</v>
      </c>
      <c r="Z207" s="52">
        <f t="shared" si="39"/>
        <v>0</v>
      </c>
      <c r="AA207" s="52">
        <f t="shared" si="39"/>
        <v>0</v>
      </c>
      <c r="AB207" s="52">
        <f t="shared" si="39"/>
        <v>1</v>
      </c>
      <c r="AC207" s="52">
        <f t="shared" si="39"/>
        <v>0</v>
      </c>
      <c r="AE207" s="9">
        <v>0.68167172533105391</v>
      </c>
      <c r="AF207" s="9">
        <v>-2.6926817886063808E-2</v>
      </c>
      <c r="AG207" s="9">
        <v>2.1299265939724514</v>
      </c>
      <c r="AH207" s="9">
        <v>3.0816312084979516</v>
      </c>
      <c r="AI207" s="9">
        <v>-0.9514234000589048</v>
      </c>
      <c r="AK207" s="51">
        <f t="shared" si="32"/>
        <v>0</v>
      </c>
      <c r="AL207" s="51">
        <f t="shared" si="36"/>
        <v>0</v>
      </c>
      <c r="AM207" s="51">
        <f t="shared" si="36"/>
        <v>0</v>
      </c>
      <c r="AN207" s="51">
        <f t="shared" si="36"/>
        <v>0</v>
      </c>
      <c r="AO207" s="51">
        <f t="shared" si="36"/>
        <v>0</v>
      </c>
      <c r="AP207" s="51">
        <f t="shared" si="36"/>
        <v>0</v>
      </c>
      <c r="AQ207" s="51">
        <f t="shared" si="36"/>
        <v>0</v>
      </c>
      <c r="AR207" s="51">
        <f t="shared" si="36"/>
        <v>0</v>
      </c>
      <c r="AS207" s="51">
        <f t="shared" si="36"/>
        <v>0</v>
      </c>
      <c r="AT207" s="51">
        <f t="shared" si="36"/>
        <v>1</v>
      </c>
      <c r="AU207" s="51">
        <f t="shared" si="36"/>
        <v>0</v>
      </c>
      <c r="AV207" s="51">
        <f t="shared" si="36"/>
        <v>0</v>
      </c>
      <c r="AW207" s="51">
        <f t="shared" si="36"/>
        <v>0</v>
      </c>
      <c r="AX207" s="51">
        <f t="shared" si="36"/>
        <v>0</v>
      </c>
      <c r="AY207" s="51">
        <f t="shared" si="36"/>
        <v>0</v>
      </c>
      <c r="BA207" s="9">
        <v>0.69785168590927427</v>
      </c>
      <c r="BB207" s="9">
        <v>2.3162285483430356</v>
      </c>
      <c r="BC207" s="9">
        <v>0.53526903685872107</v>
      </c>
      <c r="BD207" s="9">
        <v>0.36527622444508645</v>
      </c>
      <c r="BE207" s="9">
        <v>-0.13061006632197544</v>
      </c>
      <c r="BG207" s="9">
        <f t="shared" si="37"/>
        <v>2.8033329413448893</v>
      </c>
      <c r="BH207" s="9">
        <f t="shared" si="38"/>
        <v>3.8677931960052751E-2</v>
      </c>
    </row>
    <row r="208" spans="9:60" x14ac:dyDescent="0.25">
      <c r="I208" s="13">
        <v>13925</v>
      </c>
      <c r="J208" s="14">
        <v>24</v>
      </c>
      <c r="K208" s="14">
        <v>14</v>
      </c>
      <c r="L208" s="30">
        <v>11</v>
      </c>
      <c r="M208" s="47">
        <v>5</v>
      </c>
      <c r="N208" s="39"/>
      <c r="O208" s="52">
        <f t="shared" si="39"/>
        <v>0</v>
      </c>
      <c r="P208" s="52">
        <f t="shared" si="39"/>
        <v>0</v>
      </c>
      <c r="Q208" s="52">
        <f t="shared" si="39"/>
        <v>0</v>
      </c>
      <c r="R208" s="52">
        <f t="shared" si="39"/>
        <v>0</v>
      </c>
      <c r="S208" s="52">
        <f t="shared" si="39"/>
        <v>0</v>
      </c>
      <c r="T208" s="52">
        <f t="shared" si="39"/>
        <v>0</v>
      </c>
      <c r="U208" s="52">
        <f t="shared" si="39"/>
        <v>0</v>
      </c>
      <c r="V208" s="52">
        <f t="shared" si="39"/>
        <v>0</v>
      </c>
      <c r="W208" s="52">
        <f t="shared" si="39"/>
        <v>0</v>
      </c>
      <c r="X208" s="52">
        <f t="shared" si="39"/>
        <v>0</v>
      </c>
      <c r="Y208" s="52">
        <f t="shared" si="39"/>
        <v>0</v>
      </c>
      <c r="Z208" s="52">
        <f t="shared" si="39"/>
        <v>0</v>
      </c>
      <c r="AA208" s="52">
        <f t="shared" si="39"/>
        <v>0</v>
      </c>
      <c r="AB208" s="52">
        <f t="shared" si="39"/>
        <v>1</v>
      </c>
      <c r="AC208" s="52">
        <f t="shared" si="39"/>
        <v>0</v>
      </c>
      <c r="AE208" s="9">
        <v>0.68167172533105391</v>
      </c>
      <c r="AF208" s="9">
        <v>-2.6926817886063808E-2</v>
      </c>
      <c r="AG208" s="9">
        <v>2.1299265939724514</v>
      </c>
      <c r="AH208" s="9">
        <v>3.0816312084979516</v>
      </c>
      <c r="AI208" s="9">
        <v>-0.9514234000589048</v>
      </c>
      <c r="AK208" s="51">
        <f t="shared" si="32"/>
        <v>0</v>
      </c>
      <c r="AL208" s="51">
        <f t="shared" si="36"/>
        <v>0</v>
      </c>
      <c r="AM208" s="51">
        <f t="shared" si="36"/>
        <v>0</v>
      </c>
      <c r="AN208" s="51">
        <f t="shared" si="36"/>
        <v>0</v>
      </c>
      <c r="AO208" s="51">
        <f t="shared" si="36"/>
        <v>0</v>
      </c>
      <c r="AP208" s="51">
        <f t="shared" si="36"/>
        <v>0</v>
      </c>
      <c r="AQ208" s="51">
        <f t="shared" si="36"/>
        <v>0</v>
      </c>
      <c r="AR208" s="51">
        <f t="shared" si="36"/>
        <v>0</v>
      </c>
      <c r="AS208" s="51">
        <f t="shared" si="36"/>
        <v>0</v>
      </c>
      <c r="AT208" s="51">
        <f t="shared" si="36"/>
        <v>0</v>
      </c>
      <c r="AU208" s="51">
        <f t="shared" si="36"/>
        <v>1</v>
      </c>
      <c r="AV208" s="51">
        <f t="shared" si="36"/>
        <v>0</v>
      </c>
      <c r="AW208" s="51">
        <f t="shared" si="36"/>
        <v>0</v>
      </c>
      <c r="AX208" s="51">
        <f t="shared" si="36"/>
        <v>0</v>
      </c>
      <c r="AY208" s="51">
        <f t="shared" si="36"/>
        <v>0</v>
      </c>
      <c r="BA208" s="9">
        <v>1.5777092154545618</v>
      </c>
      <c r="BB208" s="9">
        <v>1.4234493181271155</v>
      </c>
      <c r="BC208" s="9">
        <v>0.97742470848245411</v>
      </c>
      <c r="BD208" s="9">
        <v>0.61105542348030295</v>
      </c>
      <c r="BE208" s="9">
        <v>0.11627859876484067</v>
      </c>
      <c r="BG208" s="9">
        <f t="shared" si="37"/>
        <v>4.8914109659408176</v>
      </c>
      <c r="BH208" s="9">
        <f t="shared" si="38"/>
        <v>1.1791578317906278E-2</v>
      </c>
    </row>
    <row r="209" spans="9:60" x14ac:dyDescent="0.25">
      <c r="I209" s="13">
        <v>13925</v>
      </c>
      <c r="J209" s="14">
        <v>25</v>
      </c>
      <c r="K209" s="14">
        <v>14</v>
      </c>
      <c r="L209" s="30">
        <v>12</v>
      </c>
      <c r="M209" s="47">
        <v>5</v>
      </c>
      <c r="O209" s="52">
        <f t="shared" si="39"/>
        <v>0</v>
      </c>
      <c r="P209" s="52">
        <f t="shared" si="39"/>
        <v>0</v>
      </c>
      <c r="Q209" s="52">
        <f t="shared" si="39"/>
        <v>0</v>
      </c>
      <c r="R209" s="52">
        <f t="shared" si="39"/>
        <v>0</v>
      </c>
      <c r="S209" s="52">
        <f t="shared" si="39"/>
        <v>0</v>
      </c>
      <c r="T209" s="52">
        <f t="shared" si="39"/>
        <v>0</v>
      </c>
      <c r="U209" s="52">
        <f t="shared" si="39"/>
        <v>0</v>
      </c>
      <c r="V209" s="52">
        <f t="shared" si="39"/>
        <v>0</v>
      </c>
      <c r="W209" s="52">
        <f t="shared" si="39"/>
        <v>0</v>
      </c>
      <c r="X209" s="52">
        <f t="shared" si="39"/>
        <v>0</v>
      </c>
      <c r="Y209" s="52">
        <f t="shared" si="39"/>
        <v>0</v>
      </c>
      <c r="Z209" s="52">
        <f t="shared" si="39"/>
        <v>0</v>
      </c>
      <c r="AA209" s="52">
        <f t="shared" si="39"/>
        <v>0</v>
      </c>
      <c r="AB209" s="52">
        <f t="shared" si="39"/>
        <v>1</v>
      </c>
      <c r="AC209" s="52">
        <f t="shared" si="39"/>
        <v>0</v>
      </c>
      <c r="AE209" s="9">
        <v>0.68167172533105391</v>
      </c>
      <c r="AF209" s="9">
        <v>-2.6926817886063808E-2</v>
      </c>
      <c r="AG209" s="9">
        <v>2.1299265939724514</v>
      </c>
      <c r="AH209" s="9">
        <v>3.0816312084979516</v>
      </c>
      <c r="AI209" s="9">
        <v>-0.9514234000589048</v>
      </c>
      <c r="AK209" s="51">
        <f t="shared" si="32"/>
        <v>0</v>
      </c>
      <c r="AL209" s="51">
        <f t="shared" si="36"/>
        <v>0</v>
      </c>
      <c r="AM209" s="51">
        <f t="shared" si="36"/>
        <v>0</v>
      </c>
      <c r="AN209" s="51">
        <f t="shared" si="36"/>
        <v>0</v>
      </c>
      <c r="AO209" s="51">
        <f t="shared" si="36"/>
        <v>0</v>
      </c>
      <c r="AP209" s="51">
        <f t="shared" si="36"/>
        <v>0</v>
      </c>
      <c r="AQ209" s="51">
        <f t="shared" si="36"/>
        <v>0</v>
      </c>
      <c r="AR209" s="51">
        <f t="shared" si="36"/>
        <v>0</v>
      </c>
      <c r="AS209" s="51">
        <f t="shared" si="36"/>
        <v>0</v>
      </c>
      <c r="AT209" s="51">
        <f t="shared" si="36"/>
        <v>0</v>
      </c>
      <c r="AU209" s="51">
        <f t="shared" si="36"/>
        <v>0</v>
      </c>
      <c r="AV209" s="51">
        <f t="shared" si="36"/>
        <v>1</v>
      </c>
      <c r="AW209" s="51">
        <f t="shared" si="36"/>
        <v>0</v>
      </c>
      <c r="AX209" s="51">
        <f t="shared" si="36"/>
        <v>0</v>
      </c>
      <c r="AY209" s="51">
        <f t="shared" si="36"/>
        <v>0</v>
      </c>
      <c r="BA209">
        <v>2.5052179500478946</v>
      </c>
      <c r="BB209">
        <v>1.0487009084269392</v>
      </c>
      <c r="BC209">
        <v>1.1122932674703996</v>
      </c>
      <c r="BD209">
        <v>0.24978660081963444</v>
      </c>
      <c r="BE209">
        <v>2.6594628130144727E-2</v>
      </c>
      <c r="BG209" s="9">
        <f t="shared" si="37"/>
        <v>4.793048507674551</v>
      </c>
      <c r="BH209" s="9">
        <f t="shared" si="38"/>
        <v>4.282892017573036E-2</v>
      </c>
    </row>
    <row r="210" spans="9:60" x14ac:dyDescent="0.25">
      <c r="I210" s="13">
        <v>13925</v>
      </c>
      <c r="J210" s="14">
        <v>21</v>
      </c>
      <c r="K210" s="14">
        <v>14</v>
      </c>
      <c r="L210" s="30">
        <v>13</v>
      </c>
      <c r="M210" s="47">
        <v>5</v>
      </c>
      <c r="O210" s="52">
        <f t="shared" si="39"/>
        <v>0</v>
      </c>
      <c r="P210" s="52">
        <f t="shared" si="39"/>
        <v>0</v>
      </c>
      <c r="Q210" s="52">
        <f t="shared" si="39"/>
        <v>0</v>
      </c>
      <c r="R210" s="52">
        <f t="shared" si="39"/>
        <v>0</v>
      </c>
      <c r="S210" s="52">
        <f t="shared" si="39"/>
        <v>0</v>
      </c>
      <c r="T210" s="52">
        <f t="shared" si="39"/>
        <v>0</v>
      </c>
      <c r="U210" s="52">
        <f t="shared" si="39"/>
        <v>0</v>
      </c>
      <c r="V210" s="52">
        <f t="shared" si="39"/>
        <v>0</v>
      </c>
      <c r="W210" s="52">
        <f t="shared" si="39"/>
        <v>0</v>
      </c>
      <c r="X210" s="52">
        <f t="shared" si="39"/>
        <v>0</v>
      </c>
      <c r="Y210" s="52">
        <f t="shared" si="39"/>
        <v>0</v>
      </c>
      <c r="Z210" s="52">
        <f t="shared" si="39"/>
        <v>0</v>
      </c>
      <c r="AA210" s="52">
        <f t="shared" si="39"/>
        <v>0</v>
      </c>
      <c r="AB210" s="52">
        <f t="shared" si="39"/>
        <v>1</v>
      </c>
      <c r="AC210" s="52">
        <f t="shared" si="39"/>
        <v>0</v>
      </c>
      <c r="AE210" s="9">
        <v>0.68167172533105391</v>
      </c>
      <c r="AF210" s="9">
        <v>-2.6926817886063808E-2</v>
      </c>
      <c r="AG210" s="9">
        <v>2.1299265939724514</v>
      </c>
      <c r="AH210" s="9">
        <v>3.0816312084979516</v>
      </c>
      <c r="AI210" s="9">
        <v>-0.9514234000589048</v>
      </c>
      <c r="AK210" s="51">
        <f t="shared" si="32"/>
        <v>0</v>
      </c>
      <c r="AL210" s="51">
        <f t="shared" si="36"/>
        <v>0</v>
      </c>
      <c r="AM210" s="51">
        <f t="shared" si="36"/>
        <v>0</v>
      </c>
      <c r="AN210" s="51">
        <f t="shared" ref="AL210:AY227" si="40">IF($L210=AN$2,1,0)</f>
        <v>0</v>
      </c>
      <c r="AO210" s="51">
        <f t="shared" si="40"/>
        <v>0</v>
      </c>
      <c r="AP210" s="51">
        <f t="shared" si="40"/>
        <v>0</v>
      </c>
      <c r="AQ210" s="51">
        <f t="shared" si="40"/>
        <v>0</v>
      </c>
      <c r="AR210" s="51">
        <f t="shared" si="40"/>
        <v>0</v>
      </c>
      <c r="AS210" s="51">
        <f t="shared" si="40"/>
        <v>0</v>
      </c>
      <c r="AT210" s="51">
        <f t="shared" si="40"/>
        <v>0</v>
      </c>
      <c r="AU210" s="51">
        <f t="shared" si="40"/>
        <v>0</v>
      </c>
      <c r="AV210" s="51">
        <f t="shared" si="40"/>
        <v>0</v>
      </c>
      <c r="AW210" s="51">
        <f t="shared" si="40"/>
        <v>1</v>
      </c>
      <c r="AX210" s="51">
        <f t="shared" si="40"/>
        <v>0</v>
      </c>
      <c r="AY210" s="51">
        <f t="shared" si="40"/>
        <v>0</v>
      </c>
      <c r="BA210">
        <v>2.1638560019696813</v>
      </c>
      <c r="BB210">
        <v>0.98152475927829119</v>
      </c>
      <c r="BC210">
        <v>1.0341496846338571</v>
      </c>
      <c r="BD210">
        <v>0.46236785929267915</v>
      </c>
      <c r="BE210">
        <v>1.499829618192406E-2</v>
      </c>
      <c r="BG210" s="9">
        <f t="shared" si="37"/>
        <v>5.0618505262909688</v>
      </c>
      <c r="BH210" s="9">
        <f t="shared" si="38"/>
        <v>3.8254876024698186E-3</v>
      </c>
    </row>
    <row r="211" spans="9:60" x14ac:dyDescent="0.25">
      <c r="I211" s="13">
        <v>13925</v>
      </c>
      <c r="J211" s="14">
        <v>27</v>
      </c>
      <c r="K211" s="14">
        <v>14</v>
      </c>
      <c r="L211" s="30">
        <v>14</v>
      </c>
      <c r="M211" s="47">
        <v>5</v>
      </c>
      <c r="O211" s="52">
        <f t="shared" si="39"/>
        <v>0</v>
      </c>
      <c r="P211" s="52">
        <f t="shared" si="39"/>
        <v>0</v>
      </c>
      <c r="Q211" s="52">
        <f t="shared" si="39"/>
        <v>0</v>
      </c>
      <c r="R211" s="52">
        <f t="shared" si="39"/>
        <v>0</v>
      </c>
      <c r="S211" s="52">
        <f t="shared" si="39"/>
        <v>0</v>
      </c>
      <c r="T211" s="52">
        <f t="shared" si="39"/>
        <v>0</v>
      </c>
      <c r="U211" s="52">
        <f t="shared" si="39"/>
        <v>0</v>
      </c>
      <c r="V211" s="52">
        <f t="shared" si="39"/>
        <v>0</v>
      </c>
      <c r="W211" s="52">
        <f t="shared" si="39"/>
        <v>0</v>
      </c>
      <c r="X211" s="52">
        <f t="shared" si="39"/>
        <v>0</v>
      </c>
      <c r="Y211" s="52">
        <f t="shared" si="39"/>
        <v>0</v>
      </c>
      <c r="Z211" s="52">
        <f t="shared" si="39"/>
        <v>0</v>
      </c>
      <c r="AA211" s="52">
        <f t="shared" si="39"/>
        <v>0</v>
      </c>
      <c r="AB211" s="52">
        <f t="shared" si="39"/>
        <v>1</v>
      </c>
      <c r="AC211" s="52">
        <f t="shared" si="39"/>
        <v>0</v>
      </c>
      <c r="AE211" s="9">
        <v>0.68167172533105391</v>
      </c>
      <c r="AF211" s="9">
        <v>-2.6926817886063808E-2</v>
      </c>
      <c r="AG211" s="9">
        <v>2.1299265939724514</v>
      </c>
      <c r="AH211" s="9">
        <v>3.0816312084979516</v>
      </c>
      <c r="AI211" s="9">
        <v>-0.9514234000589048</v>
      </c>
      <c r="AK211" s="51">
        <f t="shared" si="32"/>
        <v>0</v>
      </c>
      <c r="AL211" s="51">
        <f t="shared" si="40"/>
        <v>0</v>
      </c>
      <c r="AM211" s="51">
        <f t="shared" si="40"/>
        <v>0</v>
      </c>
      <c r="AN211" s="51">
        <f t="shared" si="40"/>
        <v>0</v>
      </c>
      <c r="AO211" s="51">
        <f t="shared" si="40"/>
        <v>0</v>
      </c>
      <c r="AP211" s="51">
        <f t="shared" si="40"/>
        <v>0</v>
      </c>
      <c r="AQ211" s="51">
        <f t="shared" si="40"/>
        <v>0</v>
      </c>
      <c r="AR211" s="51">
        <f t="shared" si="40"/>
        <v>0</v>
      </c>
      <c r="AS211" s="51">
        <f t="shared" si="40"/>
        <v>0</v>
      </c>
      <c r="AT211" s="51">
        <f t="shared" si="40"/>
        <v>0</v>
      </c>
      <c r="AU211" s="51">
        <f t="shared" si="40"/>
        <v>0</v>
      </c>
      <c r="AV211" s="51">
        <f t="shared" si="40"/>
        <v>0</v>
      </c>
      <c r="AW211" s="51">
        <f t="shared" si="40"/>
        <v>0</v>
      </c>
      <c r="AX211" s="51">
        <f t="shared" si="40"/>
        <v>1</v>
      </c>
      <c r="AY211" s="51">
        <f t="shared" si="40"/>
        <v>0</v>
      </c>
      <c r="BA211">
        <v>2.3160012307376268</v>
      </c>
      <c r="BB211">
        <v>1.2253708735856732</v>
      </c>
      <c r="BC211">
        <v>0.97062155736891442</v>
      </c>
      <c r="BD211">
        <v>0.33251281783392289</v>
      </c>
      <c r="BE211">
        <v>-0.32461977483457516</v>
      </c>
      <c r="BG211" s="9">
        <f t="shared" si="37"/>
        <v>4.9466426107549211</v>
      </c>
      <c r="BH211" s="9">
        <f t="shared" si="38"/>
        <v>2.8470109870508652E-3</v>
      </c>
    </row>
    <row r="212" spans="9:60" x14ac:dyDescent="0.25">
      <c r="I212" s="13">
        <v>13925</v>
      </c>
      <c r="J212" s="14">
        <v>13</v>
      </c>
      <c r="K212" s="14">
        <v>14</v>
      </c>
      <c r="L212" s="30">
        <v>15</v>
      </c>
      <c r="M212" s="47">
        <v>4</v>
      </c>
      <c r="O212" s="52">
        <f t="shared" si="39"/>
        <v>0</v>
      </c>
      <c r="P212" s="52">
        <f t="shared" si="39"/>
        <v>0</v>
      </c>
      <c r="Q212" s="52">
        <f t="shared" si="39"/>
        <v>0</v>
      </c>
      <c r="R212" s="52">
        <f t="shared" si="39"/>
        <v>0</v>
      </c>
      <c r="S212" s="52">
        <f t="shared" si="39"/>
        <v>0</v>
      </c>
      <c r="T212" s="52">
        <f t="shared" si="39"/>
        <v>0</v>
      </c>
      <c r="U212" s="52">
        <f t="shared" si="39"/>
        <v>0</v>
      </c>
      <c r="V212" s="52">
        <f t="shared" si="39"/>
        <v>0</v>
      </c>
      <c r="W212" s="52">
        <f t="shared" si="39"/>
        <v>0</v>
      </c>
      <c r="X212" s="52">
        <f t="shared" si="39"/>
        <v>0</v>
      </c>
      <c r="Y212" s="52">
        <f t="shared" si="39"/>
        <v>0</v>
      </c>
      <c r="Z212" s="52">
        <f t="shared" si="39"/>
        <v>0</v>
      </c>
      <c r="AA212" s="52">
        <f t="shared" si="39"/>
        <v>0</v>
      </c>
      <c r="AB212" s="52">
        <f t="shared" si="39"/>
        <v>1</v>
      </c>
      <c r="AC212" s="52">
        <f t="shared" si="39"/>
        <v>0</v>
      </c>
      <c r="AE212" s="9">
        <v>0.68167172533105391</v>
      </c>
      <c r="AF212" s="9">
        <v>-2.6926817886063808E-2</v>
      </c>
      <c r="AG212" s="9">
        <v>2.1299265939724514</v>
      </c>
      <c r="AH212" s="9">
        <v>3.0816312084979516</v>
      </c>
      <c r="AI212" s="9">
        <v>-0.9514234000589048</v>
      </c>
      <c r="AK212" s="51">
        <f t="shared" si="32"/>
        <v>0</v>
      </c>
      <c r="AL212" s="51">
        <f t="shared" si="40"/>
        <v>0</v>
      </c>
      <c r="AM212" s="51">
        <f t="shared" si="40"/>
        <v>0</v>
      </c>
      <c r="AN212" s="51">
        <f t="shared" si="40"/>
        <v>0</v>
      </c>
      <c r="AO212" s="51">
        <f t="shared" si="40"/>
        <v>0</v>
      </c>
      <c r="AP212" s="51">
        <f t="shared" si="40"/>
        <v>0</v>
      </c>
      <c r="AQ212" s="51">
        <f t="shared" si="40"/>
        <v>0</v>
      </c>
      <c r="AR212" s="51">
        <f t="shared" si="40"/>
        <v>0</v>
      </c>
      <c r="AS212" s="51">
        <f t="shared" si="40"/>
        <v>0</v>
      </c>
      <c r="AT212" s="51">
        <f t="shared" si="40"/>
        <v>0</v>
      </c>
      <c r="AU212" s="51">
        <f t="shared" si="40"/>
        <v>0</v>
      </c>
      <c r="AV212" s="51">
        <f t="shared" si="40"/>
        <v>0</v>
      </c>
      <c r="AW212" s="51">
        <f t="shared" si="40"/>
        <v>0</v>
      </c>
      <c r="AX212" s="51">
        <f t="shared" si="40"/>
        <v>0</v>
      </c>
      <c r="AY212" s="51">
        <f t="shared" si="40"/>
        <v>1</v>
      </c>
      <c r="BA212">
        <v>0.69374101481879025</v>
      </c>
      <c r="BB212">
        <v>-0.57306806918550157</v>
      </c>
      <c r="BC212">
        <v>1.2895822466809745</v>
      </c>
      <c r="BD212">
        <v>0.95833983479988938</v>
      </c>
      <c r="BE212">
        <v>2.0295569469777357</v>
      </c>
      <c r="BG212" s="9">
        <f t="shared" si="37"/>
        <v>4.2573320285196505</v>
      </c>
      <c r="BH212" s="9">
        <f t="shared" si="38"/>
        <v>6.6219772902038232E-2</v>
      </c>
    </row>
    <row r="213" spans="9:60" x14ac:dyDescent="0.25">
      <c r="I213" s="13">
        <v>13120</v>
      </c>
      <c r="J213" s="14">
        <v>1</v>
      </c>
      <c r="K213" s="14">
        <v>15</v>
      </c>
      <c r="L213" s="30">
        <v>1</v>
      </c>
      <c r="M213" s="47">
        <v>5</v>
      </c>
      <c r="O213" s="52">
        <f t="shared" si="39"/>
        <v>0</v>
      </c>
      <c r="P213" s="52">
        <f t="shared" si="39"/>
        <v>0</v>
      </c>
      <c r="Q213" s="52">
        <f t="shared" si="39"/>
        <v>0</v>
      </c>
      <c r="R213" s="52">
        <f t="shared" si="39"/>
        <v>0</v>
      </c>
      <c r="S213" s="52">
        <f t="shared" si="39"/>
        <v>0</v>
      </c>
      <c r="T213" s="52">
        <f t="shared" si="39"/>
        <v>0</v>
      </c>
      <c r="U213" s="52">
        <f t="shared" si="39"/>
        <v>0</v>
      </c>
      <c r="V213" s="52">
        <f t="shared" si="39"/>
        <v>0</v>
      </c>
      <c r="W213" s="52">
        <f t="shared" si="39"/>
        <v>0</v>
      </c>
      <c r="X213" s="52">
        <f t="shared" si="39"/>
        <v>0</v>
      </c>
      <c r="Y213" s="52">
        <f t="shared" si="39"/>
        <v>0</v>
      </c>
      <c r="Z213" s="52">
        <f t="shared" si="39"/>
        <v>0</v>
      </c>
      <c r="AA213" s="52">
        <f t="shared" si="39"/>
        <v>0</v>
      </c>
      <c r="AB213" s="52">
        <f t="shared" si="39"/>
        <v>0</v>
      </c>
      <c r="AC213" s="52">
        <f t="shared" si="39"/>
        <v>1</v>
      </c>
      <c r="AE213" s="9">
        <v>1.9615976304419982</v>
      </c>
      <c r="AF213" s="9">
        <v>1.5312177073190931</v>
      </c>
      <c r="AG213" s="9">
        <v>-1.502215946435639</v>
      </c>
      <c r="AH213" s="9">
        <v>0.18400972224567147</v>
      </c>
      <c r="AI213" s="9">
        <v>3.0578697362818881</v>
      </c>
      <c r="AK213" s="51">
        <f t="shared" si="32"/>
        <v>1</v>
      </c>
      <c r="AL213" s="51">
        <f t="shared" si="40"/>
        <v>0</v>
      </c>
      <c r="AM213" s="51">
        <f t="shared" si="40"/>
        <v>0</v>
      </c>
      <c r="AN213" s="51">
        <f t="shared" si="40"/>
        <v>0</v>
      </c>
      <c r="AO213" s="51">
        <f t="shared" si="40"/>
        <v>0</v>
      </c>
      <c r="AP213" s="51">
        <f t="shared" si="40"/>
        <v>0</v>
      </c>
      <c r="AQ213" s="51">
        <f t="shared" si="40"/>
        <v>0</v>
      </c>
      <c r="AR213" s="51">
        <f t="shared" si="40"/>
        <v>0</v>
      </c>
      <c r="AS213" s="51">
        <f t="shared" si="40"/>
        <v>0</v>
      </c>
      <c r="AT213" s="51">
        <f t="shared" si="40"/>
        <v>0</v>
      </c>
      <c r="AU213" s="51">
        <f t="shared" si="40"/>
        <v>0</v>
      </c>
      <c r="AV213" s="51">
        <f t="shared" si="40"/>
        <v>0</v>
      </c>
      <c r="AW213" s="51">
        <f t="shared" si="40"/>
        <v>0</v>
      </c>
      <c r="AX213" s="51">
        <f t="shared" si="40"/>
        <v>0</v>
      </c>
      <c r="AY213" s="51">
        <f t="shared" si="40"/>
        <v>0</v>
      </c>
      <c r="BA213">
        <v>-2.8718499849775741E-2</v>
      </c>
      <c r="BB213">
        <v>0.91249108397021372</v>
      </c>
      <c r="BC213">
        <v>0.93943377522174343</v>
      </c>
      <c r="BD213">
        <v>1.4152330908720356</v>
      </c>
      <c r="BE213">
        <v>1.6402283930195685</v>
      </c>
      <c r="BG213" s="9">
        <f t="shared" si="37"/>
        <v>5.2056773781015382</v>
      </c>
      <c r="BH213" s="9">
        <f t="shared" si="38"/>
        <v>4.2303183862723102E-2</v>
      </c>
    </row>
    <row r="214" spans="9:60" x14ac:dyDescent="0.25">
      <c r="I214" s="13">
        <v>13120</v>
      </c>
      <c r="J214" s="14">
        <v>2</v>
      </c>
      <c r="K214" s="14">
        <v>15</v>
      </c>
      <c r="L214" s="30">
        <v>2</v>
      </c>
      <c r="M214" s="47">
        <v>4</v>
      </c>
      <c r="O214" s="52">
        <f t="shared" si="39"/>
        <v>0</v>
      </c>
      <c r="P214" s="52">
        <f t="shared" si="39"/>
        <v>0</v>
      </c>
      <c r="Q214" s="52">
        <f t="shared" si="39"/>
        <v>0</v>
      </c>
      <c r="R214" s="52">
        <f t="shared" si="39"/>
        <v>0</v>
      </c>
      <c r="S214" s="52">
        <f t="shared" si="39"/>
        <v>0</v>
      </c>
      <c r="T214" s="52">
        <f t="shared" si="39"/>
        <v>0</v>
      </c>
      <c r="U214" s="52">
        <f t="shared" si="39"/>
        <v>0</v>
      </c>
      <c r="V214" s="52">
        <f t="shared" si="39"/>
        <v>0</v>
      </c>
      <c r="W214" s="52">
        <f t="shared" si="39"/>
        <v>0</v>
      </c>
      <c r="X214" s="52">
        <f t="shared" si="39"/>
        <v>0</v>
      </c>
      <c r="Y214" s="52">
        <f t="shared" si="39"/>
        <v>0</v>
      </c>
      <c r="Z214" s="52">
        <f t="shared" si="39"/>
        <v>0</v>
      </c>
      <c r="AA214" s="52">
        <f t="shared" si="39"/>
        <v>0</v>
      </c>
      <c r="AB214" s="52">
        <f t="shared" si="39"/>
        <v>0</v>
      </c>
      <c r="AC214" s="52">
        <f t="shared" si="39"/>
        <v>1</v>
      </c>
      <c r="AE214" s="9">
        <v>1.9615976304419982</v>
      </c>
      <c r="AF214" s="9">
        <v>1.5312177073190931</v>
      </c>
      <c r="AG214" s="9">
        <v>-1.502215946435639</v>
      </c>
      <c r="AH214" s="9">
        <v>0.18400972224567147</v>
      </c>
      <c r="AI214" s="9">
        <v>3.0578697362818881</v>
      </c>
      <c r="AK214" s="51">
        <f t="shared" si="32"/>
        <v>0</v>
      </c>
      <c r="AL214" s="51">
        <f t="shared" si="40"/>
        <v>1</v>
      </c>
      <c r="AM214" s="51">
        <f t="shared" si="40"/>
        <v>0</v>
      </c>
      <c r="AN214" s="51">
        <f t="shared" si="40"/>
        <v>0</v>
      </c>
      <c r="AO214" s="51">
        <f t="shared" si="40"/>
        <v>0</v>
      </c>
      <c r="AP214" s="51">
        <f t="shared" si="40"/>
        <v>0</v>
      </c>
      <c r="AQ214" s="51">
        <f t="shared" si="40"/>
        <v>0</v>
      </c>
      <c r="AR214" s="51">
        <f t="shared" si="40"/>
        <v>0</v>
      </c>
      <c r="AS214" s="51">
        <f t="shared" si="40"/>
        <v>0</v>
      </c>
      <c r="AT214" s="51">
        <f t="shared" si="40"/>
        <v>0</v>
      </c>
      <c r="AU214" s="51">
        <f t="shared" si="40"/>
        <v>0</v>
      </c>
      <c r="AV214" s="51">
        <f t="shared" si="40"/>
        <v>0</v>
      </c>
      <c r="AW214" s="51">
        <f t="shared" si="40"/>
        <v>0</v>
      </c>
      <c r="AX214" s="51">
        <f t="shared" si="40"/>
        <v>0</v>
      </c>
      <c r="AY214" s="51">
        <f t="shared" si="40"/>
        <v>0</v>
      </c>
      <c r="BA214">
        <v>0.96375710595331587</v>
      </c>
      <c r="BB214">
        <v>1.7868564131195781</v>
      </c>
      <c r="BC214">
        <v>0.86985143284147581</v>
      </c>
      <c r="BD214">
        <v>0.85648193239167858</v>
      </c>
      <c r="BE214">
        <v>9.7776936809311557E-2</v>
      </c>
      <c r="BG214" s="9">
        <f t="shared" si="37"/>
        <v>3.7764552805840559</v>
      </c>
      <c r="BH214" s="9">
        <f t="shared" si="38"/>
        <v>4.9972241578753185E-2</v>
      </c>
    </row>
    <row r="215" spans="9:60" x14ac:dyDescent="0.25">
      <c r="I215" s="13">
        <v>13120</v>
      </c>
      <c r="J215" s="14">
        <v>4</v>
      </c>
      <c r="K215" s="14">
        <v>15</v>
      </c>
      <c r="L215" s="30">
        <v>3</v>
      </c>
      <c r="M215" s="47">
        <v>5</v>
      </c>
      <c r="O215" s="52">
        <f t="shared" si="39"/>
        <v>0</v>
      </c>
      <c r="P215" s="52">
        <f t="shared" si="39"/>
        <v>0</v>
      </c>
      <c r="Q215" s="52">
        <f t="shared" si="39"/>
        <v>0</v>
      </c>
      <c r="R215" s="52">
        <f t="shared" si="39"/>
        <v>0</v>
      </c>
      <c r="S215" s="52">
        <f t="shared" si="39"/>
        <v>0</v>
      </c>
      <c r="T215" s="52">
        <f t="shared" si="39"/>
        <v>0</v>
      </c>
      <c r="U215" s="52">
        <f t="shared" si="39"/>
        <v>0</v>
      </c>
      <c r="V215" s="52">
        <f t="shared" si="39"/>
        <v>0</v>
      </c>
      <c r="W215" s="52">
        <f t="shared" si="39"/>
        <v>0</v>
      </c>
      <c r="X215" s="52">
        <f t="shared" si="39"/>
        <v>0</v>
      </c>
      <c r="Y215" s="52">
        <f t="shared" si="39"/>
        <v>0</v>
      </c>
      <c r="Z215" s="52">
        <f t="shared" si="39"/>
        <v>0</v>
      </c>
      <c r="AA215" s="52">
        <f t="shared" si="39"/>
        <v>0</v>
      </c>
      <c r="AB215" s="52">
        <f t="shared" si="39"/>
        <v>0</v>
      </c>
      <c r="AC215" s="52">
        <f t="shared" si="39"/>
        <v>1</v>
      </c>
      <c r="AE215" s="9">
        <v>1.9615976304419982</v>
      </c>
      <c r="AF215" s="9">
        <v>1.5312177073190931</v>
      </c>
      <c r="AG215" s="9">
        <v>-1.502215946435639</v>
      </c>
      <c r="AH215" s="9">
        <v>0.18400972224567147</v>
      </c>
      <c r="AI215" s="9">
        <v>3.0578697362818881</v>
      </c>
      <c r="AK215" s="51">
        <f t="shared" si="32"/>
        <v>0</v>
      </c>
      <c r="AL215" s="51">
        <f t="shared" si="40"/>
        <v>0</v>
      </c>
      <c r="AM215" s="51">
        <f t="shared" si="40"/>
        <v>1</v>
      </c>
      <c r="AN215" s="51">
        <f t="shared" si="40"/>
        <v>0</v>
      </c>
      <c r="AO215" s="51">
        <f t="shared" si="40"/>
        <v>0</v>
      </c>
      <c r="AP215" s="51">
        <f t="shared" si="40"/>
        <v>0</v>
      </c>
      <c r="AQ215" s="51">
        <f t="shared" si="40"/>
        <v>0</v>
      </c>
      <c r="AR215" s="51">
        <f t="shared" si="40"/>
        <v>0</v>
      </c>
      <c r="AS215" s="51">
        <f t="shared" si="40"/>
        <v>0</v>
      </c>
      <c r="AT215" s="51">
        <f t="shared" si="40"/>
        <v>0</v>
      </c>
      <c r="AU215" s="51">
        <f t="shared" si="40"/>
        <v>0</v>
      </c>
      <c r="AV215" s="51">
        <f t="shared" si="40"/>
        <v>0</v>
      </c>
      <c r="AW215" s="51">
        <f t="shared" si="40"/>
        <v>0</v>
      </c>
      <c r="AX215" s="51">
        <f t="shared" si="40"/>
        <v>0</v>
      </c>
      <c r="AY215" s="51">
        <f t="shared" si="40"/>
        <v>0</v>
      </c>
      <c r="BA215">
        <v>0.70699620870777402</v>
      </c>
      <c r="BB215">
        <v>1.242630783632849</v>
      </c>
      <c r="BC215">
        <v>0.83389751250524546</v>
      </c>
      <c r="BD215">
        <v>0.57660839774805217</v>
      </c>
      <c r="BE215">
        <v>0.98525631189441343</v>
      </c>
      <c r="BG215" s="9">
        <f t="shared" si="37"/>
        <v>5.1557732160494485</v>
      </c>
      <c r="BH215" s="9">
        <f t="shared" si="38"/>
        <v>2.4265294838388157E-2</v>
      </c>
    </row>
    <row r="216" spans="9:60" x14ac:dyDescent="0.25">
      <c r="I216" s="13">
        <v>13120</v>
      </c>
      <c r="J216" s="14">
        <v>3</v>
      </c>
      <c r="K216" s="14">
        <v>15</v>
      </c>
      <c r="L216" s="30">
        <v>4</v>
      </c>
      <c r="M216" s="47">
        <v>4</v>
      </c>
      <c r="O216" s="52">
        <f t="shared" si="39"/>
        <v>0</v>
      </c>
      <c r="P216" s="52">
        <f t="shared" si="39"/>
        <v>0</v>
      </c>
      <c r="Q216" s="52">
        <f t="shared" si="39"/>
        <v>0</v>
      </c>
      <c r="R216" s="52">
        <f t="shared" si="39"/>
        <v>0</v>
      </c>
      <c r="S216" s="52">
        <f t="shared" si="39"/>
        <v>0</v>
      </c>
      <c r="T216" s="52">
        <f t="shared" si="39"/>
        <v>0</v>
      </c>
      <c r="U216" s="52">
        <f t="shared" si="39"/>
        <v>0</v>
      </c>
      <c r="V216" s="52">
        <f t="shared" si="39"/>
        <v>0</v>
      </c>
      <c r="W216" s="52">
        <f t="shared" si="39"/>
        <v>0</v>
      </c>
      <c r="X216" s="52">
        <f t="shared" si="39"/>
        <v>0</v>
      </c>
      <c r="Y216" s="52">
        <f t="shared" si="39"/>
        <v>0</v>
      </c>
      <c r="Z216" s="52">
        <f t="shared" si="39"/>
        <v>0</v>
      </c>
      <c r="AA216" s="52">
        <f t="shared" si="39"/>
        <v>0</v>
      </c>
      <c r="AB216" s="52">
        <f t="shared" si="39"/>
        <v>0</v>
      </c>
      <c r="AC216" s="52">
        <f t="shared" si="39"/>
        <v>1</v>
      </c>
      <c r="AE216" s="9">
        <v>1.9615976304419982</v>
      </c>
      <c r="AF216" s="9">
        <v>1.5312177073190931</v>
      </c>
      <c r="AG216" s="9">
        <v>-1.502215946435639</v>
      </c>
      <c r="AH216" s="9">
        <v>0.18400972224567147</v>
      </c>
      <c r="AI216" s="9">
        <v>3.0578697362818881</v>
      </c>
      <c r="AK216" s="51">
        <f t="shared" si="32"/>
        <v>0</v>
      </c>
      <c r="AL216" s="51">
        <f t="shared" si="40"/>
        <v>0</v>
      </c>
      <c r="AM216" s="51">
        <f t="shared" si="40"/>
        <v>0</v>
      </c>
      <c r="AN216" s="51">
        <f t="shared" si="40"/>
        <v>1</v>
      </c>
      <c r="AO216" s="51">
        <f t="shared" si="40"/>
        <v>0</v>
      </c>
      <c r="AP216" s="51">
        <f t="shared" si="40"/>
        <v>0</v>
      </c>
      <c r="AQ216" s="51">
        <f t="shared" si="40"/>
        <v>0</v>
      </c>
      <c r="AR216" s="51">
        <f t="shared" si="40"/>
        <v>0</v>
      </c>
      <c r="AS216" s="51">
        <f t="shared" si="40"/>
        <v>0</v>
      </c>
      <c r="AT216" s="51">
        <f t="shared" si="40"/>
        <v>0</v>
      </c>
      <c r="AU216" s="51">
        <f t="shared" si="40"/>
        <v>0</v>
      </c>
      <c r="AV216" s="51">
        <f t="shared" si="40"/>
        <v>0</v>
      </c>
      <c r="AW216" s="51">
        <f t="shared" si="40"/>
        <v>0</v>
      </c>
      <c r="AX216" s="51">
        <f t="shared" si="40"/>
        <v>0</v>
      </c>
      <c r="AY216" s="51">
        <f t="shared" si="40"/>
        <v>0</v>
      </c>
      <c r="BA216">
        <v>1.3358983778423812</v>
      </c>
      <c r="BB216">
        <v>2.5616042859224768</v>
      </c>
      <c r="BC216">
        <v>-0.46981441147640368</v>
      </c>
      <c r="BD216">
        <v>6.4954502752344434E-2</v>
      </c>
      <c r="BE216">
        <v>-1.0982024206037042</v>
      </c>
      <c r="BG216" s="9">
        <f t="shared" si="37"/>
        <v>3.9024239487555148</v>
      </c>
      <c r="BH216" s="9">
        <f t="shared" si="38"/>
        <v>9.5210857764664036E-3</v>
      </c>
    </row>
    <row r="217" spans="9:60" x14ac:dyDescent="0.25">
      <c r="I217" s="13">
        <v>13120</v>
      </c>
      <c r="J217" s="14">
        <v>5</v>
      </c>
      <c r="K217" s="14">
        <v>15</v>
      </c>
      <c r="L217" s="30">
        <v>5</v>
      </c>
      <c r="M217" s="47">
        <v>5</v>
      </c>
      <c r="O217" s="52">
        <f t="shared" si="39"/>
        <v>0</v>
      </c>
      <c r="P217" s="52">
        <f t="shared" si="39"/>
        <v>0</v>
      </c>
      <c r="Q217" s="52">
        <f t="shared" si="39"/>
        <v>0</v>
      </c>
      <c r="R217" s="52">
        <f t="shared" si="39"/>
        <v>0</v>
      </c>
      <c r="S217" s="52">
        <f t="shared" si="39"/>
        <v>0</v>
      </c>
      <c r="T217" s="52">
        <f t="shared" si="39"/>
        <v>0</v>
      </c>
      <c r="U217" s="52">
        <f t="shared" si="39"/>
        <v>0</v>
      </c>
      <c r="V217" s="52">
        <f t="shared" si="39"/>
        <v>0</v>
      </c>
      <c r="W217" s="52">
        <f t="shared" si="39"/>
        <v>0</v>
      </c>
      <c r="X217" s="52">
        <f t="shared" si="39"/>
        <v>0</v>
      </c>
      <c r="Y217" s="52">
        <f t="shared" si="39"/>
        <v>0</v>
      </c>
      <c r="Z217" s="52">
        <f t="shared" si="39"/>
        <v>0</v>
      </c>
      <c r="AA217" s="52">
        <f t="shared" si="39"/>
        <v>0</v>
      </c>
      <c r="AB217" s="52">
        <f t="shared" si="39"/>
        <v>0</v>
      </c>
      <c r="AC217" s="52">
        <f t="shared" si="39"/>
        <v>1</v>
      </c>
      <c r="AE217" s="9">
        <v>1.9615976304419982</v>
      </c>
      <c r="AF217" s="9">
        <v>1.5312177073190931</v>
      </c>
      <c r="AG217" s="9">
        <v>-1.502215946435639</v>
      </c>
      <c r="AH217" s="9">
        <v>0.18400972224567147</v>
      </c>
      <c r="AI217" s="9">
        <v>3.0578697362818881</v>
      </c>
      <c r="AK217" s="51">
        <f t="shared" si="32"/>
        <v>0</v>
      </c>
      <c r="AL217" s="51">
        <f t="shared" si="40"/>
        <v>0</v>
      </c>
      <c r="AM217" s="51">
        <f t="shared" si="40"/>
        <v>0</v>
      </c>
      <c r="AN217" s="51">
        <f t="shared" si="40"/>
        <v>0</v>
      </c>
      <c r="AO217" s="51">
        <f t="shared" si="40"/>
        <v>1</v>
      </c>
      <c r="AP217" s="51">
        <f t="shared" si="40"/>
        <v>0</v>
      </c>
      <c r="AQ217" s="51">
        <f t="shared" si="40"/>
        <v>0</v>
      </c>
      <c r="AR217" s="51">
        <f t="shared" si="40"/>
        <v>0</v>
      </c>
      <c r="AS217" s="51">
        <f t="shared" si="40"/>
        <v>0</v>
      </c>
      <c r="AT217" s="51">
        <f t="shared" si="40"/>
        <v>0</v>
      </c>
      <c r="AU217" s="51">
        <f t="shared" si="40"/>
        <v>0</v>
      </c>
      <c r="AV217" s="51">
        <f t="shared" si="40"/>
        <v>0</v>
      </c>
      <c r="AW217" s="51">
        <f t="shared" si="40"/>
        <v>0</v>
      </c>
      <c r="AX217" s="51">
        <f t="shared" si="40"/>
        <v>0</v>
      </c>
      <c r="AY217" s="51">
        <f t="shared" si="40"/>
        <v>0</v>
      </c>
      <c r="BA217">
        <v>-5.2065846898213843</v>
      </c>
      <c r="BB217">
        <v>0.75296898278377844</v>
      </c>
      <c r="BC217">
        <v>0.89761163515617304</v>
      </c>
      <c r="BD217">
        <v>3.6742307765101456</v>
      </c>
      <c r="BE217">
        <v>4.8184953420172523</v>
      </c>
      <c r="BG217" s="9">
        <f t="shared" si="37"/>
        <v>5.0017540026355096</v>
      </c>
      <c r="BH217" s="9">
        <f t="shared" si="38"/>
        <v>3.0765252453746987E-6</v>
      </c>
    </row>
    <row r="218" spans="9:60" x14ac:dyDescent="0.25">
      <c r="I218" s="13">
        <v>13120</v>
      </c>
      <c r="J218" s="14">
        <v>17</v>
      </c>
      <c r="K218" s="14">
        <v>15</v>
      </c>
      <c r="L218" s="30">
        <v>6</v>
      </c>
      <c r="M218" s="47">
        <v>5</v>
      </c>
      <c r="O218" s="52">
        <f t="shared" si="39"/>
        <v>0</v>
      </c>
      <c r="P218" s="52">
        <f t="shared" si="39"/>
        <v>0</v>
      </c>
      <c r="Q218" s="52">
        <f t="shared" si="39"/>
        <v>0</v>
      </c>
      <c r="R218" s="52">
        <f t="shared" si="39"/>
        <v>0</v>
      </c>
      <c r="S218" s="52">
        <f t="shared" si="39"/>
        <v>0</v>
      </c>
      <c r="T218" s="52">
        <f t="shared" si="39"/>
        <v>0</v>
      </c>
      <c r="U218" s="52">
        <f t="shared" si="39"/>
        <v>0</v>
      </c>
      <c r="V218" s="52">
        <f t="shared" si="39"/>
        <v>0</v>
      </c>
      <c r="W218" s="52">
        <f t="shared" si="39"/>
        <v>0</v>
      </c>
      <c r="X218" s="52">
        <f t="shared" si="39"/>
        <v>0</v>
      </c>
      <c r="Y218" s="52">
        <f t="shared" si="39"/>
        <v>0</v>
      </c>
      <c r="Z218" s="52">
        <f t="shared" si="39"/>
        <v>0</v>
      </c>
      <c r="AA218" s="52">
        <f t="shared" si="39"/>
        <v>0</v>
      </c>
      <c r="AB218" s="52">
        <f t="shared" si="39"/>
        <v>0</v>
      </c>
      <c r="AC218" s="52">
        <f t="shared" si="39"/>
        <v>1</v>
      </c>
      <c r="AE218" s="9">
        <v>1.9615976304419982</v>
      </c>
      <c r="AF218" s="9">
        <v>1.5312177073190931</v>
      </c>
      <c r="AG218" s="9">
        <v>-1.502215946435639</v>
      </c>
      <c r="AH218" s="9">
        <v>0.18400972224567147</v>
      </c>
      <c r="AI218" s="9">
        <v>3.0578697362818881</v>
      </c>
      <c r="AK218" s="51">
        <f t="shared" si="32"/>
        <v>0</v>
      </c>
      <c r="AL218" s="51">
        <f t="shared" si="40"/>
        <v>0</v>
      </c>
      <c r="AM218" s="51">
        <f t="shared" si="40"/>
        <v>0</v>
      </c>
      <c r="AN218" s="51">
        <f t="shared" si="40"/>
        <v>0</v>
      </c>
      <c r="AO218" s="51">
        <f t="shared" si="40"/>
        <v>0</v>
      </c>
      <c r="AP218" s="51">
        <f t="shared" si="40"/>
        <v>1</v>
      </c>
      <c r="AQ218" s="51">
        <f t="shared" si="40"/>
        <v>0</v>
      </c>
      <c r="AR218" s="51">
        <f t="shared" si="40"/>
        <v>0</v>
      </c>
      <c r="AS218" s="51">
        <f t="shared" si="40"/>
        <v>0</v>
      </c>
      <c r="AT218" s="51">
        <f t="shared" si="40"/>
        <v>0</v>
      </c>
      <c r="AU218" s="51">
        <f t="shared" si="40"/>
        <v>0</v>
      </c>
      <c r="AV218" s="51">
        <f t="shared" si="40"/>
        <v>0</v>
      </c>
      <c r="AW218" s="51">
        <f t="shared" si="40"/>
        <v>0</v>
      </c>
      <c r="AX218" s="51">
        <f t="shared" si="40"/>
        <v>0</v>
      </c>
      <c r="AY218" s="51">
        <f t="shared" si="40"/>
        <v>0</v>
      </c>
      <c r="BA218">
        <v>-8.4770875562563824E-2</v>
      </c>
      <c r="BB218">
        <v>-0.14613834406036022</v>
      </c>
      <c r="BC218">
        <v>1.0622786666462884</v>
      </c>
      <c r="BD218">
        <v>1.5470414087239384</v>
      </c>
      <c r="BE218">
        <v>2.169361850893937</v>
      </c>
      <c r="BG218" s="9">
        <f t="shared" si="37"/>
        <v>4.9324686894429002</v>
      </c>
      <c r="BH218" s="9">
        <f t="shared" si="38"/>
        <v>4.5604779055594619E-3</v>
      </c>
    </row>
    <row r="219" spans="9:60" x14ac:dyDescent="0.25">
      <c r="I219" s="13">
        <v>13120</v>
      </c>
      <c r="J219" s="14">
        <v>20</v>
      </c>
      <c r="K219" s="14">
        <v>15</v>
      </c>
      <c r="L219" s="30">
        <v>7</v>
      </c>
      <c r="M219" s="47">
        <v>4</v>
      </c>
      <c r="O219" s="52">
        <f t="shared" si="39"/>
        <v>0</v>
      </c>
      <c r="P219" s="52">
        <f t="shared" si="39"/>
        <v>0</v>
      </c>
      <c r="Q219" s="52">
        <f t="shared" si="39"/>
        <v>0</v>
      </c>
      <c r="R219" s="52">
        <f t="shared" si="39"/>
        <v>0</v>
      </c>
      <c r="S219" s="52">
        <f t="shared" si="39"/>
        <v>0</v>
      </c>
      <c r="T219" s="52">
        <f t="shared" si="39"/>
        <v>0</v>
      </c>
      <c r="U219" s="52">
        <f t="shared" si="39"/>
        <v>0</v>
      </c>
      <c r="V219" s="52">
        <f t="shared" si="39"/>
        <v>0</v>
      </c>
      <c r="W219" s="52">
        <f t="shared" si="39"/>
        <v>0</v>
      </c>
      <c r="X219" s="52">
        <f t="shared" si="39"/>
        <v>0</v>
      </c>
      <c r="Y219" s="52">
        <f t="shared" si="39"/>
        <v>0</v>
      </c>
      <c r="Z219" s="52">
        <f t="shared" si="39"/>
        <v>0</v>
      </c>
      <c r="AA219" s="52">
        <f t="shared" si="39"/>
        <v>0</v>
      </c>
      <c r="AB219" s="52">
        <f t="shared" si="39"/>
        <v>0</v>
      </c>
      <c r="AC219" s="52">
        <f t="shared" si="39"/>
        <v>1</v>
      </c>
      <c r="AE219" s="9">
        <v>1.9615976304419982</v>
      </c>
      <c r="AF219" s="9">
        <v>1.5312177073190931</v>
      </c>
      <c r="AG219" s="9">
        <v>-1.502215946435639</v>
      </c>
      <c r="AH219" s="9">
        <v>0.18400972224567147</v>
      </c>
      <c r="AI219" s="9">
        <v>3.0578697362818881</v>
      </c>
      <c r="AK219" s="51">
        <f t="shared" si="32"/>
        <v>0</v>
      </c>
      <c r="AL219" s="51">
        <f t="shared" si="40"/>
        <v>0</v>
      </c>
      <c r="AM219" s="51">
        <f t="shared" si="40"/>
        <v>0</v>
      </c>
      <c r="AN219" s="51">
        <f t="shared" si="40"/>
        <v>0</v>
      </c>
      <c r="AO219" s="51">
        <f t="shared" si="40"/>
        <v>0</v>
      </c>
      <c r="AP219" s="51">
        <f t="shared" si="40"/>
        <v>0</v>
      </c>
      <c r="AQ219" s="51">
        <f t="shared" si="40"/>
        <v>1</v>
      </c>
      <c r="AR219" s="51">
        <f t="shared" si="40"/>
        <v>0</v>
      </c>
      <c r="AS219" s="51">
        <f t="shared" si="40"/>
        <v>0</v>
      </c>
      <c r="AT219" s="51">
        <f t="shared" si="40"/>
        <v>0</v>
      </c>
      <c r="AU219" s="51">
        <f t="shared" si="40"/>
        <v>0</v>
      </c>
      <c r="AV219" s="51">
        <f t="shared" si="40"/>
        <v>0</v>
      </c>
      <c r="AW219" s="51">
        <f t="shared" si="40"/>
        <v>0</v>
      </c>
      <c r="AX219" s="51">
        <f t="shared" si="40"/>
        <v>0</v>
      </c>
      <c r="AY219" s="51">
        <f t="shared" si="40"/>
        <v>0</v>
      </c>
      <c r="BA219">
        <v>1.1489659895689086</v>
      </c>
      <c r="BB219">
        <v>-0.58372011188226458</v>
      </c>
      <c r="BC219">
        <v>1.2695381359078877</v>
      </c>
      <c r="BD219">
        <v>0.8601110880111007</v>
      </c>
      <c r="BE219">
        <v>1.3515793009001733</v>
      </c>
      <c r="BG219" s="9">
        <f t="shared" si="37"/>
        <v>3.7441082016084231</v>
      </c>
      <c r="BH219" s="9">
        <f t="shared" si="38"/>
        <v>6.5480612484075454E-2</v>
      </c>
    </row>
    <row r="220" spans="9:60" x14ac:dyDescent="0.25">
      <c r="I220" s="13">
        <v>13120</v>
      </c>
      <c r="J220" s="14">
        <v>18</v>
      </c>
      <c r="K220" s="14">
        <v>15</v>
      </c>
      <c r="L220" s="30">
        <v>8</v>
      </c>
      <c r="M220" s="47">
        <v>5</v>
      </c>
      <c r="O220" s="52">
        <f t="shared" si="39"/>
        <v>0</v>
      </c>
      <c r="P220" s="52">
        <f t="shared" si="39"/>
        <v>0</v>
      </c>
      <c r="Q220" s="52">
        <f t="shared" si="39"/>
        <v>0</v>
      </c>
      <c r="R220" s="52">
        <f t="shared" si="39"/>
        <v>0</v>
      </c>
      <c r="S220" s="52">
        <f t="shared" si="39"/>
        <v>0</v>
      </c>
      <c r="T220" s="52">
        <f t="shared" si="39"/>
        <v>0</v>
      </c>
      <c r="U220" s="52">
        <f t="shared" si="39"/>
        <v>0</v>
      </c>
      <c r="V220" s="52">
        <f t="shared" si="39"/>
        <v>0</v>
      </c>
      <c r="W220" s="52">
        <f t="shared" si="39"/>
        <v>0</v>
      </c>
      <c r="X220" s="52">
        <f t="shared" si="39"/>
        <v>0</v>
      </c>
      <c r="Y220" s="52">
        <f t="shared" si="39"/>
        <v>0</v>
      </c>
      <c r="Z220" s="52">
        <f t="shared" si="39"/>
        <v>0</v>
      </c>
      <c r="AA220" s="52">
        <f t="shared" si="39"/>
        <v>0</v>
      </c>
      <c r="AB220" s="52">
        <f t="shared" si="39"/>
        <v>0</v>
      </c>
      <c r="AC220" s="52">
        <f t="shared" si="39"/>
        <v>1</v>
      </c>
      <c r="AE220" s="9">
        <v>1.9615976304419982</v>
      </c>
      <c r="AF220" s="9">
        <v>1.5312177073190931</v>
      </c>
      <c r="AG220" s="9">
        <v>-1.502215946435639</v>
      </c>
      <c r="AH220" s="9">
        <v>0.18400972224567147</v>
      </c>
      <c r="AI220" s="9">
        <v>3.0578697362818881</v>
      </c>
      <c r="AK220" s="51">
        <f t="shared" ref="AK220:AK227" si="41">IF($L220=AK$2,1,0)</f>
        <v>0</v>
      </c>
      <c r="AL220" s="51">
        <f t="shared" si="40"/>
        <v>0</v>
      </c>
      <c r="AM220" s="51">
        <f t="shared" si="40"/>
        <v>0</v>
      </c>
      <c r="AN220" s="51">
        <f t="shared" si="40"/>
        <v>0</v>
      </c>
      <c r="AO220" s="51">
        <f t="shared" si="40"/>
        <v>0</v>
      </c>
      <c r="AP220" s="51">
        <f t="shared" si="40"/>
        <v>0</v>
      </c>
      <c r="AQ220" s="51">
        <f t="shared" si="40"/>
        <v>0</v>
      </c>
      <c r="AR220" s="51">
        <f t="shared" si="40"/>
        <v>1</v>
      </c>
      <c r="AS220" s="51">
        <f t="shared" si="40"/>
        <v>0</v>
      </c>
      <c r="AT220" s="51">
        <f t="shared" si="40"/>
        <v>0</v>
      </c>
      <c r="AU220" s="51">
        <f t="shared" si="40"/>
        <v>0</v>
      </c>
      <c r="AV220" s="51">
        <f t="shared" si="40"/>
        <v>0</v>
      </c>
      <c r="AW220" s="51">
        <f t="shared" si="40"/>
        <v>0</v>
      </c>
      <c r="AX220" s="51">
        <f t="shared" si="40"/>
        <v>0</v>
      </c>
      <c r="AY220" s="51">
        <f t="shared" si="40"/>
        <v>0</v>
      </c>
      <c r="BA220">
        <v>2.1031796520375048</v>
      </c>
      <c r="BB220">
        <v>0.89634181494962184</v>
      </c>
      <c r="BC220">
        <v>1.125622850768363</v>
      </c>
      <c r="BD220">
        <v>0.45961682949410859</v>
      </c>
      <c r="BE220">
        <v>0.3048959775317226</v>
      </c>
      <c r="BG220" s="9">
        <f t="shared" si="37"/>
        <v>4.8240642321383955</v>
      </c>
      <c r="BH220" s="9">
        <f t="shared" si="38"/>
        <v>3.0953394413052379E-2</v>
      </c>
    </row>
    <row r="221" spans="9:60" x14ac:dyDescent="0.25">
      <c r="I221" s="13">
        <v>13120</v>
      </c>
      <c r="J221" s="14">
        <v>23</v>
      </c>
      <c r="K221" s="14">
        <v>15</v>
      </c>
      <c r="L221" s="30">
        <v>9</v>
      </c>
      <c r="M221" s="47">
        <v>4</v>
      </c>
      <c r="O221" s="52">
        <f t="shared" ref="O221:AC227" si="42">IF($K221=O$2,1,0)</f>
        <v>0</v>
      </c>
      <c r="P221" s="52">
        <f t="shared" si="42"/>
        <v>0</v>
      </c>
      <c r="Q221" s="52">
        <f t="shared" si="42"/>
        <v>0</v>
      </c>
      <c r="R221" s="52">
        <f t="shared" si="42"/>
        <v>0</v>
      </c>
      <c r="S221" s="52">
        <f t="shared" si="42"/>
        <v>0</v>
      </c>
      <c r="T221" s="52">
        <f t="shared" si="42"/>
        <v>0</v>
      </c>
      <c r="U221" s="52">
        <f t="shared" si="42"/>
        <v>0</v>
      </c>
      <c r="V221" s="52">
        <f t="shared" si="42"/>
        <v>0</v>
      </c>
      <c r="W221" s="52">
        <f t="shared" si="42"/>
        <v>0</v>
      </c>
      <c r="X221" s="52">
        <f t="shared" si="42"/>
        <v>0</v>
      </c>
      <c r="Y221" s="52">
        <f t="shared" si="42"/>
        <v>0</v>
      </c>
      <c r="Z221" s="52">
        <f t="shared" si="42"/>
        <v>0</v>
      </c>
      <c r="AA221" s="52">
        <f t="shared" si="42"/>
        <v>0</v>
      </c>
      <c r="AB221" s="52">
        <f t="shared" si="42"/>
        <v>0</v>
      </c>
      <c r="AC221" s="52">
        <f t="shared" si="42"/>
        <v>1</v>
      </c>
      <c r="AE221" s="9">
        <v>1.9615976304419982</v>
      </c>
      <c r="AF221" s="9">
        <v>1.5312177073190931</v>
      </c>
      <c r="AG221" s="9">
        <v>-1.502215946435639</v>
      </c>
      <c r="AH221" s="9">
        <v>0.18400972224567147</v>
      </c>
      <c r="AI221" s="9">
        <v>3.0578697362818881</v>
      </c>
      <c r="AK221" s="51">
        <f t="shared" si="41"/>
        <v>0</v>
      </c>
      <c r="AL221" s="51">
        <f t="shared" si="40"/>
        <v>0</v>
      </c>
      <c r="AM221" s="51">
        <f t="shared" si="40"/>
        <v>0</v>
      </c>
      <c r="AN221" s="51">
        <f t="shared" si="40"/>
        <v>0</v>
      </c>
      <c r="AO221" s="51">
        <f t="shared" si="40"/>
        <v>0</v>
      </c>
      <c r="AP221" s="51">
        <f t="shared" si="40"/>
        <v>0</v>
      </c>
      <c r="AQ221" s="51">
        <f t="shared" si="40"/>
        <v>0</v>
      </c>
      <c r="AR221" s="51">
        <f t="shared" si="40"/>
        <v>0</v>
      </c>
      <c r="AS221" s="51">
        <f t="shared" si="40"/>
        <v>1</v>
      </c>
      <c r="AT221" s="51">
        <f t="shared" si="40"/>
        <v>0</v>
      </c>
      <c r="AU221" s="51">
        <f t="shared" si="40"/>
        <v>0</v>
      </c>
      <c r="AV221" s="51">
        <f t="shared" si="40"/>
        <v>0</v>
      </c>
      <c r="AW221" s="51">
        <f t="shared" si="40"/>
        <v>0</v>
      </c>
      <c r="AX221" s="51">
        <f t="shared" si="40"/>
        <v>0</v>
      </c>
      <c r="AY221" s="51">
        <f t="shared" si="40"/>
        <v>0</v>
      </c>
      <c r="BA221">
        <v>1.9660473455308145</v>
      </c>
      <c r="BB221">
        <v>1.4011855082262346</v>
      </c>
      <c r="BC221">
        <v>0.94483509244849395</v>
      </c>
      <c r="BD221">
        <v>0.35729945799991603</v>
      </c>
      <c r="BE221">
        <v>-0.21345781105498415</v>
      </c>
      <c r="BG221" s="9">
        <f t="shared" si="37"/>
        <v>3.9957879267639003</v>
      </c>
      <c r="BH221" s="9">
        <f t="shared" si="38"/>
        <v>1.7741560946267682E-5</v>
      </c>
    </row>
    <row r="222" spans="9:60" x14ac:dyDescent="0.25">
      <c r="I222" s="13">
        <v>13120</v>
      </c>
      <c r="J222" s="14">
        <v>7</v>
      </c>
      <c r="K222" s="14">
        <v>15</v>
      </c>
      <c r="L222" s="30">
        <v>10</v>
      </c>
      <c r="M222" s="47">
        <v>4</v>
      </c>
      <c r="O222" s="52">
        <f t="shared" si="42"/>
        <v>0</v>
      </c>
      <c r="P222" s="52">
        <f t="shared" si="42"/>
        <v>0</v>
      </c>
      <c r="Q222" s="52">
        <f t="shared" si="42"/>
        <v>0</v>
      </c>
      <c r="R222" s="52">
        <f t="shared" si="42"/>
        <v>0</v>
      </c>
      <c r="S222" s="52">
        <f t="shared" si="42"/>
        <v>0</v>
      </c>
      <c r="T222" s="52">
        <f t="shared" si="42"/>
        <v>0</v>
      </c>
      <c r="U222" s="52">
        <f t="shared" si="42"/>
        <v>0</v>
      </c>
      <c r="V222" s="52">
        <f t="shared" si="42"/>
        <v>0</v>
      </c>
      <c r="W222" s="52">
        <f t="shared" si="42"/>
        <v>0</v>
      </c>
      <c r="X222" s="52">
        <f t="shared" si="42"/>
        <v>0</v>
      </c>
      <c r="Y222" s="52">
        <f t="shared" si="42"/>
        <v>0</v>
      </c>
      <c r="Z222" s="52">
        <f t="shared" si="42"/>
        <v>0</v>
      </c>
      <c r="AA222" s="52">
        <f t="shared" si="42"/>
        <v>0</v>
      </c>
      <c r="AB222" s="52">
        <f t="shared" si="42"/>
        <v>0</v>
      </c>
      <c r="AC222" s="52">
        <f t="shared" si="42"/>
        <v>1</v>
      </c>
      <c r="AE222" s="9">
        <v>1.9615976304419982</v>
      </c>
      <c r="AF222" s="9">
        <v>1.5312177073190931</v>
      </c>
      <c r="AG222" s="9">
        <v>-1.502215946435639</v>
      </c>
      <c r="AH222" s="9">
        <v>0.18400972224567147</v>
      </c>
      <c r="AI222" s="9">
        <v>3.0578697362818881</v>
      </c>
      <c r="AK222" s="51">
        <f t="shared" si="41"/>
        <v>0</v>
      </c>
      <c r="AL222" s="51">
        <f t="shared" si="40"/>
        <v>0</v>
      </c>
      <c r="AM222" s="51">
        <f t="shared" si="40"/>
        <v>0</v>
      </c>
      <c r="AN222" s="51">
        <f t="shared" si="40"/>
        <v>0</v>
      </c>
      <c r="AO222" s="51">
        <f t="shared" si="40"/>
        <v>0</v>
      </c>
      <c r="AP222" s="51">
        <f t="shared" si="40"/>
        <v>0</v>
      </c>
      <c r="AQ222" s="51">
        <f t="shared" si="40"/>
        <v>0</v>
      </c>
      <c r="AR222" s="51">
        <f t="shared" si="40"/>
        <v>0</v>
      </c>
      <c r="AS222" s="51">
        <f t="shared" si="40"/>
        <v>0</v>
      </c>
      <c r="AT222" s="51">
        <f t="shared" si="40"/>
        <v>1</v>
      </c>
      <c r="AU222" s="51">
        <f t="shared" si="40"/>
        <v>0</v>
      </c>
      <c r="AV222" s="51">
        <f t="shared" si="40"/>
        <v>0</v>
      </c>
      <c r="AW222" s="51">
        <f t="shared" si="40"/>
        <v>0</v>
      </c>
      <c r="AX222" s="51">
        <f t="shared" si="40"/>
        <v>0</v>
      </c>
      <c r="AY222" s="51">
        <f t="shared" si="40"/>
        <v>0</v>
      </c>
      <c r="BA222">
        <v>0.69785168590927427</v>
      </c>
      <c r="BB222">
        <v>2.3162285483430356</v>
      </c>
      <c r="BC222">
        <v>0.53526903685872107</v>
      </c>
      <c r="BD222">
        <v>0.36527622444508645</v>
      </c>
      <c r="BE222">
        <v>-0.13061006632197544</v>
      </c>
      <c r="BG222" s="9">
        <f t="shared" si="37"/>
        <v>3.7792905056413728</v>
      </c>
      <c r="BH222" s="9">
        <f t="shared" si="38"/>
        <v>4.871268090004089E-2</v>
      </c>
    </row>
    <row r="223" spans="9:60" x14ac:dyDescent="0.25">
      <c r="I223" s="13">
        <v>13120</v>
      </c>
      <c r="J223" s="14">
        <v>24</v>
      </c>
      <c r="K223" s="14">
        <v>15</v>
      </c>
      <c r="L223" s="30">
        <v>11</v>
      </c>
      <c r="M223" s="47">
        <v>4</v>
      </c>
      <c r="O223" s="52">
        <f t="shared" si="42"/>
        <v>0</v>
      </c>
      <c r="P223" s="52">
        <f t="shared" si="42"/>
        <v>0</v>
      </c>
      <c r="Q223" s="52">
        <f t="shared" si="42"/>
        <v>0</v>
      </c>
      <c r="R223" s="52">
        <f t="shared" si="42"/>
        <v>0</v>
      </c>
      <c r="S223" s="52">
        <f t="shared" si="42"/>
        <v>0</v>
      </c>
      <c r="T223" s="52">
        <f t="shared" si="42"/>
        <v>0</v>
      </c>
      <c r="U223" s="52">
        <f t="shared" si="42"/>
        <v>0</v>
      </c>
      <c r="V223" s="52">
        <f t="shared" si="42"/>
        <v>0</v>
      </c>
      <c r="W223" s="52">
        <f t="shared" si="42"/>
        <v>0</v>
      </c>
      <c r="X223" s="52">
        <f t="shared" si="42"/>
        <v>0</v>
      </c>
      <c r="Y223" s="52">
        <f t="shared" si="42"/>
        <v>0</v>
      </c>
      <c r="Z223" s="52">
        <f t="shared" si="42"/>
        <v>0</v>
      </c>
      <c r="AA223" s="52">
        <f t="shared" si="42"/>
        <v>0</v>
      </c>
      <c r="AB223" s="52">
        <f t="shared" si="42"/>
        <v>0</v>
      </c>
      <c r="AC223" s="52">
        <f t="shared" si="42"/>
        <v>1</v>
      </c>
      <c r="AE223" s="9">
        <v>1.9615976304419982</v>
      </c>
      <c r="AF223" s="9">
        <v>1.5312177073190931</v>
      </c>
      <c r="AG223" s="9">
        <v>-1.502215946435639</v>
      </c>
      <c r="AH223" s="9">
        <v>0.18400972224567147</v>
      </c>
      <c r="AI223" s="9">
        <v>3.0578697362818881</v>
      </c>
      <c r="AK223" s="51">
        <f t="shared" si="41"/>
        <v>0</v>
      </c>
      <c r="AL223" s="51">
        <f t="shared" si="40"/>
        <v>0</v>
      </c>
      <c r="AM223" s="51">
        <f t="shared" si="40"/>
        <v>0</v>
      </c>
      <c r="AN223" s="51">
        <f t="shared" si="40"/>
        <v>0</v>
      </c>
      <c r="AO223" s="51">
        <f t="shared" si="40"/>
        <v>0</v>
      </c>
      <c r="AP223" s="51">
        <f t="shared" si="40"/>
        <v>0</v>
      </c>
      <c r="AQ223" s="51">
        <f t="shared" si="40"/>
        <v>0</v>
      </c>
      <c r="AR223" s="51">
        <f t="shared" si="40"/>
        <v>0</v>
      </c>
      <c r="AS223" s="51">
        <f t="shared" si="40"/>
        <v>0</v>
      </c>
      <c r="AT223" s="51">
        <f t="shared" si="40"/>
        <v>0</v>
      </c>
      <c r="AU223" s="51">
        <f t="shared" si="40"/>
        <v>1</v>
      </c>
      <c r="AV223" s="51">
        <f t="shared" si="40"/>
        <v>0</v>
      </c>
      <c r="AW223" s="51">
        <f t="shared" si="40"/>
        <v>0</v>
      </c>
      <c r="AX223" s="51">
        <f t="shared" si="40"/>
        <v>0</v>
      </c>
      <c r="AY223" s="51">
        <f t="shared" si="40"/>
        <v>0</v>
      </c>
      <c r="BA223">
        <v>1.5777092154545618</v>
      </c>
      <c r="BB223">
        <v>1.4234493181271155</v>
      </c>
      <c r="BC223">
        <v>0.97742470848245411</v>
      </c>
      <c r="BD223">
        <v>0.61105542348030295</v>
      </c>
      <c r="BE223">
        <v>0.11627859876484067</v>
      </c>
      <c r="BG223" s="9">
        <f t="shared" si="37"/>
        <v>4.274143423318745</v>
      </c>
      <c r="BH223" s="9">
        <f t="shared" si="38"/>
        <v>7.5154616548920611E-2</v>
      </c>
    </row>
    <row r="224" spans="9:60" x14ac:dyDescent="0.25">
      <c r="I224" s="13">
        <v>13120</v>
      </c>
      <c r="J224" s="14">
        <v>25</v>
      </c>
      <c r="K224" s="14">
        <v>15</v>
      </c>
      <c r="L224" s="30">
        <v>12</v>
      </c>
      <c r="M224" s="47">
        <v>5</v>
      </c>
      <c r="O224" s="52">
        <f t="shared" si="42"/>
        <v>0</v>
      </c>
      <c r="P224" s="52">
        <f t="shared" si="42"/>
        <v>0</v>
      </c>
      <c r="Q224" s="52">
        <f t="shared" si="42"/>
        <v>0</v>
      </c>
      <c r="R224" s="52">
        <f t="shared" si="42"/>
        <v>0</v>
      </c>
      <c r="S224" s="52">
        <f t="shared" si="42"/>
        <v>0</v>
      </c>
      <c r="T224" s="52">
        <f t="shared" si="42"/>
        <v>0</v>
      </c>
      <c r="U224" s="52">
        <f t="shared" si="42"/>
        <v>0</v>
      </c>
      <c r="V224" s="52">
        <f t="shared" si="42"/>
        <v>0</v>
      </c>
      <c r="W224" s="52">
        <f t="shared" si="42"/>
        <v>0</v>
      </c>
      <c r="X224" s="52">
        <f t="shared" si="42"/>
        <v>0</v>
      </c>
      <c r="Y224" s="52">
        <f t="shared" si="42"/>
        <v>0</v>
      </c>
      <c r="Z224" s="52">
        <f t="shared" si="42"/>
        <v>0</v>
      </c>
      <c r="AA224" s="52">
        <f t="shared" si="42"/>
        <v>0</v>
      </c>
      <c r="AB224" s="52">
        <f t="shared" si="42"/>
        <v>0</v>
      </c>
      <c r="AC224" s="52">
        <f t="shared" si="42"/>
        <v>1</v>
      </c>
      <c r="AE224" s="9">
        <v>1.9615976304419982</v>
      </c>
      <c r="AF224" s="9">
        <v>1.5312177073190931</v>
      </c>
      <c r="AG224" s="9">
        <v>-1.502215946435639</v>
      </c>
      <c r="AH224" s="9">
        <v>0.18400972224567147</v>
      </c>
      <c r="AI224" s="9">
        <v>3.0578697362818881</v>
      </c>
      <c r="AK224" s="51">
        <f t="shared" si="41"/>
        <v>0</v>
      </c>
      <c r="AL224" s="51">
        <f t="shared" si="40"/>
        <v>0</v>
      </c>
      <c r="AM224" s="51">
        <f t="shared" si="40"/>
        <v>0</v>
      </c>
      <c r="AN224" s="51">
        <f t="shared" si="40"/>
        <v>0</v>
      </c>
      <c r="AO224" s="51">
        <f t="shared" si="40"/>
        <v>0</v>
      </c>
      <c r="AP224" s="51">
        <f t="shared" si="40"/>
        <v>0</v>
      </c>
      <c r="AQ224" s="51">
        <f t="shared" si="40"/>
        <v>0</v>
      </c>
      <c r="AR224" s="51">
        <f t="shared" si="40"/>
        <v>0</v>
      </c>
      <c r="AS224" s="51">
        <f t="shared" si="40"/>
        <v>0</v>
      </c>
      <c r="AT224" s="51">
        <f t="shared" si="40"/>
        <v>0</v>
      </c>
      <c r="AU224" s="51">
        <f t="shared" si="40"/>
        <v>0</v>
      </c>
      <c r="AV224" s="51">
        <f t="shared" si="40"/>
        <v>1</v>
      </c>
      <c r="AW224" s="51">
        <f t="shared" si="40"/>
        <v>0</v>
      </c>
      <c r="AX224" s="51">
        <f t="shared" si="40"/>
        <v>0</v>
      </c>
      <c r="AY224" s="51">
        <f t="shared" si="40"/>
        <v>0</v>
      </c>
      <c r="BA224">
        <v>2.5052179500478946</v>
      </c>
      <c r="BB224">
        <v>1.0487009084269392</v>
      </c>
      <c r="BC224">
        <v>1.1122932674703996</v>
      </c>
      <c r="BD224">
        <v>0.24978660081963444</v>
      </c>
      <c r="BE224">
        <v>2.6594628130144727E-2</v>
      </c>
      <c r="BG224" s="9">
        <f t="shared" si="37"/>
        <v>4.9764003832569736</v>
      </c>
      <c r="BH224" s="9">
        <f t="shared" si="38"/>
        <v>5.5694191041772974E-4</v>
      </c>
    </row>
    <row r="225" spans="9:60" x14ac:dyDescent="0.25">
      <c r="I225" s="13">
        <v>13120</v>
      </c>
      <c r="J225" s="14">
        <v>21</v>
      </c>
      <c r="K225" s="14">
        <v>15</v>
      </c>
      <c r="L225" s="30">
        <v>13</v>
      </c>
      <c r="M225" s="47">
        <v>4</v>
      </c>
      <c r="O225" s="52">
        <f t="shared" si="42"/>
        <v>0</v>
      </c>
      <c r="P225" s="52">
        <f t="shared" si="42"/>
        <v>0</v>
      </c>
      <c r="Q225" s="52">
        <f t="shared" si="42"/>
        <v>0</v>
      </c>
      <c r="R225" s="52">
        <f t="shared" si="42"/>
        <v>0</v>
      </c>
      <c r="S225" s="52">
        <f t="shared" si="42"/>
        <v>0</v>
      </c>
      <c r="T225" s="52">
        <f t="shared" si="42"/>
        <v>0</v>
      </c>
      <c r="U225" s="52">
        <f t="shared" si="42"/>
        <v>0</v>
      </c>
      <c r="V225" s="52">
        <f t="shared" si="42"/>
        <v>0</v>
      </c>
      <c r="W225" s="52">
        <f t="shared" si="42"/>
        <v>0</v>
      </c>
      <c r="X225" s="52">
        <f t="shared" si="42"/>
        <v>0</v>
      </c>
      <c r="Y225" s="52">
        <f t="shared" si="42"/>
        <v>0</v>
      </c>
      <c r="Z225" s="52">
        <f t="shared" si="42"/>
        <v>0</v>
      </c>
      <c r="AA225" s="52">
        <f t="shared" si="42"/>
        <v>0</v>
      </c>
      <c r="AB225" s="52">
        <f t="shared" si="42"/>
        <v>0</v>
      </c>
      <c r="AC225" s="52">
        <f t="shared" si="42"/>
        <v>1</v>
      </c>
      <c r="AE225" s="9">
        <v>1.9615976304419982</v>
      </c>
      <c r="AF225" s="9">
        <v>1.5312177073190931</v>
      </c>
      <c r="AG225" s="9">
        <v>-1.502215946435639</v>
      </c>
      <c r="AH225" s="9">
        <v>0.18400972224567147</v>
      </c>
      <c r="AI225" s="9">
        <v>3.0578697362818881</v>
      </c>
      <c r="AK225" s="51">
        <f t="shared" si="41"/>
        <v>0</v>
      </c>
      <c r="AL225" s="51">
        <f t="shared" si="40"/>
        <v>0</v>
      </c>
      <c r="AM225" s="51">
        <f t="shared" si="40"/>
        <v>0</v>
      </c>
      <c r="AN225" s="51">
        <f t="shared" si="40"/>
        <v>0</v>
      </c>
      <c r="AO225" s="51">
        <f t="shared" si="40"/>
        <v>0</v>
      </c>
      <c r="AP225" s="51">
        <f t="shared" si="40"/>
        <v>0</v>
      </c>
      <c r="AQ225" s="51">
        <f t="shared" si="40"/>
        <v>0</v>
      </c>
      <c r="AR225" s="51">
        <f t="shared" si="40"/>
        <v>0</v>
      </c>
      <c r="AS225" s="51">
        <f t="shared" si="40"/>
        <v>0</v>
      </c>
      <c r="AT225" s="51">
        <f t="shared" si="40"/>
        <v>0</v>
      </c>
      <c r="AU225" s="51">
        <f t="shared" si="40"/>
        <v>0</v>
      </c>
      <c r="AV225" s="51">
        <f t="shared" si="40"/>
        <v>0</v>
      </c>
      <c r="AW225" s="51">
        <f t="shared" si="40"/>
        <v>1</v>
      </c>
      <c r="AX225" s="51">
        <f t="shared" si="40"/>
        <v>0</v>
      </c>
      <c r="AY225" s="51">
        <f t="shared" si="40"/>
        <v>0</v>
      </c>
      <c r="BA225">
        <v>2.1638560019696813</v>
      </c>
      <c r="BB225">
        <v>0.98152475927829119</v>
      </c>
      <c r="BC225">
        <v>1.0341496846338571</v>
      </c>
      <c r="BD225">
        <v>0.46236785929267915</v>
      </c>
      <c r="BE225">
        <v>1.499829618192406E-2</v>
      </c>
      <c r="BG225" s="9">
        <f t="shared" si="37"/>
        <v>4.3249697677563539</v>
      </c>
      <c r="BH225" s="9">
        <f t="shared" si="38"/>
        <v>0.10560534995561859</v>
      </c>
    </row>
    <row r="226" spans="9:60" x14ac:dyDescent="0.25">
      <c r="I226" s="13">
        <v>13120</v>
      </c>
      <c r="J226" s="14">
        <v>27</v>
      </c>
      <c r="K226" s="14">
        <v>15</v>
      </c>
      <c r="L226" s="30">
        <v>14</v>
      </c>
      <c r="M226" s="47">
        <v>4</v>
      </c>
      <c r="O226" s="52">
        <f t="shared" si="42"/>
        <v>0</v>
      </c>
      <c r="P226" s="52">
        <f t="shared" si="42"/>
        <v>0</v>
      </c>
      <c r="Q226" s="52">
        <f t="shared" si="42"/>
        <v>0</v>
      </c>
      <c r="R226" s="52">
        <f t="shared" si="42"/>
        <v>0</v>
      </c>
      <c r="S226" s="52">
        <f t="shared" si="42"/>
        <v>0</v>
      </c>
      <c r="T226" s="52">
        <f t="shared" si="42"/>
        <v>0</v>
      </c>
      <c r="U226" s="52">
        <f t="shared" si="42"/>
        <v>0</v>
      </c>
      <c r="V226" s="52">
        <f t="shared" si="42"/>
        <v>0</v>
      </c>
      <c r="W226" s="52">
        <f t="shared" si="42"/>
        <v>0</v>
      </c>
      <c r="X226" s="52">
        <f t="shared" si="42"/>
        <v>0</v>
      </c>
      <c r="Y226" s="52">
        <f t="shared" si="42"/>
        <v>0</v>
      </c>
      <c r="Z226" s="52">
        <f t="shared" si="42"/>
        <v>0</v>
      </c>
      <c r="AA226" s="52">
        <f t="shared" si="42"/>
        <v>0</v>
      </c>
      <c r="AB226" s="52">
        <f t="shared" si="42"/>
        <v>0</v>
      </c>
      <c r="AC226" s="52">
        <f t="shared" si="42"/>
        <v>1</v>
      </c>
      <c r="AE226" s="9">
        <v>1.9615976304419982</v>
      </c>
      <c r="AF226" s="9">
        <v>1.5312177073190931</v>
      </c>
      <c r="AG226" s="9">
        <v>-1.502215946435639</v>
      </c>
      <c r="AH226" s="9">
        <v>0.18400972224567147</v>
      </c>
      <c r="AI226" s="9">
        <v>3.0578697362818881</v>
      </c>
      <c r="AK226" s="51">
        <f t="shared" si="41"/>
        <v>0</v>
      </c>
      <c r="AL226" s="51">
        <f t="shared" si="40"/>
        <v>0</v>
      </c>
      <c r="AM226" s="51">
        <f t="shared" si="40"/>
        <v>0</v>
      </c>
      <c r="AN226" s="51">
        <f t="shared" si="40"/>
        <v>0</v>
      </c>
      <c r="AO226" s="51">
        <f t="shared" si="40"/>
        <v>0</v>
      </c>
      <c r="AP226" s="51">
        <f t="shared" si="40"/>
        <v>0</v>
      </c>
      <c r="AQ226" s="51">
        <f t="shared" si="40"/>
        <v>0</v>
      </c>
      <c r="AR226" s="51">
        <f t="shared" si="40"/>
        <v>0</v>
      </c>
      <c r="AS226" s="51">
        <f t="shared" si="40"/>
        <v>0</v>
      </c>
      <c r="AT226" s="51">
        <f t="shared" si="40"/>
        <v>0</v>
      </c>
      <c r="AU226" s="51">
        <f t="shared" si="40"/>
        <v>0</v>
      </c>
      <c r="AV226" s="51">
        <f t="shared" si="40"/>
        <v>0</v>
      </c>
      <c r="AW226" s="51">
        <f t="shared" si="40"/>
        <v>0</v>
      </c>
      <c r="AX226" s="51">
        <f t="shared" si="40"/>
        <v>1</v>
      </c>
      <c r="AY226" s="51">
        <f t="shared" si="40"/>
        <v>0</v>
      </c>
      <c r="BA226">
        <v>2.3160012307376268</v>
      </c>
      <c r="BB226">
        <v>1.2253708735856732</v>
      </c>
      <c r="BC226">
        <v>0.97062155736891442</v>
      </c>
      <c r="BD226">
        <v>0.33251281783392289</v>
      </c>
      <c r="BE226">
        <v>-0.32461977483457516</v>
      </c>
      <c r="BG226" s="9">
        <f t="shared" si="37"/>
        <v>4.0298295305368086</v>
      </c>
      <c r="BH226" s="9">
        <f t="shared" si="38"/>
        <v>8.8980089204639622E-4</v>
      </c>
    </row>
    <row r="227" spans="9:60" ht="15.75" thickBot="1" x14ac:dyDescent="0.3">
      <c r="I227" s="44">
        <v>13120</v>
      </c>
      <c r="J227" s="45">
        <v>13</v>
      </c>
      <c r="K227" s="45">
        <v>15</v>
      </c>
      <c r="L227" s="31">
        <v>15</v>
      </c>
      <c r="M227" s="48">
        <v>5</v>
      </c>
      <c r="O227" s="52">
        <f t="shared" si="42"/>
        <v>0</v>
      </c>
      <c r="P227" s="52">
        <f t="shared" si="42"/>
        <v>0</v>
      </c>
      <c r="Q227" s="52">
        <f t="shared" si="42"/>
        <v>0</v>
      </c>
      <c r="R227" s="52">
        <f t="shared" si="42"/>
        <v>0</v>
      </c>
      <c r="S227" s="52">
        <f t="shared" si="42"/>
        <v>0</v>
      </c>
      <c r="T227" s="52">
        <f t="shared" si="42"/>
        <v>0</v>
      </c>
      <c r="U227" s="52">
        <f t="shared" si="42"/>
        <v>0</v>
      </c>
      <c r="V227" s="52">
        <f t="shared" si="42"/>
        <v>0</v>
      </c>
      <c r="W227" s="52">
        <f t="shared" si="42"/>
        <v>0</v>
      </c>
      <c r="X227" s="52">
        <f t="shared" si="42"/>
        <v>0</v>
      </c>
      <c r="Y227" s="52">
        <f t="shared" si="42"/>
        <v>0</v>
      </c>
      <c r="Z227" s="52">
        <f t="shared" si="42"/>
        <v>0</v>
      </c>
      <c r="AA227" s="52">
        <f t="shared" si="42"/>
        <v>0</v>
      </c>
      <c r="AB227" s="52">
        <f t="shared" si="42"/>
        <v>0</v>
      </c>
      <c r="AC227" s="52">
        <f t="shared" si="42"/>
        <v>1</v>
      </c>
      <c r="AE227" s="9">
        <v>1.9615976304419982</v>
      </c>
      <c r="AF227" s="9">
        <v>1.5312177073190931</v>
      </c>
      <c r="AG227" s="9">
        <v>-1.502215946435639</v>
      </c>
      <c r="AH227" s="9">
        <v>0.18400972224567147</v>
      </c>
      <c r="AI227" s="9">
        <v>3.0578697362818881</v>
      </c>
      <c r="AK227" s="51">
        <f t="shared" si="41"/>
        <v>0</v>
      </c>
      <c r="AL227" s="51">
        <f t="shared" si="40"/>
        <v>0</v>
      </c>
      <c r="AM227" s="51">
        <f t="shared" si="40"/>
        <v>0</v>
      </c>
      <c r="AN227" s="51">
        <f t="shared" si="40"/>
        <v>0</v>
      </c>
      <c r="AO227" s="51">
        <f t="shared" si="40"/>
        <v>0</v>
      </c>
      <c r="AP227" s="51">
        <f t="shared" si="40"/>
        <v>0</v>
      </c>
      <c r="AQ227" s="51">
        <f t="shared" si="40"/>
        <v>0</v>
      </c>
      <c r="AR227" s="51">
        <f t="shared" si="40"/>
        <v>0</v>
      </c>
      <c r="AS227" s="51">
        <f t="shared" si="40"/>
        <v>0</v>
      </c>
      <c r="AT227" s="51">
        <f t="shared" si="40"/>
        <v>0</v>
      </c>
      <c r="AU227" s="51">
        <f t="shared" si="40"/>
        <v>0</v>
      </c>
      <c r="AV227" s="51">
        <f t="shared" si="40"/>
        <v>0</v>
      </c>
      <c r="AW227" s="51">
        <f t="shared" si="40"/>
        <v>0</v>
      </c>
      <c r="AX227" s="51">
        <f t="shared" si="40"/>
        <v>0</v>
      </c>
      <c r="AY227" s="51">
        <f t="shared" si="40"/>
        <v>1</v>
      </c>
      <c r="BA227">
        <v>0.69374101481879025</v>
      </c>
      <c r="BB227">
        <v>-0.57306806918550157</v>
      </c>
      <c r="BC227">
        <v>1.2895822466809745</v>
      </c>
      <c r="BD227">
        <v>0.95833983479988938</v>
      </c>
      <c r="BE227">
        <v>2.0295569469777357</v>
      </c>
      <c r="BG227" s="9">
        <f t="shared" si="37"/>
        <v>4.9285823536108779</v>
      </c>
      <c r="BH227" s="9">
        <f t="shared" si="38"/>
        <v>5.1004802157616803E-3</v>
      </c>
    </row>
    <row r="229" spans="9:60" x14ac:dyDescent="0.25">
      <c r="BG229" s="8" t="s">
        <v>12</v>
      </c>
      <c r="BH229" s="9">
        <f>SQRT(AVERAGE(BH3:BH227))</f>
        <v>0.32304071525373401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29"/>
  <sheetViews>
    <sheetView tabSelected="1" zoomScale="120" zoomScaleNormal="120" workbookViewId="0">
      <pane ySplit="1" topLeftCell="A2" activePane="bottomLeft" state="frozen"/>
      <selection pane="bottomLeft" activeCell="AC4" sqref="AC4"/>
    </sheetView>
  </sheetViews>
  <sheetFormatPr defaultRowHeight="15" x14ac:dyDescent="0.25"/>
  <cols>
    <col min="1" max="1" width="9.140625" customWidth="1"/>
    <col min="2" max="8" width="6" customWidth="1"/>
    <col min="9" max="9" width="7" customWidth="1"/>
    <col min="10" max="10" width="9.42578125" customWidth="1"/>
    <col min="11" max="11" width="9.7109375" customWidth="1"/>
    <col min="12" max="12" width="8.42578125" customWidth="1"/>
    <col min="13" max="25" width="6" customWidth="1"/>
    <col min="26" max="26" width="4.42578125" customWidth="1"/>
  </cols>
  <sheetData>
    <row r="1" spans="1:26" ht="15.75" thickBot="1" x14ac:dyDescent="0.3">
      <c r="A1" s="51"/>
      <c r="B1" s="51"/>
      <c r="C1" s="51"/>
      <c r="D1" s="51"/>
      <c r="E1" s="51"/>
      <c r="F1" s="51"/>
      <c r="G1" s="51"/>
      <c r="I1" s="36" t="s">
        <v>8</v>
      </c>
      <c r="J1" s="37"/>
      <c r="K1" s="38"/>
      <c r="M1" s="10" t="s">
        <v>5</v>
      </c>
      <c r="N1" s="11"/>
      <c r="O1" s="11"/>
      <c r="P1" s="11"/>
      <c r="Q1" s="12"/>
      <c r="S1" s="10" t="s">
        <v>6</v>
      </c>
      <c r="T1" s="11"/>
      <c r="U1" s="11"/>
      <c r="V1" s="11"/>
      <c r="W1" s="12"/>
    </row>
    <row r="2" spans="1:26" ht="15.75" thickBot="1" x14ac:dyDescent="0.3">
      <c r="A2" s="51"/>
      <c r="B2" s="51"/>
      <c r="C2" s="27"/>
      <c r="D2" s="11"/>
      <c r="E2" s="11"/>
      <c r="F2" s="11"/>
      <c r="G2" s="12"/>
      <c r="I2" s="8" t="s">
        <v>18</v>
      </c>
      <c r="J2" s="22" t="s">
        <v>17</v>
      </c>
      <c r="K2" s="22" t="s">
        <v>3</v>
      </c>
      <c r="L2" s="26" t="s">
        <v>4</v>
      </c>
      <c r="M2" s="25">
        <v>1</v>
      </c>
      <c r="N2" s="23">
        <v>2</v>
      </c>
      <c r="O2" s="23">
        <v>3</v>
      </c>
      <c r="P2" s="23">
        <v>4</v>
      </c>
      <c r="Q2" s="24">
        <v>5</v>
      </c>
      <c r="R2" s="22" t="s">
        <v>7</v>
      </c>
      <c r="S2" s="25">
        <v>1</v>
      </c>
      <c r="T2" s="23">
        <v>2</v>
      </c>
      <c r="U2" s="23">
        <v>3</v>
      </c>
      <c r="V2" s="23">
        <v>4</v>
      </c>
      <c r="W2" s="24">
        <v>5</v>
      </c>
      <c r="X2" s="8" t="s">
        <v>9</v>
      </c>
      <c r="Y2" s="8" t="s">
        <v>10</v>
      </c>
      <c r="Z2" s="8"/>
    </row>
    <row r="3" spans="1:26" x14ac:dyDescent="0.25">
      <c r="A3" s="8" t="s">
        <v>18</v>
      </c>
      <c r="B3" s="8" t="s">
        <v>11</v>
      </c>
      <c r="C3" s="30"/>
      <c r="D3" s="30"/>
      <c r="E3" s="30"/>
      <c r="F3" s="30"/>
      <c r="G3" s="50"/>
      <c r="H3" s="6"/>
      <c r="I3" s="42">
        <v>18077</v>
      </c>
      <c r="J3" s="43">
        <v>1</v>
      </c>
      <c r="K3" s="46">
        <v>4</v>
      </c>
      <c r="L3" s="33">
        <f>VLOOKUP(I3, $A$4:$B$18, 2, FALSE)</f>
        <v>1</v>
      </c>
      <c r="M3" s="32">
        <f ca="1">OFFSET($B$3,$L3,M$2)</f>
        <v>0.94427754310248413</v>
      </c>
      <c r="N3" s="28">
        <f t="shared" ref="N3:Q18" ca="1" si="0">OFFSET($B$3,$L3,N$2)</f>
        <v>1.4400530595026375</v>
      </c>
      <c r="O3" s="28">
        <f t="shared" ca="1" si="0"/>
        <v>0.41485320909492762</v>
      </c>
      <c r="P3" s="28">
        <f t="shared" ca="1" si="0"/>
        <v>-1.2903160415430353</v>
      </c>
      <c r="Q3" s="29">
        <f t="shared" ca="1" si="0"/>
        <v>2.3111166346495069</v>
      </c>
      <c r="R3" s="11">
        <f>+VLOOKUP(J3, $A$22:$B$36, 2, FALSE)</f>
        <v>1</v>
      </c>
      <c r="S3" s="32">
        <f ca="1">OFFSET($B$21,$R3,S$2)</f>
        <v>-2.8718499849775741E-2</v>
      </c>
      <c r="T3" s="28">
        <f t="shared" ref="T3:W18" ca="1" si="1">OFFSET($B$21,$R3,T$2)</f>
        <v>0.91249108397021372</v>
      </c>
      <c r="U3" s="28">
        <f t="shared" ca="1" si="1"/>
        <v>0.93943377522174343</v>
      </c>
      <c r="V3" s="28">
        <f t="shared" ca="1" si="1"/>
        <v>1.4152330908720356</v>
      </c>
      <c r="W3" s="29">
        <f t="shared" ca="1" si="1"/>
        <v>1.6402283930195685</v>
      </c>
      <c r="X3" s="41">
        <f ca="1">SUMPRODUCT(M3:Q3,S3:W3)</f>
        <v>3.6413056232005863</v>
      </c>
      <c r="Y3" s="41">
        <f ca="1">(K3-X3)^2</f>
        <v>0.1286616559475198</v>
      </c>
      <c r="Z3" s="39"/>
    </row>
    <row r="4" spans="1:26" x14ac:dyDescent="0.25">
      <c r="A4" s="51">
        <v>18077</v>
      </c>
      <c r="B4" s="51">
        <v>1</v>
      </c>
      <c r="C4" s="40">
        <v>0.94427754310248413</v>
      </c>
      <c r="D4" s="40">
        <v>1.4400530595026375</v>
      </c>
      <c r="E4" s="40">
        <v>0.41485320909492762</v>
      </c>
      <c r="F4" s="40">
        <v>-1.2903160415430353</v>
      </c>
      <c r="G4" s="40">
        <v>2.3111166346495069</v>
      </c>
      <c r="H4" s="7"/>
      <c r="I4" s="13">
        <v>18077</v>
      </c>
      <c r="J4" s="14">
        <v>2</v>
      </c>
      <c r="K4" s="47">
        <v>3</v>
      </c>
      <c r="L4" s="34">
        <f t="shared" ref="L4:L67" si="2">VLOOKUP(I4, $A$4:$B$18, 2, FALSE)</f>
        <v>1</v>
      </c>
      <c r="M4" s="15">
        <f t="shared" ref="M4:Q66" ca="1" si="3">OFFSET($B$3,$L4,M$2)</f>
        <v>0.94427754310248413</v>
      </c>
      <c r="N4" s="16">
        <f t="shared" ca="1" si="0"/>
        <v>1.4400530595026375</v>
      </c>
      <c r="O4" s="16">
        <f t="shared" ca="1" si="0"/>
        <v>0.41485320909492762</v>
      </c>
      <c r="P4" s="16">
        <f t="shared" ca="1" si="0"/>
        <v>-1.2903160415430353</v>
      </c>
      <c r="Q4" s="17">
        <f t="shared" ca="1" si="0"/>
        <v>2.3111166346495069</v>
      </c>
      <c r="R4" s="30">
        <f t="shared" ref="R4:R67" si="4">+VLOOKUP(J4, $A$22:$B$36, 2, FALSE)</f>
        <v>2</v>
      </c>
      <c r="S4" s="15">
        <f t="shared" ref="S4:W66" ca="1" si="5">OFFSET($B$21,$R4,S$2)</f>
        <v>0.96375710595331587</v>
      </c>
      <c r="T4" s="16">
        <f t="shared" ca="1" si="1"/>
        <v>1.7868564131195781</v>
      </c>
      <c r="U4" s="16">
        <f t="shared" ca="1" si="1"/>
        <v>0.86985143284147581</v>
      </c>
      <c r="V4" s="16">
        <f t="shared" ca="1" si="1"/>
        <v>0.85648193239167858</v>
      </c>
      <c r="W4" s="17">
        <f t="shared" ca="1" si="1"/>
        <v>9.7776936809311557E-2</v>
      </c>
      <c r="X4" s="41">
        <f t="shared" ref="X4:X67" ca="1" si="6">SUMPRODUCT(M4:Q4,S4:W4)</f>
        <v>2.9649244236003351</v>
      </c>
      <c r="Y4" s="41">
        <f t="shared" ref="Y4:Y67" ca="1" si="7">(K4-X4)^2</f>
        <v>1.2302960597687261E-3</v>
      </c>
      <c r="Z4" s="39"/>
    </row>
    <row r="5" spans="1:26" x14ac:dyDescent="0.25">
      <c r="A5" s="51">
        <v>16724</v>
      </c>
      <c r="B5" s="51">
        <f>B4+1</f>
        <v>2</v>
      </c>
      <c r="C5" s="40">
        <v>1.7882518303715347</v>
      </c>
      <c r="D5" s="40">
        <v>0.87343572490709143</v>
      </c>
      <c r="E5" s="40">
        <v>-0.53931455944992324</v>
      </c>
      <c r="F5" s="40">
        <v>2.2134657066739849</v>
      </c>
      <c r="G5" s="40">
        <v>0.8893646724431491</v>
      </c>
      <c r="H5" s="7"/>
      <c r="I5" s="13">
        <v>18077</v>
      </c>
      <c r="J5" s="14">
        <v>4</v>
      </c>
      <c r="K5" s="47">
        <v>4</v>
      </c>
      <c r="L5" s="34">
        <f t="shared" si="2"/>
        <v>1</v>
      </c>
      <c r="M5" s="15">
        <f t="shared" ca="1" si="3"/>
        <v>0.94427754310248413</v>
      </c>
      <c r="N5" s="16">
        <f t="shared" ca="1" si="0"/>
        <v>1.4400530595026375</v>
      </c>
      <c r="O5" s="16">
        <f t="shared" ca="1" si="0"/>
        <v>0.41485320909492762</v>
      </c>
      <c r="P5" s="16">
        <f t="shared" ca="1" si="0"/>
        <v>-1.2903160415430353</v>
      </c>
      <c r="Q5" s="17">
        <f t="shared" ca="1" si="0"/>
        <v>2.3111166346495069</v>
      </c>
      <c r="R5" s="30">
        <f t="shared" si="4"/>
        <v>3</v>
      </c>
      <c r="S5" s="15">
        <f t="shared" ca="1" si="5"/>
        <v>0.70699620870777402</v>
      </c>
      <c r="T5" s="16">
        <f t="shared" ca="1" si="1"/>
        <v>1.242630783632849</v>
      </c>
      <c r="U5" s="16">
        <f t="shared" ca="1" si="1"/>
        <v>0.83389751250524546</v>
      </c>
      <c r="V5" s="16">
        <f t="shared" ca="1" si="1"/>
        <v>0.57660839774805217</v>
      </c>
      <c r="W5" s="17">
        <f t="shared" ca="1" si="1"/>
        <v>0.98525631189441343</v>
      </c>
      <c r="X5" s="41">
        <f t="shared" ca="1" si="6"/>
        <v>4.3360351503729335</v>
      </c>
      <c r="Y5" s="41">
        <f t="shared" ca="1" si="7"/>
        <v>0.11291962228616004</v>
      </c>
      <c r="Z5" s="39"/>
    </row>
    <row r="6" spans="1:26" x14ac:dyDescent="0.25">
      <c r="A6" s="51">
        <v>28741</v>
      </c>
      <c r="B6" s="51">
        <f t="shared" ref="B6:B18" si="8">B5+1</f>
        <v>3</v>
      </c>
      <c r="C6" s="40">
        <v>1.7168799681733267</v>
      </c>
      <c r="D6" s="40">
        <v>1.3019779022000901</v>
      </c>
      <c r="E6" s="40">
        <v>-0.41036976600659708</v>
      </c>
      <c r="F6" s="40">
        <v>0.66291665285190549</v>
      </c>
      <c r="G6" s="40">
        <v>1.6872319896746608</v>
      </c>
      <c r="H6" s="7"/>
      <c r="I6" s="13">
        <v>18077</v>
      </c>
      <c r="J6" s="14">
        <v>3</v>
      </c>
      <c r="K6" s="47">
        <v>2</v>
      </c>
      <c r="L6" s="34">
        <f t="shared" si="2"/>
        <v>1</v>
      </c>
      <c r="M6" s="15">
        <f t="shared" ca="1" si="3"/>
        <v>0.94427754310248413</v>
      </c>
      <c r="N6" s="16">
        <f t="shared" ca="1" si="0"/>
        <v>1.4400530595026375</v>
      </c>
      <c r="O6" s="16">
        <f t="shared" ca="1" si="0"/>
        <v>0.41485320909492762</v>
      </c>
      <c r="P6" s="16">
        <f t="shared" ca="1" si="0"/>
        <v>-1.2903160415430353</v>
      </c>
      <c r="Q6" s="17">
        <f t="shared" ca="1" si="0"/>
        <v>2.3111166346495069</v>
      </c>
      <c r="R6" s="30">
        <f t="shared" si="4"/>
        <v>4</v>
      </c>
      <c r="S6" s="15">
        <f t="shared" ca="1" si="5"/>
        <v>1.3358983778423812</v>
      </c>
      <c r="T6" s="16">
        <f t="shared" ca="1" si="1"/>
        <v>2.5616042859224768</v>
      </c>
      <c r="U6" s="16">
        <f t="shared" ca="1" si="1"/>
        <v>-0.46981441147640368</v>
      </c>
      <c r="V6" s="16">
        <f t="shared" ca="1" si="1"/>
        <v>6.4954502752344434E-2</v>
      </c>
      <c r="W6" s="17">
        <f t="shared" ca="1" si="1"/>
        <v>-1.0982024206037042</v>
      </c>
      <c r="X6" s="41">
        <f t="shared" ca="1" si="6"/>
        <v>2.1335151916199231</v>
      </c>
      <c r="Y6" s="41">
        <f t="shared" ca="1" si="7"/>
        <v>1.7826306393304781E-2</v>
      </c>
      <c r="Z6" s="39"/>
    </row>
    <row r="7" spans="1:26" x14ac:dyDescent="0.25">
      <c r="A7" s="51">
        <v>11456</v>
      </c>
      <c r="B7" s="51">
        <f t="shared" si="8"/>
        <v>4</v>
      </c>
      <c r="C7" s="40">
        <v>-0.47450698988327566</v>
      </c>
      <c r="D7" s="40">
        <v>1.5404105743290604</v>
      </c>
      <c r="E7" s="40">
        <v>3.0461717675925835</v>
      </c>
      <c r="F7" s="40">
        <v>-1.2824155575701344</v>
      </c>
      <c r="G7" s="40">
        <v>0.76487838011870413</v>
      </c>
      <c r="H7" s="7"/>
      <c r="I7" s="13">
        <v>18077</v>
      </c>
      <c r="J7" s="14">
        <v>5</v>
      </c>
      <c r="K7" s="47">
        <v>3</v>
      </c>
      <c r="L7" s="34">
        <f t="shared" si="2"/>
        <v>1</v>
      </c>
      <c r="M7" s="15">
        <f t="shared" ca="1" si="3"/>
        <v>0.94427754310248413</v>
      </c>
      <c r="N7" s="16">
        <f t="shared" ca="1" si="0"/>
        <v>1.4400530595026375</v>
      </c>
      <c r="O7" s="16">
        <f t="shared" ca="1" si="0"/>
        <v>0.41485320909492762</v>
      </c>
      <c r="P7" s="16">
        <f t="shared" ca="1" si="0"/>
        <v>-1.2903160415430353</v>
      </c>
      <c r="Q7" s="17">
        <f t="shared" ca="1" si="0"/>
        <v>2.3111166346495069</v>
      </c>
      <c r="R7" s="30">
        <f t="shared" si="4"/>
        <v>5</v>
      </c>
      <c r="S7" s="15">
        <f t="shared" ca="1" si="5"/>
        <v>-5.2065846898213843</v>
      </c>
      <c r="T7" s="16">
        <f t="shared" ca="1" si="1"/>
        <v>0.75296898278377844</v>
      </c>
      <c r="U7" s="16">
        <f t="shared" ca="1" si="1"/>
        <v>0.89761163515617304</v>
      </c>
      <c r="V7" s="16">
        <f t="shared" ca="1" si="1"/>
        <v>3.6742307765101456</v>
      </c>
      <c r="W7" s="17">
        <f t="shared" ca="1" si="1"/>
        <v>4.8184953420172523</v>
      </c>
      <c r="X7" s="41">
        <f t="shared" ca="1" si="6"/>
        <v>2.9354171835293794</v>
      </c>
      <c r="Y7" s="41">
        <f t="shared" ca="1" si="7"/>
        <v>4.1709401832778614E-3</v>
      </c>
      <c r="Z7" s="39"/>
    </row>
    <row r="8" spans="1:26" x14ac:dyDescent="0.25">
      <c r="A8" s="51">
        <v>46400</v>
      </c>
      <c r="B8" s="51">
        <f t="shared" si="8"/>
        <v>5</v>
      </c>
      <c r="C8" s="40">
        <v>0.45456048250793868</v>
      </c>
      <c r="D8" s="40">
        <v>0.20875170396536802</v>
      </c>
      <c r="E8" s="40">
        <v>2.2840214184520358</v>
      </c>
      <c r="F8" s="40">
        <v>2.9668408257789927</v>
      </c>
      <c r="G8" s="40">
        <v>-1.4718277372552104</v>
      </c>
      <c r="H8" s="7"/>
      <c r="I8" s="13">
        <v>18077</v>
      </c>
      <c r="J8" s="14">
        <v>17</v>
      </c>
      <c r="K8" s="47">
        <v>3</v>
      </c>
      <c r="L8" s="34">
        <f t="shared" si="2"/>
        <v>1</v>
      </c>
      <c r="M8" s="15">
        <f t="shared" ca="1" si="3"/>
        <v>0.94427754310248413</v>
      </c>
      <c r="N8" s="16">
        <f t="shared" ca="1" si="0"/>
        <v>1.4400530595026375</v>
      </c>
      <c r="O8" s="16">
        <f t="shared" ca="1" si="0"/>
        <v>0.41485320909492762</v>
      </c>
      <c r="P8" s="16">
        <f t="shared" ca="1" si="0"/>
        <v>-1.2903160415430353</v>
      </c>
      <c r="Q8" s="17">
        <f t="shared" ca="1" si="0"/>
        <v>2.3111166346495069</v>
      </c>
      <c r="R8" s="30">
        <f t="shared" si="4"/>
        <v>6</v>
      </c>
      <c r="S8" s="15">
        <f t="shared" ca="1" si="5"/>
        <v>-8.4770875562563824E-2</v>
      </c>
      <c r="T8" s="16">
        <f t="shared" ca="1" si="1"/>
        <v>-0.14613834406036022</v>
      </c>
      <c r="U8" s="16">
        <f t="shared" ca="1" si="1"/>
        <v>1.0622786666462884</v>
      </c>
      <c r="V8" s="16">
        <f t="shared" ca="1" si="1"/>
        <v>1.5470414087239384</v>
      </c>
      <c r="W8" s="17">
        <f t="shared" ca="1" si="1"/>
        <v>2.169361850893937</v>
      </c>
      <c r="X8" s="41">
        <f t="shared" ca="1" si="6"/>
        <v>3.1676714238008468</v>
      </c>
      <c r="Y8" s="41">
        <f t="shared" ca="1" si="7"/>
        <v>2.8113706359403162E-2</v>
      </c>
      <c r="Z8" s="39"/>
    </row>
    <row r="9" spans="1:26" x14ac:dyDescent="0.25">
      <c r="A9" s="51">
        <v>1979</v>
      </c>
      <c r="B9" s="51">
        <f t="shared" si="8"/>
        <v>6</v>
      </c>
      <c r="C9" s="40">
        <v>1.9622991339620424</v>
      </c>
      <c r="D9" s="40">
        <v>1.1706691102101967</v>
      </c>
      <c r="E9" s="40">
        <v>-1.2479366013248256</v>
      </c>
      <c r="F9" s="40">
        <v>0.39073005340686834</v>
      </c>
      <c r="G9" s="40">
        <v>2.8629542050636485</v>
      </c>
      <c r="H9" s="7"/>
      <c r="I9" s="13">
        <v>18077</v>
      </c>
      <c r="J9" s="14">
        <v>20</v>
      </c>
      <c r="K9" s="47">
        <v>2</v>
      </c>
      <c r="L9" s="34">
        <f t="shared" si="2"/>
        <v>1</v>
      </c>
      <c r="M9" s="15">
        <f t="shared" ca="1" si="3"/>
        <v>0.94427754310248413</v>
      </c>
      <c r="N9" s="16">
        <f t="shared" ca="1" si="0"/>
        <v>1.4400530595026375</v>
      </c>
      <c r="O9" s="16">
        <f t="shared" ca="1" si="0"/>
        <v>0.41485320909492762</v>
      </c>
      <c r="P9" s="16">
        <f t="shared" ca="1" si="0"/>
        <v>-1.2903160415430353</v>
      </c>
      <c r="Q9" s="17">
        <f t="shared" ca="1" si="0"/>
        <v>2.3111166346495069</v>
      </c>
      <c r="R9" s="30">
        <f t="shared" si="4"/>
        <v>7</v>
      </c>
      <c r="S9" s="15">
        <f t="shared" ca="1" si="5"/>
        <v>1.1489659895689086</v>
      </c>
      <c r="T9" s="16">
        <f t="shared" ca="1" si="1"/>
        <v>-0.58372011188226458</v>
      </c>
      <c r="U9" s="16">
        <f t="shared" ca="1" si="1"/>
        <v>1.2695381359078877</v>
      </c>
      <c r="V9" s="16">
        <f t="shared" ca="1" si="1"/>
        <v>0.8601110880111007</v>
      </c>
      <c r="W9" s="17">
        <f t="shared" ca="1" si="1"/>
        <v>1.3515793009001733</v>
      </c>
      <c r="X9" s="41">
        <f t="shared" ca="1" si="6"/>
        <v>2.7848690894675308</v>
      </c>
      <c r="Y9" s="41">
        <f t="shared" ca="1" si="7"/>
        <v>0.61601948760159075</v>
      </c>
      <c r="Z9" s="39"/>
    </row>
    <row r="10" spans="1:26" x14ac:dyDescent="0.25">
      <c r="A10" s="51">
        <v>14687</v>
      </c>
      <c r="B10" s="51">
        <f t="shared" si="8"/>
        <v>7</v>
      </c>
      <c r="C10" s="40">
        <v>0.85939906447540326</v>
      </c>
      <c r="D10" s="40">
        <v>0.8194620105493845</v>
      </c>
      <c r="E10" s="40">
        <v>1.6309300597663521</v>
      </c>
      <c r="F10" s="40">
        <v>1.4042379318700897</v>
      </c>
      <c r="G10" s="40">
        <v>0.48166680834321918</v>
      </c>
      <c r="H10" s="7"/>
      <c r="I10" s="13">
        <v>18077</v>
      </c>
      <c r="J10" s="14">
        <v>18</v>
      </c>
      <c r="K10" s="47">
        <v>4</v>
      </c>
      <c r="L10" s="34">
        <f t="shared" si="2"/>
        <v>1</v>
      </c>
      <c r="M10" s="15">
        <f t="shared" ca="1" si="3"/>
        <v>0.94427754310248413</v>
      </c>
      <c r="N10" s="16">
        <f t="shared" ca="1" si="0"/>
        <v>1.4400530595026375</v>
      </c>
      <c r="O10" s="16">
        <f t="shared" ca="1" si="0"/>
        <v>0.41485320909492762</v>
      </c>
      <c r="P10" s="16">
        <f t="shared" ca="1" si="0"/>
        <v>-1.2903160415430353</v>
      </c>
      <c r="Q10" s="17">
        <f t="shared" ca="1" si="0"/>
        <v>2.3111166346495069</v>
      </c>
      <c r="R10" s="30">
        <f t="shared" si="4"/>
        <v>8</v>
      </c>
      <c r="S10" s="15">
        <f t="shared" ca="1" si="5"/>
        <v>2.1031796520375048</v>
      </c>
      <c r="T10" s="16">
        <f t="shared" ca="1" si="1"/>
        <v>0.89634181494962184</v>
      </c>
      <c r="U10" s="16">
        <f t="shared" ca="1" si="1"/>
        <v>1.125622850768363</v>
      </c>
      <c r="V10" s="16">
        <f t="shared" ca="1" si="1"/>
        <v>0.45961682949410859</v>
      </c>
      <c r="W10" s="17">
        <f t="shared" ca="1" si="1"/>
        <v>0.3048959775317226</v>
      </c>
      <c r="X10" s="41">
        <f t="shared" ca="1" si="6"/>
        <v>3.8553325368311868</v>
      </c>
      <c r="Y10" s="41">
        <f t="shared" ca="1" si="7"/>
        <v>2.092867489969992E-2</v>
      </c>
      <c r="Z10" s="39"/>
    </row>
    <row r="11" spans="1:26" x14ac:dyDescent="0.25">
      <c r="A11" s="51">
        <v>31217</v>
      </c>
      <c r="B11" s="51">
        <f t="shared" si="8"/>
        <v>8</v>
      </c>
      <c r="C11" s="40">
        <v>1.4088207660753067</v>
      </c>
      <c r="D11" s="40">
        <v>0.34161571361294663</v>
      </c>
      <c r="E11" s="40">
        <v>0.34720059429953043</v>
      </c>
      <c r="F11" s="40">
        <v>3.2561671357100987</v>
      </c>
      <c r="G11" s="40">
        <v>-0.22562662177536635</v>
      </c>
      <c r="H11" s="7"/>
      <c r="I11" s="13">
        <v>18077</v>
      </c>
      <c r="J11" s="14">
        <v>23</v>
      </c>
      <c r="K11" s="47">
        <v>3</v>
      </c>
      <c r="L11" s="34">
        <f t="shared" si="2"/>
        <v>1</v>
      </c>
      <c r="M11" s="15">
        <f t="shared" ca="1" si="3"/>
        <v>0.94427754310248413</v>
      </c>
      <c r="N11" s="16">
        <f t="shared" ca="1" si="0"/>
        <v>1.4400530595026375</v>
      </c>
      <c r="O11" s="16">
        <f t="shared" ca="1" si="0"/>
        <v>0.41485320909492762</v>
      </c>
      <c r="P11" s="16">
        <f t="shared" ca="1" si="0"/>
        <v>-1.2903160415430353</v>
      </c>
      <c r="Q11" s="17">
        <f t="shared" ca="1" si="0"/>
        <v>2.3111166346495069</v>
      </c>
      <c r="R11" s="30">
        <f t="shared" si="4"/>
        <v>9</v>
      </c>
      <c r="S11" s="15">
        <f t="shared" ca="1" si="5"/>
        <v>1.9660473455308145</v>
      </c>
      <c r="T11" s="16">
        <f t="shared" ca="1" si="1"/>
        <v>1.4011855082262346</v>
      </c>
      <c r="U11" s="16">
        <f t="shared" ca="1" si="1"/>
        <v>0.94483509244849395</v>
      </c>
      <c r="V11" s="16">
        <f t="shared" ca="1" si="1"/>
        <v>0.35729945799991603</v>
      </c>
      <c r="W11" s="17">
        <f t="shared" ca="1" si="1"/>
        <v>-0.21345781105498415</v>
      </c>
      <c r="X11" s="41">
        <f t="shared" ca="1" si="6"/>
        <v>3.3118885850637372</v>
      </c>
      <c r="Y11" s="41">
        <f t="shared" ca="1" si="7"/>
        <v>9.7274489493060015E-2</v>
      </c>
      <c r="Z11" s="39"/>
    </row>
    <row r="12" spans="1:26" x14ac:dyDescent="0.25">
      <c r="A12" s="51">
        <v>34841</v>
      </c>
      <c r="B12" s="51">
        <f t="shared" si="8"/>
        <v>9</v>
      </c>
      <c r="C12" s="40">
        <v>0.84426787887499755</v>
      </c>
      <c r="D12" s="40">
        <v>0.97930547985009597</v>
      </c>
      <c r="E12" s="40">
        <v>0.85726644001799357</v>
      </c>
      <c r="F12" s="40">
        <v>0.99764662925243164</v>
      </c>
      <c r="G12" s="40">
        <v>0.42210265527654622</v>
      </c>
      <c r="H12" s="7"/>
      <c r="I12" s="13">
        <v>18077</v>
      </c>
      <c r="J12" s="14">
        <v>7</v>
      </c>
      <c r="K12" s="47">
        <v>3</v>
      </c>
      <c r="L12" s="34">
        <f t="shared" si="2"/>
        <v>1</v>
      </c>
      <c r="M12" s="15">
        <f t="shared" ca="1" si="3"/>
        <v>0.94427754310248413</v>
      </c>
      <c r="N12" s="16">
        <f t="shared" ca="1" si="0"/>
        <v>1.4400530595026375</v>
      </c>
      <c r="O12" s="16">
        <f t="shared" ca="1" si="0"/>
        <v>0.41485320909492762</v>
      </c>
      <c r="P12" s="16">
        <f t="shared" ca="1" si="0"/>
        <v>-1.2903160415430353</v>
      </c>
      <c r="Q12" s="17">
        <f t="shared" ca="1" si="0"/>
        <v>2.3111166346495069</v>
      </c>
      <c r="R12" s="30">
        <f t="shared" si="4"/>
        <v>10</v>
      </c>
      <c r="S12" s="15">
        <f t="shared" ca="1" si="5"/>
        <v>0.69785168590927427</v>
      </c>
      <c r="T12" s="16">
        <f t="shared" ca="1" si="1"/>
        <v>2.3162285483430356</v>
      </c>
      <c r="U12" s="16">
        <f t="shared" ca="1" si="1"/>
        <v>0.53526903685872107</v>
      </c>
      <c r="V12" s="16">
        <f t="shared" ca="1" si="1"/>
        <v>0.36527622444508645</v>
      </c>
      <c r="W12" s="17">
        <f t="shared" ca="1" si="1"/>
        <v>-0.13061006632197544</v>
      </c>
      <c r="X12" s="41">
        <f t="shared" ca="1" si="6"/>
        <v>3.4433388917139065</v>
      </c>
      <c r="Y12" s="41">
        <f t="shared" ca="1" si="7"/>
        <v>0.19654937290611491</v>
      </c>
      <c r="Z12" s="39"/>
    </row>
    <row r="13" spans="1:26" x14ac:dyDescent="0.25">
      <c r="A13" s="51">
        <v>13197</v>
      </c>
      <c r="B13" s="51">
        <f t="shared" si="8"/>
        <v>10</v>
      </c>
      <c r="C13" s="40">
        <v>-0.1224583821741652</v>
      </c>
      <c r="D13" s="40">
        <v>1.2049110900490259</v>
      </c>
      <c r="E13" s="40">
        <v>3.4642342459132229</v>
      </c>
      <c r="F13" s="40">
        <v>0.5485233397414796</v>
      </c>
      <c r="G13" s="40">
        <v>-0.76528283019447629</v>
      </c>
      <c r="H13" s="7"/>
      <c r="I13" s="13">
        <v>18077</v>
      </c>
      <c r="J13" s="14">
        <v>24</v>
      </c>
      <c r="K13" s="47">
        <v>4</v>
      </c>
      <c r="L13" s="34">
        <f t="shared" si="2"/>
        <v>1</v>
      </c>
      <c r="M13" s="15">
        <f t="shared" ca="1" si="3"/>
        <v>0.94427754310248413</v>
      </c>
      <c r="N13" s="16">
        <f t="shared" ca="1" si="0"/>
        <v>1.4400530595026375</v>
      </c>
      <c r="O13" s="16">
        <f t="shared" ca="1" si="0"/>
        <v>0.41485320909492762</v>
      </c>
      <c r="P13" s="16">
        <f t="shared" ca="1" si="0"/>
        <v>-1.2903160415430353</v>
      </c>
      <c r="Q13" s="17">
        <f t="shared" ca="1" si="0"/>
        <v>2.3111166346495069</v>
      </c>
      <c r="R13" s="30">
        <f t="shared" si="4"/>
        <v>11</v>
      </c>
      <c r="S13" s="15">
        <f t="shared" ca="1" si="5"/>
        <v>1.5777092154545618</v>
      </c>
      <c r="T13" s="16">
        <f t="shared" ca="1" si="1"/>
        <v>1.4234493181271155</v>
      </c>
      <c r="U13" s="16">
        <f t="shared" ca="1" si="1"/>
        <v>0.97742470848245411</v>
      </c>
      <c r="V13" s="16">
        <f t="shared" ca="1" si="1"/>
        <v>0.61105542348030295</v>
      </c>
      <c r="W13" s="17">
        <f t="shared" ca="1" si="1"/>
        <v>0.11627859876484067</v>
      </c>
      <c r="X13" s="41">
        <f t="shared" ca="1" si="6"/>
        <v>3.4254044929487497</v>
      </c>
      <c r="Y13" s="41">
        <f t="shared" ca="1" si="7"/>
        <v>0.3301599967234834</v>
      </c>
      <c r="Z13" s="39"/>
    </row>
    <row r="14" spans="1:26" x14ac:dyDescent="0.25">
      <c r="A14" s="51">
        <v>15954</v>
      </c>
      <c r="B14" s="51">
        <f t="shared" si="8"/>
        <v>11</v>
      </c>
      <c r="C14" s="40">
        <v>3.1412306337716134E-2</v>
      </c>
      <c r="D14" s="40">
        <v>1.5768689093811572</v>
      </c>
      <c r="E14" s="40">
        <v>3.1031092767178166</v>
      </c>
      <c r="F14" s="40">
        <v>-1.7526353277531999</v>
      </c>
      <c r="G14" s="40">
        <v>1.3284711822583715</v>
      </c>
      <c r="H14" s="7"/>
      <c r="I14" s="13">
        <v>18077</v>
      </c>
      <c r="J14" s="14">
        <v>25</v>
      </c>
      <c r="K14" s="47">
        <v>5</v>
      </c>
      <c r="L14" s="34">
        <f t="shared" si="2"/>
        <v>1</v>
      </c>
      <c r="M14" s="15">
        <f t="shared" ca="1" si="3"/>
        <v>0.94427754310248413</v>
      </c>
      <c r="N14" s="16">
        <f t="shared" ca="1" si="0"/>
        <v>1.4400530595026375</v>
      </c>
      <c r="O14" s="16">
        <f t="shared" ca="1" si="0"/>
        <v>0.41485320909492762</v>
      </c>
      <c r="P14" s="16">
        <f t="shared" ca="1" si="0"/>
        <v>-1.2903160415430353</v>
      </c>
      <c r="Q14" s="17">
        <f t="shared" ca="1" si="0"/>
        <v>2.3111166346495069</v>
      </c>
      <c r="R14" s="30">
        <f t="shared" si="4"/>
        <v>12</v>
      </c>
      <c r="S14" s="15">
        <f t="shared" ca="1" si="5"/>
        <v>2.5052179500478946</v>
      </c>
      <c r="T14" s="16">
        <f t="shared" ca="1" si="1"/>
        <v>1.0487009084269392</v>
      </c>
      <c r="U14" s="16">
        <f t="shared" ca="1" si="1"/>
        <v>1.1122932674703996</v>
      </c>
      <c r="V14" s="16">
        <f t="shared" ca="1" si="1"/>
        <v>0.24978660081963444</v>
      </c>
      <c r="W14" s="17">
        <f t="shared" ca="1" si="1"/>
        <v>2.6594628130144727E-2</v>
      </c>
      <c r="X14" s="41">
        <f t="shared" ca="1" si="6"/>
        <v>4.0764040634194689</v>
      </c>
      <c r="Y14" s="41">
        <f t="shared" ca="1" si="7"/>
        <v>0.8530294540680684</v>
      </c>
      <c r="Z14" s="39"/>
    </row>
    <row r="15" spans="1:26" x14ac:dyDescent="0.25">
      <c r="A15" s="51">
        <v>4517</v>
      </c>
      <c r="B15" s="51">
        <f t="shared" si="8"/>
        <v>12</v>
      </c>
      <c r="C15" s="40">
        <v>0.44340149110343219</v>
      </c>
      <c r="D15" s="40">
        <v>0.98903488087669122</v>
      </c>
      <c r="E15" s="40">
        <v>3.156043722741444</v>
      </c>
      <c r="F15" s="40">
        <v>-0.43969082429121065</v>
      </c>
      <c r="G15" s="40">
        <v>0.71149158425354986</v>
      </c>
      <c r="H15" s="7"/>
      <c r="I15" s="13">
        <v>18077</v>
      </c>
      <c r="J15" s="14">
        <v>21</v>
      </c>
      <c r="K15" s="47">
        <v>3</v>
      </c>
      <c r="L15" s="34">
        <f t="shared" si="2"/>
        <v>1</v>
      </c>
      <c r="M15" s="15">
        <f t="shared" ca="1" si="3"/>
        <v>0.94427754310248413</v>
      </c>
      <c r="N15" s="16">
        <f t="shared" ca="1" si="0"/>
        <v>1.4400530595026375</v>
      </c>
      <c r="O15" s="16">
        <f t="shared" ca="1" si="0"/>
        <v>0.41485320909492762</v>
      </c>
      <c r="P15" s="16">
        <f t="shared" ca="1" si="0"/>
        <v>-1.2903160415430353</v>
      </c>
      <c r="Q15" s="17">
        <f t="shared" ca="1" si="0"/>
        <v>2.3111166346495069</v>
      </c>
      <c r="R15" s="30">
        <f t="shared" si="4"/>
        <v>13</v>
      </c>
      <c r="S15" s="15">
        <f t="shared" ca="1" si="5"/>
        <v>2.1638560019696813</v>
      </c>
      <c r="T15" s="16">
        <f t="shared" ca="1" si="1"/>
        <v>0.98152475927829119</v>
      </c>
      <c r="U15" s="16">
        <f t="shared" ca="1" si="1"/>
        <v>1.0341496846338571</v>
      </c>
      <c r="V15" s="16">
        <f t="shared" ca="1" si="1"/>
        <v>0.46236785929267915</v>
      </c>
      <c r="W15" s="17">
        <f t="shared" ca="1" si="1"/>
        <v>1.499829618192406E-2</v>
      </c>
      <c r="X15" s="41">
        <f t="shared" ca="1" si="6"/>
        <v>3.3238108229568391</v>
      </c>
      <c r="Y15" s="41">
        <f t="shared" ca="1" si="7"/>
        <v>0.10485344906398536</v>
      </c>
      <c r="Z15" s="39"/>
    </row>
    <row r="16" spans="1:26" x14ac:dyDescent="0.25">
      <c r="A16" s="51">
        <v>24043</v>
      </c>
      <c r="B16" s="51">
        <f t="shared" si="8"/>
        <v>13</v>
      </c>
      <c r="C16" s="40">
        <v>1.6590341422163806</v>
      </c>
      <c r="D16" s="40">
        <v>1.5302387443368932</v>
      </c>
      <c r="E16" s="40">
        <v>-0.92735448272456844</v>
      </c>
      <c r="F16" s="40">
        <v>1.4914619423307089</v>
      </c>
      <c r="G16" s="40">
        <v>1.5887547809486213</v>
      </c>
      <c r="H16" s="7"/>
      <c r="I16" s="13">
        <v>18077</v>
      </c>
      <c r="J16" s="14">
        <v>27</v>
      </c>
      <c r="K16" s="47">
        <v>3</v>
      </c>
      <c r="L16" s="34">
        <f t="shared" si="2"/>
        <v>1</v>
      </c>
      <c r="M16" s="15">
        <f t="shared" ca="1" si="3"/>
        <v>0.94427754310248413</v>
      </c>
      <c r="N16" s="16">
        <f t="shared" ca="1" si="0"/>
        <v>1.4400530595026375</v>
      </c>
      <c r="O16" s="16">
        <f t="shared" ca="1" si="0"/>
        <v>0.41485320909492762</v>
      </c>
      <c r="P16" s="16">
        <f t="shared" ca="1" si="0"/>
        <v>-1.2903160415430353</v>
      </c>
      <c r="Q16" s="17">
        <f t="shared" ca="1" si="0"/>
        <v>2.3111166346495069</v>
      </c>
      <c r="R16" s="30">
        <f t="shared" si="4"/>
        <v>14</v>
      </c>
      <c r="S16" s="15">
        <f t="shared" ca="1" si="5"/>
        <v>2.3160012307376268</v>
      </c>
      <c r="T16" s="16">
        <f t="shared" ca="1" si="1"/>
        <v>1.2253708735856732</v>
      </c>
      <c r="U16" s="16">
        <f t="shared" ca="1" si="1"/>
        <v>0.97062155736891442</v>
      </c>
      <c r="V16" s="16">
        <f t="shared" ca="1" si="1"/>
        <v>0.33251281783392289</v>
      </c>
      <c r="W16" s="17">
        <f t="shared" ca="1" si="1"/>
        <v>-0.32461977483457516</v>
      </c>
      <c r="X16" s="41">
        <f t="shared" ca="1" si="6"/>
        <v>3.1749317109807826</v>
      </c>
      <c r="Y16" s="41">
        <f t="shared" ca="1" si="7"/>
        <v>3.0601103506664069E-2</v>
      </c>
      <c r="Z16" s="39"/>
    </row>
    <row r="17" spans="1:26" x14ac:dyDescent="0.25">
      <c r="A17" s="51">
        <v>13925</v>
      </c>
      <c r="B17" s="51">
        <f t="shared" si="8"/>
        <v>14</v>
      </c>
      <c r="C17" s="40">
        <v>0.68167172533105391</v>
      </c>
      <c r="D17" s="40">
        <v>-2.6926817886063808E-2</v>
      </c>
      <c r="E17" s="40">
        <v>2.1299265939724514</v>
      </c>
      <c r="F17" s="40">
        <v>3.0816312084979516</v>
      </c>
      <c r="G17" s="40">
        <v>-0.9514234000589048</v>
      </c>
      <c r="H17" s="7"/>
      <c r="I17" s="13">
        <v>18077</v>
      </c>
      <c r="J17" s="14">
        <v>13</v>
      </c>
      <c r="K17" s="47">
        <v>4</v>
      </c>
      <c r="L17" s="34">
        <f t="shared" si="2"/>
        <v>1</v>
      </c>
      <c r="M17" s="15">
        <f t="shared" ca="1" si="3"/>
        <v>0.94427754310248413</v>
      </c>
      <c r="N17" s="16">
        <f t="shared" ca="1" si="0"/>
        <v>1.4400530595026375</v>
      </c>
      <c r="O17" s="16">
        <f t="shared" ca="1" si="0"/>
        <v>0.41485320909492762</v>
      </c>
      <c r="P17" s="16">
        <f t="shared" ca="1" si="0"/>
        <v>-1.2903160415430353</v>
      </c>
      <c r="Q17" s="17">
        <f t="shared" ca="1" si="0"/>
        <v>2.3111166346495069</v>
      </c>
      <c r="R17" s="30">
        <f t="shared" si="4"/>
        <v>15</v>
      </c>
      <c r="S17" s="15">
        <f t="shared" ca="1" si="5"/>
        <v>0.69374101481879025</v>
      </c>
      <c r="T17" s="16">
        <f t="shared" ca="1" si="1"/>
        <v>-0.57306806918550157</v>
      </c>
      <c r="U17" s="16">
        <f t="shared" ca="1" si="1"/>
        <v>1.2895822466809745</v>
      </c>
      <c r="V17" s="16">
        <f t="shared" ca="1" si="1"/>
        <v>0.95833983479988938</v>
      </c>
      <c r="W17" s="17">
        <f t="shared" ca="1" si="1"/>
        <v>2.0295569469777357</v>
      </c>
      <c r="X17" s="41">
        <f t="shared" ca="1" si="6"/>
        <v>3.8188045271528219</v>
      </c>
      <c r="Y17" s="41">
        <f t="shared" ca="1" si="7"/>
        <v>3.283179938031245E-2</v>
      </c>
      <c r="Z17" s="39"/>
    </row>
    <row r="18" spans="1:26" x14ac:dyDescent="0.25">
      <c r="A18" s="51">
        <v>13120</v>
      </c>
      <c r="B18" s="51">
        <f t="shared" si="8"/>
        <v>15</v>
      </c>
      <c r="C18" s="40">
        <v>1.9615976304419982</v>
      </c>
      <c r="D18" s="40">
        <v>1.5312177073190931</v>
      </c>
      <c r="E18" s="40">
        <v>-1.502215946435639</v>
      </c>
      <c r="F18" s="40">
        <v>0.18400972224567147</v>
      </c>
      <c r="G18" s="40">
        <v>3.0578697362818881</v>
      </c>
      <c r="H18" s="7"/>
      <c r="I18" s="13">
        <v>16724</v>
      </c>
      <c r="J18" s="14">
        <v>1</v>
      </c>
      <c r="K18" s="47">
        <v>5</v>
      </c>
      <c r="L18" s="34">
        <f t="shared" si="2"/>
        <v>2</v>
      </c>
      <c r="M18" s="15">
        <f t="shared" ca="1" si="3"/>
        <v>1.7882518303715347</v>
      </c>
      <c r="N18" s="16">
        <f t="shared" ca="1" si="0"/>
        <v>0.87343572490709143</v>
      </c>
      <c r="O18" s="16">
        <f t="shared" ca="1" si="0"/>
        <v>-0.53931455944992324</v>
      </c>
      <c r="P18" s="16">
        <f t="shared" ca="1" si="0"/>
        <v>2.2134657066739849</v>
      </c>
      <c r="Q18" s="17">
        <f t="shared" ca="1" si="0"/>
        <v>0.8893646724431491</v>
      </c>
      <c r="R18" s="30">
        <f t="shared" si="4"/>
        <v>1</v>
      </c>
      <c r="S18" s="15">
        <f t="shared" ca="1" si="5"/>
        <v>-2.8718499849775741E-2</v>
      </c>
      <c r="T18" s="16">
        <f t="shared" ca="1" si="1"/>
        <v>0.91249108397021372</v>
      </c>
      <c r="U18" s="16">
        <f t="shared" ca="1" si="1"/>
        <v>0.93943377522174343</v>
      </c>
      <c r="V18" s="16">
        <f t="shared" ca="1" si="1"/>
        <v>1.4152330908720356</v>
      </c>
      <c r="W18" s="17">
        <f t="shared" ca="1" si="1"/>
        <v>1.6402283930195685</v>
      </c>
      <c r="X18" s="41">
        <f t="shared" ca="1" si="6"/>
        <v>4.8303271899460825</v>
      </c>
      <c r="Y18" s="41">
        <f t="shared" ca="1" si="7"/>
        <v>2.8788862471592784E-2</v>
      </c>
      <c r="Z18" s="39"/>
    </row>
    <row r="19" spans="1:26" ht="15.75" thickBot="1" x14ac:dyDescent="0.3">
      <c r="A19" s="51"/>
      <c r="B19" s="51"/>
      <c r="C19" s="9"/>
      <c r="D19" s="9"/>
      <c r="E19" s="9"/>
      <c r="F19" s="9"/>
      <c r="G19" s="9"/>
      <c r="I19" s="13">
        <v>16724</v>
      </c>
      <c r="J19" s="14">
        <v>2</v>
      </c>
      <c r="K19" s="47">
        <v>5</v>
      </c>
      <c r="L19" s="34">
        <f t="shared" si="2"/>
        <v>2</v>
      </c>
      <c r="M19" s="15">
        <f t="shared" ca="1" si="3"/>
        <v>1.7882518303715347</v>
      </c>
      <c r="N19" s="16">
        <f t="shared" ca="1" si="3"/>
        <v>0.87343572490709143</v>
      </c>
      <c r="O19" s="16">
        <f t="shared" ca="1" si="3"/>
        <v>-0.53931455944992324</v>
      </c>
      <c r="P19" s="16">
        <f t="shared" ca="1" si="3"/>
        <v>2.2134657066739849</v>
      </c>
      <c r="Q19" s="17">
        <f t="shared" ca="1" si="3"/>
        <v>0.8893646724431491</v>
      </c>
      <c r="R19" s="30">
        <f t="shared" si="4"/>
        <v>2</v>
      </c>
      <c r="S19" s="15">
        <f t="shared" ca="1" si="5"/>
        <v>0.96375710595331587</v>
      </c>
      <c r="T19" s="16">
        <f t="shared" ca="1" si="5"/>
        <v>1.7868564131195781</v>
      </c>
      <c r="U19" s="16">
        <f t="shared" ca="1" si="5"/>
        <v>0.86985143284147581</v>
      </c>
      <c r="V19" s="16">
        <f t="shared" ca="1" si="5"/>
        <v>0.85648193239167858</v>
      </c>
      <c r="W19" s="17">
        <f t="shared" ca="1" si="5"/>
        <v>9.7776936809311557E-2</v>
      </c>
      <c r="X19" s="41">
        <f t="shared" ca="1" si="6"/>
        <v>4.7977738320755439</v>
      </c>
      <c r="Y19" s="41">
        <f t="shared" ca="1" si="7"/>
        <v>4.0895422993410334E-2</v>
      </c>
      <c r="Z19" s="39"/>
    </row>
    <row r="20" spans="1:26" x14ac:dyDescent="0.25">
      <c r="A20" s="51"/>
      <c r="B20" s="51"/>
      <c r="C20" s="27"/>
      <c r="D20" s="11"/>
      <c r="E20" s="11"/>
      <c r="F20" s="11"/>
      <c r="G20" s="12"/>
      <c r="I20" s="13">
        <v>16724</v>
      </c>
      <c r="J20" s="14">
        <v>4</v>
      </c>
      <c r="K20" s="47">
        <v>4</v>
      </c>
      <c r="L20" s="34">
        <f t="shared" si="2"/>
        <v>2</v>
      </c>
      <c r="M20" s="15">
        <f t="shared" ca="1" si="3"/>
        <v>1.7882518303715347</v>
      </c>
      <c r="N20" s="16">
        <f t="shared" ca="1" si="3"/>
        <v>0.87343572490709143</v>
      </c>
      <c r="O20" s="16">
        <f t="shared" ca="1" si="3"/>
        <v>-0.53931455944992324</v>
      </c>
      <c r="P20" s="16">
        <f t="shared" ca="1" si="3"/>
        <v>2.2134657066739849</v>
      </c>
      <c r="Q20" s="17">
        <f t="shared" ca="1" si="3"/>
        <v>0.8893646724431491</v>
      </c>
      <c r="R20" s="30">
        <f t="shared" si="4"/>
        <v>3</v>
      </c>
      <c r="S20" s="15">
        <f t="shared" ca="1" si="5"/>
        <v>0.70699620870777402</v>
      </c>
      <c r="T20" s="16">
        <f t="shared" ca="1" si="5"/>
        <v>1.242630783632849</v>
      </c>
      <c r="U20" s="16">
        <f t="shared" ca="1" si="5"/>
        <v>0.83389751250524546</v>
      </c>
      <c r="V20" s="16">
        <f t="shared" ca="1" si="5"/>
        <v>0.57660839774805217</v>
      </c>
      <c r="W20" s="17">
        <f t="shared" ca="1" si="5"/>
        <v>0.98525631189441343</v>
      </c>
      <c r="X20" s="41">
        <f t="shared" ca="1" si="6"/>
        <v>4.0524673856945501</v>
      </c>
      <c r="Y20" s="41">
        <f t="shared" ca="1" si="7"/>
        <v>2.7528265616206821E-3</v>
      </c>
      <c r="Z20" s="39"/>
    </row>
    <row r="21" spans="1:26" x14ac:dyDescent="0.25">
      <c r="A21" s="8" t="s">
        <v>17</v>
      </c>
      <c r="B21" s="8" t="s">
        <v>11</v>
      </c>
      <c r="C21" s="30"/>
      <c r="D21" s="30"/>
      <c r="E21" s="30"/>
      <c r="F21" s="30"/>
      <c r="G21" s="50"/>
      <c r="H21" s="6"/>
      <c r="I21" s="13">
        <v>16724</v>
      </c>
      <c r="J21" s="14">
        <v>3</v>
      </c>
      <c r="K21" s="47">
        <v>4</v>
      </c>
      <c r="L21" s="34">
        <f t="shared" si="2"/>
        <v>2</v>
      </c>
      <c r="M21" s="15">
        <f t="shared" ca="1" si="3"/>
        <v>1.7882518303715347</v>
      </c>
      <c r="N21" s="16">
        <f t="shared" ca="1" si="3"/>
        <v>0.87343572490709143</v>
      </c>
      <c r="O21" s="16">
        <f t="shared" ca="1" si="3"/>
        <v>-0.53931455944992324</v>
      </c>
      <c r="P21" s="16">
        <f t="shared" ca="1" si="3"/>
        <v>2.2134657066739849</v>
      </c>
      <c r="Q21" s="17">
        <f t="shared" ca="1" si="3"/>
        <v>0.8893646724431491</v>
      </c>
      <c r="R21" s="30">
        <f t="shared" si="4"/>
        <v>4</v>
      </c>
      <c r="S21" s="15">
        <f t="shared" ca="1" si="5"/>
        <v>1.3358983778423812</v>
      </c>
      <c r="T21" s="16">
        <f t="shared" ca="1" si="5"/>
        <v>2.5616042859224768</v>
      </c>
      <c r="U21" s="16">
        <f t="shared" ca="1" si="5"/>
        <v>-0.46981441147640368</v>
      </c>
      <c r="V21" s="16">
        <f t="shared" ca="1" si="5"/>
        <v>6.4954502752344434E-2</v>
      </c>
      <c r="W21" s="17">
        <f t="shared" ca="1" si="5"/>
        <v>-1.0982024206037042</v>
      </c>
      <c r="X21" s="41">
        <f t="shared" ca="1" si="6"/>
        <v>4.0467692963753237</v>
      </c>
      <c r="Y21" s="41">
        <f t="shared" ca="1" si="7"/>
        <v>2.1873670834428646E-3</v>
      </c>
      <c r="Z21" s="39"/>
    </row>
    <row r="22" spans="1:26" x14ac:dyDescent="0.25">
      <c r="A22" s="51">
        <v>1</v>
      </c>
      <c r="B22" s="51">
        <v>1</v>
      </c>
      <c r="C22" s="40">
        <v>-2.8718499849775741E-2</v>
      </c>
      <c r="D22" s="40">
        <v>0.91249108397021372</v>
      </c>
      <c r="E22" s="40">
        <v>0.93943377522174343</v>
      </c>
      <c r="F22" s="40">
        <v>1.4152330908720356</v>
      </c>
      <c r="G22" s="40">
        <v>1.6402283930195685</v>
      </c>
      <c r="H22" s="7"/>
      <c r="I22" s="13">
        <v>16724</v>
      </c>
      <c r="J22" s="14">
        <v>5</v>
      </c>
      <c r="K22" s="47">
        <v>3</v>
      </c>
      <c r="L22" s="34">
        <f t="shared" si="2"/>
        <v>2</v>
      </c>
      <c r="M22" s="15">
        <f t="shared" ca="1" si="3"/>
        <v>1.7882518303715347</v>
      </c>
      <c r="N22" s="16">
        <f t="shared" ca="1" si="3"/>
        <v>0.87343572490709143</v>
      </c>
      <c r="O22" s="16">
        <f t="shared" ca="1" si="3"/>
        <v>-0.53931455944992324</v>
      </c>
      <c r="P22" s="16">
        <f t="shared" ca="1" si="3"/>
        <v>2.2134657066739849</v>
      </c>
      <c r="Q22" s="17">
        <f t="shared" ca="1" si="3"/>
        <v>0.8893646724431491</v>
      </c>
      <c r="R22" s="30">
        <f t="shared" si="4"/>
        <v>5</v>
      </c>
      <c r="S22" s="15">
        <f t="shared" ca="1" si="5"/>
        <v>-5.2065846898213843</v>
      </c>
      <c r="T22" s="16">
        <f t="shared" ca="1" si="5"/>
        <v>0.75296898278377844</v>
      </c>
      <c r="U22" s="16">
        <f t="shared" ca="1" si="5"/>
        <v>0.89761163515617304</v>
      </c>
      <c r="V22" s="16">
        <f t="shared" ca="1" si="5"/>
        <v>3.6742307765101456</v>
      </c>
      <c r="W22" s="17">
        <f t="shared" ca="1" si="5"/>
        <v>4.8184953420172523</v>
      </c>
      <c r="X22" s="41">
        <f t="shared" ca="1" si="6"/>
        <v>3.2810737379147765</v>
      </c>
      <c r="Y22" s="41">
        <f t="shared" ca="1" si="7"/>
        <v>7.9002446145384486E-2</v>
      </c>
      <c r="Z22" s="39"/>
    </row>
    <row r="23" spans="1:26" x14ac:dyDescent="0.25">
      <c r="A23" s="51">
        <v>2</v>
      </c>
      <c r="B23" s="51">
        <f>B22+1</f>
        <v>2</v>
      </c>
      <c r="C23" s="40">
        <v>0.96375710595331587</v>
      </c>
      <c r="D23" s="40">
        <v>1.7868564131195781</v>
      </c>
      <c r="E23" s="40">
        <v>0.86985143284147581</v>
      </c>
      <c r="F23" s="40">
        <v>0.85648193239167858</v>
      </c>
      <c r="G23" s="40">
        <v>9.7776936809311557E-2</v>
      </c>
      <c r="H23" s="7"/>
      <c r="I23" s="13">
        <v>16724</v>
      </c>
      <c r="J23" s="14">
        <v>17</v>
      </c>
      <c r="K23" s="47">
        <v>5</v>
      </c>
      <c r="L23" s="34">
        <f t="shared" si="2"/>
        <v>2</v>
      </c>
      <c r="M23" s="15">
        <f t="shared" ca="1" si="3"/>
        <v>1.7882518303715347</v>
      </c>
      <c r="N23" s="16">
        <f t="shared" ca="1" si="3"/>
        <v>0.87343572490709143</v>
      </c>
      <c r="O23" s="16">
        <f t="shared" ca="1" si="3"/>
        <v>-0.53931455944992324</v>
      </c>
      <c r="P23" s="16">
        <f t="shared" ca="1" si="3"/>
        <v>2.2134657066739849</v>
      </c>
      <c r="Q23" s="17">
        <f t="shared" ca="1" si="3"/>
        <v>0.8893646724431491</v>
      </c>
      <c r="R23" s="30">
        <f t="shared" si="4"/>
        <v>6</v>
      </c>
      <c r="S23" s="15">
        <f t="shared" ca="1" si="5"/>
        <v>-8.4770875562563824E-2</v>
      </c>
      <c r="T23" s="16">
        <f t="shared" ca="1" si="5"/>
        <v>-0.14613834406036022</v>
      </c>
      <c r="U23" s="16">
        <f t="shared" ca="1" si="5"/>
        <v>1.0622786666462884</v>
      </c>
      <c r="V23" s="16">
        <f t="shared" ca="1" si="5"/>
        <v>1.5470414087239384</v>
      </c>
      <c r="W23" s="17">
        <f t="shared" ca="1" si="5"/>
        <v>2.169361850893937</v>
      </c>
      <c r="X23" s="41">
        <f t="shared" ca="1" si="6"/>
        <v>4.5015404219625692</v>
      </c>
      <c r="Y23" s="41">
        <f t="shared" ca="1" si="7"/>
        <v>0.24846195093725357</v>
      </c>
      <c r="Z23" s="39"/>
    </row>
    <row r="24" spans="1:26" x14ac:dyDescent="0.25">
      <c r="A24" s="51">
        <v>4</v>
      </c>
      <c r="B24" s="51">
        <f t="shared" ref="B24:B36" si="9">B23+1</f>
        <v>3</v>
      </c>
      <c r="C24" s="40">
        <v>0.70699620870777402</v>
      </c>
      <c r="D24" s="40">
        <v>1.242630783632849</v>
      </c>
      <c r="E24" s="40">
        <v>0.83389751250524546</v>
      </c>
      <c r="F24" s="40">
        <v>0.57660839774805217</v>
      </c>
      <c r="G24" s="40">
        <v>0.98525631189441343</v>
      </c>
      <c r="H24" s="7"/>
      <c r="I24" s="13">
        <v>16724</v>
      </c>
      <c r="J24" s="14">
        <v>20</v>
      </c>
      <c r="K24" s="47">
        <v>4</v>
      </c>
      <c r="L24" s="34">
        <f t="shared" si="2"/>
        <v>2</v>
      </c>
      <c r="M24" s="15">
        <f t="shared" ca="1" si="3"/>
        <v>1.7882518303715347</v>
      </c>
      <c r="N24" s="16">
        <f t="shared" ca="1" si="3"/>
        <v>0.87343572490709143</v>
      </c>
      <c r="O24" s="16">
        <f t="shared" ca="1" si="3"/>
        <v>-0.53931455944992324</v>
      </c>
      <c r="P24" s="16">
        <f t="shared" ca="1" si="3"/>
        <v>2.2134657066739849</v>
      </c>
      <c r="Q24" s="17">
        <f t="shared" ca="1" si="3"/>
        <v>0.8893646724431491</v>
      </c>
      <c r="R24" s="30">
        <f t="shared" si="4"/>
        <v>7</v>
      </c>
      <c r="S24" s="15">
        <f t="shared" ca="1" si="5"/>
        <v>1.1489659895689086</v>
      </c>
      <c r="T24" s="16">
        <f t="shared" ca="1" si="5"/>
        <v>-0.58372011188226458</v>
      </c>
      <c r="U24" s="16">
        <f t="shared" ca="1" si="5"/>
        <v>1.2695381359078877</v>
      </c>
      <c r="V24" s="16">
        <f t="shared" ca="1" si="5"/>
        <v>0.8601110880111007</v>
      </c>
      <c r="W24" s="17">
        <f t="shared" ca="1" si="5"/>
        <v>1.3515793009001733</v>
      </c>
      <c r="X24" s="41">
        <f t="shared" ca="1" si="6"/>
        <v>3.9659914138131129</v>
      </c>
      <c r="Y24" s="41">
        <f t="shared" ca="1" si="7"/>
        <v>1.156583934430926E-3</v>
      </c>
      <c r="Z24" s="39"/>
    </row>
    <row r="25" spans="1:26" x14ac:dyDescent="0.25">
      <c r="A25" s="51">
        <v>3</v>
      </c>
      <c r="B25" s="51">
        <f t="shared" si="9"/>
        <v>4</v>
      </c>
      <c r="C25" s="40">
        <v>1.3358983778423812</v>
      </c>
      <c r="D25" s="40">
        <v>2.5616042859224768</v>
      </c>
      <c r="E25" s="40">
        <v>-0.46981441147640368</v>
      </c>
      <c r="F25" s="40">
        <v>6.4954502752344434E-2</v>
      </c>
      <c r="G25" s="40">
        <v>-1.0982024206037042</v>
      </c>
      <c r="H25" s="7"/>
      <c r="I25" s="13">
        <v>16724</v>
      </c>
      <c r="J25" s="14">
        <v>18</v>
      </c>
      <c r="K25" s="47">
        <v>5</v>
      </c>
      <c r="L25" s="34">
        <f t="shared" si="2"/>
        <v>2</v>
      </c>
      <c r="M25" s="15">
        <f t="shared" ca="1" si="3"/>
        <v>1.7882518303715347</v>
      </c>
      <c r="N25" s="16">
        <f t="shared" ca="1" si="3"/>
        <v>0.87343572490709143</v>
      </c>
      <c r="O25" s="16">
        <f t="shared" ca="1" si="3"/>
        <v>-0.53931455944992324</v>
      </c>
      <c r="P25" s="16">
        <f t="shared" ca="1" si="3"/>
        <v>2.2134657066739849</v>
      </c>
      <c r="Q25" s="17">
        <f t="shared" ca="1" si="3"/>
        <v>0.8893646724431491</v>
      </c>
      <c r="R25" s="30">
        <f t="shared" si="4"/>
        <v>8</v>
      </c>
      <c r="S25" s="15">
        <f t="shared" ca="1" si="5"/>
        <v>2.1031796520375048</v>
      </c>
      <c r="T25" s="16">
        <f t="shared" ca="1" si="5"/>
        <v>0.89634181494962184</v>
      </c>
      <c r="U25" s="16">
        <f t="shared" ca="1" si="5"/>
        <v>1.125622850768363</v>
      </c>
      <c r="V25" s="16">
        <f t="shared" ca="1" si="5"/>
        <v>0.45961682949410859</v>
      </c>
      <c r="W25" s="17">
        <f t="shared" ca="1" si="5"/>
        <v>0.3048959775317226</v>
      </c>
      <c r="X25" s="41">
        <f t="shared" ca="1" si="6"/>
        <v>5.2253568348745576</v>
      </c>
      <c r="Y25" s="41">
        <f t="shared" ca="1" si="7"/>
        <v>5.0785703024678622E-2</v>
      </c>
      <c r="Z25" s="39"/>
    </row>
    <row r="26" spans="1:26" x14ac:dyDescent="0.25">
      <c r="A26" s="51">
        <v>5</v>
      </c>
      <c r="B26" s="51">
        <f t="shared" si="9"/>
        <v>5</v>
      </c>
      <c r="C26" s="40">
        <v>-5.2065846898213843</v>
      </c>
      <c r="D26" s="40">
        <v>0.75296898278377844</v>
      </c>
      <c r="E26" s="40">
        <v>0.89761163515617304</v>
      </c>
      <c r="F26" s="40">
        <v>3.6742307765101456</v>
      </c>
      <c r="G26" s="40">
        <v>4.8184953420172523</v>
      </c>
      <c r="H26" s="7"/>
      <c r="I26" s="13">
        <v>16724</v>
      </c>
      <c r="J26" s="14">
        <v>23</v>
      </c>
      <c r="K26" s="47">
        <v>5</v>
      </c>
      <c r="L26" s="34">
        <f t="shared" si="2"/>
        <v>2</v>
      </c>
      <c r="M26" s="15">
        <f t="shared" ca="1" si="3"/>
        <v>1.7882518303715347</v>
      </c>
      <c r="N26" s="16">
        <f t="shared" ca="1" si="3"/>
        <v>0.87343572490709143</v>
      </c>
      <c r="O26" s="16">
        <f t="shared" ca="1" si="3"/>
        <v>-0.53931455944992324</v>
      </c>
      <c r="P26" s="16">
        <f t="shared" ca="1" si="3"/>
        <v>2.2134657066739849</v>
      </c>
      <c r="Q26" s="17">
        <f t="shared" ca="1" si="3"/>
        <v>0.8893646724431491</v>
      </c>
      <c r="R26" s="30">
        <f t="shared" si="4"/>
        <v>9</v>
      </c>
      <c r="S26" s="15">
        <f t="shared" ca="1" si="5"/>
        <v>1.9660473455308145</v>
      </c>
      <c r="T26" s="16">
        <f t="shared" ca="1" si="5"/>
        <v>1.4011855082262346</v>
      </c>
      <c r="U26" s="16">
        <f t="shared" ca="1" si="5"/>
        <v>0.94483509244849395</v>
      </c>
      <c r="V26" s="16">
        <f t="shared" ca="1" si="5"/>
        <v>0.35729945799991603</v>
      </c>
      <c r="W26" s="17">
        <f t="shared" ca="1" si="5"/>
        <v>-0.21345781105498415</v>
      </c>
      <c r="X26" s="41">
        <f t="shared" ca="1" si="6"/>
        <v>4.8310981837994502</v>
      </c>
      <c r="Y26" s="41">
        <f t="shared" ca="1" si="7"/>
        <v>2.8527823515844302E-2</v>
      </c>
      <c r="Z26" s="39"/>
    </row>
    <row r="27" spans="1:26" x14ac:dyDescent="0.25">
      <c r="A27" s="51">
        <v>17</v>
      </c>
      <c r="B27" s="51">
        <f t="shared" si="9"/>
        <v>6</v>
      </c>
      <c r="C27" s="40">
        <v>-8.4770875562563824E-2</v>
      </c>
      <c r="D27" s="40">
        <v>-0.14613834406036022</v>
      </c>
      <c r="E27" s="40">
        <v>1.0622786666462884</v>
      </c>
      <c r="F27" s="40">
        <v>1.5470414087239384</v>
      </c>
      <c r="G27" s="40">
        <v>2.169361850893937</v>
      </c>
      <c r="H27" s="7"/>
      <c r="I27" s="13">
        <v>16724</v>
      </c>
      <c r="J27" s="14">
        <v>7</v>
      </c>
      <c r="K27" s="47">
        <v>4</v>
      </c>
      <c r="L27" s="34">
        <f t="shared" si="2"/>
        <v>2</v>
      </c>
      <c r="M27" s="15">
        <f t="shared" ca="1" si="3"/>
        <v>1.7882518303715347</v>
      </c>
      <c r="N27" s="16">
        <f t="shared" ca="1" si="3"/>
        <v>0.87343572490709143</v>
      </c>
      <c r="O27" s="16">
        <f t="shared" ca="1" si="3"/>
        <v>-0.53931455944992324</v>
      </c>
      <c r="P27" s="16">
        <f t="shared" ca="1" si="3"/>
        <v>2.2134657066739849</v>
      </c>
      <c r="Q27" s="17">
        <f t="shared" ca="1" si="3"/>
        <v>0.8893646724431491</v>
      </c>
      <c r="R27" s="30">
        <f t="shared" si="4"/>
        <v>10</v>
      </c>
      <c r="S27" s="15">
        <f t="shared" ca="1" si="5"/>
        <v>0.69785168590927427</v>
      </c>
      <c r="T27" s="16">
        <f t="shared" ca="1" si="5"/>
        <v>2.3162285483430356</v>
      </c>
      <c r="U27" s="16">
        <f t="shared" ca="1" si="5"/>
        <v>0.53526903685872107</v>
      </c>
      <c r="V27" s="16">
        <f t="shared" ca="1" si="5"/>
        <v>0.36527622444508645</v>
      </c>
      <c r="W27" s="17">
        <f t="shared" ca="1" si="5"/>
        <v>-0.13061006632197544</v>
      </c>
      <c r="X27" s="41">
        <f t="shared" ca="1" si="6"/>
        <v>3.6746993484473012</v>
      </c>
      <c r="Y27" s="41">
        <f t="shared" ca="1" si="7"/>
        <v>0.10582051390061038</v>
      </c>
      <c r="Z27" s="39"/>
    </row>
    <row r="28" spans="1:26" x14ac:dyDescent="0.25">
      <c r="A28" s="51">
        <v>20</v>
      </c>
      <c r="B28" s="51">
        <f t="shared" si="9"/>
        <v>7</v>
      </c>
      <c r="C28" s="40">
        <v>1.1489659895689086</v>
      </c>
      <c r="D28" s="40">
        <v>-0.58372011188226458</v>
      </c>
      <c r="E28" s="40">
        <v>1.2695381359078877</v>
      </c>
      <c r="F28" s="40">
        <v>0.8601110880111007</v>
      </c>
      <c r="G28" s="40">
        <v>1.3515793009001733</v>
      </c>
      <c r="H28" s="7"/>
      <c r="I28" s="13">
        <v>16724</v>
      </c>
      <c r="J28" s="14">
        <v>24</v>
      </c>
      <c r="K28" s="47">
        <v>5</v>
      </c>
      <c r="L28" s="34">
        <f t="shared" si="2"/>
        <v>2</v>
      </c>
      <c r="M28" s="15">
        <f t="shared" ca="1" si="3"/>
        <v>1.7882518303715347</v>
      </c>
      <c r="N28" s="16">
        <f t="shared" ca="1" si="3"/>
        <v>0.87343572490709143</v>
      </c>
      <c r="O28" s="16">
        <f t="shared" ca="1" si="3"/>
        <v>-0.53931455944992324</v>
      </c>
      <c r="P28" s="16">
        <f t="shared" ca="1" si="3"/>
        <v>2.2134657066739849</v>
      </c>
      <c r="Q28" s="17">
        <f t="shared" ca="1" si="3"/>
        <v>0.8893646724431491</v>
      </c>
      <c r="R28" s="30">
        <f t="shared" si="4"/>
        <v>11</v>
      </c>
      <c r="S28" s="15">
        <f t="shared" ca="1" si="5"/>
        <v>1.5777092154545618</v>
      </c>
      <c r="T28" s="16">
        <f t="shared" ca="1" si="5"/>
        <v>1.4234493181271155</v>
      </c>
      <c r="U28" s="16">
        <f t="shared" ca="1" si="5"/>
        <v>0.97742470848245411</v>
      </c>
      <c r="V28" s="16">
        <f t="shared" ca="1" si="5"/>
        <v>0.61105542348030295</v>
      </c>
      <c r="W28" s="17">
        <f t="shared" ca="1" si="5"/>
        <v>0.11627859876484067</v>
      </c>
      <c r="X28" s="41">
        <f t="shared" ca="1" si="6"/>
        <v>4.9934578059802757</v>
      </c>
      <c r="Y28" s="41">
        <f t="shared" ca="1" si="7"/>
        <v>4.2800302591716844E-5</v>
      </c>
      <c r="Z28" s="39"/>
    </row>
    <row r="29" spans="1:26" x14ac:dyDescent="0.25">
      <c r="A29" s="51">
        <v>18</v>
      </c>
      <c r="B29" s="51">
        <f t="shared" si="9"/>
        <v>8</v>
      </c>
      <c r="C29" s="40">
        <v>2.1031796520375048</v>
      </c>
      <c r="D29" s="40">
        <v>0.89634181494962184</v>
      </c>
      <c r="E29" s="40">
        <v>1.125622850768363</v>
      </c>
      <c r="F29" s="40">
        <v>0.45961682949410859</v>
      </c>
      <c r="G29" s="40">
        <v>0.3048959775317226</v>
      </c>
      <c r="H29" s="7"/>
      <c r="I29" s="13">
        <v>16724</v>
      </c>
      <c r="J29" s="14">
        <v>25</v>
      </c>
      <c r="K29" s="47">
        <v>5</v>
      </c>
      <c r="L29" s="34">
        <f t="shared" si="2"/>
        <v>2</v>
      </c>
      <c r="M29" s="15">
        <f t="shared" ca="1" si="3"/>
        <v>1.7882518303715347</v>
      </c>
      <c r="N29" s="16">
        <f t="shared" ca="1" si="3"/>
        <v>0.87343572490709143</v>
      </c>
      <c r="O29" s="16">
        <f t="shared" ca="1" si="3"/>
        <v>-0.53931455944992324</v>
      </c>
      <c r="P29" s="16">
        <f t="shared" ca="1" si="3"/>
        <v>2.2134657066739849</v>
      </c>
      <c r="Q29" s="17">
        <f t="shared" ca="1" si="3"/>
        <v>0.8893646724431491</v>
      </c>
      <c r="R29" s="30">
        <f t="shared" si="4"/>
        <v>12</v>
      </c>
      <c r="S29" s="15">
        <f t="shared" ca="1" si="5"/>
        <v>2.5052179500478946</v>
      </c>
      <c r="T29" s="16">
        <f t="shared" ca="1" si="5"/>
        <v>1.0487009084269392</v>
      </c>
      <c r="U29" s="16">
        <f t="shared" ca="1" si="5"/>
        <v>1.1122932674703996</v>
      </c>
      <c r="V29" s="16">
        <f t="shared" ca="1" si="5"/>
        <v>0.24978660081963444</v>
      </c>
      <c r="W29" s="17">
        <f t="shared" ca="1" si="5"/>
        <v>2.6594628130144727E-2</v>
      </c>
      <c r="X29" s="41">
        <f t="shared" ca="1" si="6"/>
        <v>5.372603866927105</v>
      </c>
      <c r="Y29" s="41">
        <f t="shared" ca="1" si="7"/>
        <v>0.13883364164903178</v>
      </c>
      <c r="Z29" s="39"/>
    </row>
    <row r="30" spans="1:26" x14ac:dyDescent="0.25">
      <c r="A30" s="51">
        <v>23</v>
      </c>
      <c r="B30" s="51">
        <f t="shared" si="9"/>
        <v>9</v>
      </c>
      <c r="C30" s="40">
        <v>1.9660473455308145</v>
      </c>
      <c r="D30" s="40">
        <v>1.4011855082262346</v>
      </c>
      <c r="E30" s="40">
        <v>0.94483509244849395</v>
      </c>
      <c r="F30" s="40">
        <v>0.35729945799991603</v>
      </c>
      <c r="G30" s="40">
        <v>-0.21345781105498415</v>
      </c>
      <c r="H30" s="7"/>
      <c r="I30" s="13">
        <v>16724</v>
      </c>
      <c r="J30" s="14">
        <v>21</v>
      </c>
      <c r="K30" s="47">
        <v>5</v>
      </c>
      <c r="L30" s="34">
        <f t="shared" si="2"/>
        <v>2</v>
      </c>
      <c r="M30" s="15">
        <f t="shared" ca="1" si="3"/>
        <v>1.7882518303715347</v>
      </c>
      <c r="N30" s="16">
        <f t="shared" ca="1" si="3"/>
        <v>0.87343572490709143</v>
      </c>
      <c r="O30" s="16">
        <f t="shared" ca="1" si="3"/>
        <v>-0.53931455944992324</v>
      </c>
      <c r="P30" s="16">
        <f t="shared" ca="1" si="3"/>
        <v>2.2134657066739849</v>
      </c>
      <c r="Q30" s="17">
        <f t="shared" ca="1" si="3"/>
        <v>0.8893646724431491</v>
      </c>
      <c r="R30" s="30">
        <f t="shared" si="4"/>
        <v>13</v>
      </c>
      <c r="S30" s="15">
        <f t="shared" ca="1" si="5"/>
        <v>2.1638560019696813</v>
      </c>
      <c r="T30" s="16">
        <f t="shared" ca="1" si="5"/>
        <v>0.98152475927829119</v>
      </c>
      <c r="U30" s="16">
        <f t="shared" ca="1" si="5"/>
        <v>1.0341496846338571</v>
      </c>
      <c r="V30" s="16">
        <f t="shared" ca="1" si="5"/>
        <v>0.46236785929267915</v>
      </c>
      <c r="W30" s="17">
        <f t="shared" ca="1" si="5"/>
        <v>1.499829618192406E-2</v>
      </c>
      <c r="X30" s="41">
        <f t="shared" ca="1" si="6"/>
        <v>5.2058606194272699</v>
      </c>
      <c r="Y30" s="41">
        <f t="shared" ca="1" si="7"/>
        <v>4.2378594630979233E-2</v>
      </c>
      <c r="Z30" s="39"/>
    </row>
    <row r="31" spans="1:26" x14ac:dyDescent="0.25">
      <c r="A31" s="51">
        <v>7</v>
      </c>
      <c r="B31" s="51">
        <f t="shared" si="9"/>
        <v>10</v>
      </c>
      <c r="C31" s="40">
        <v>0.69785168590927427</v>
      </c>
      <c r="D31" s="40">
        <v>2.3162285483430356</v>
      </c>
      <c r="E31" s="40">
        <v>0.53526903685872107</v>
      </c>
      <c r="F31" s="40">
        <v>0.36527622444508645</v>
      </c>
      <c r="G31" s="40">
        <v>-0.13061006632197544</v>
      </c>
      <c r="H31" s="7"/>
      <c r="I31" s="13">
        <v>16724</v>
      </c>
      <c r="J31" s="14">
        <v>27</v>
      </c>
      <c r="K31" s="47">
        <v>5</v>
      </c>
      <c r="L31" s="34">
        <f t="shared" si="2"/>
        <v>2</v>
      </c>
      <c r="M31" s="15">
        <f t="shared" ca="1" si="3"/>
        <v>1.7882518303715347</v>
      </c>
      <c r="N31" s="16">
        <f t="shared" ca="1" si="3"/>
        <v>0.87343572490709143</v>
      </c>
      <c r="O31" s="16">
        <f t="shared" ca="1" si="3"/>
        <v>-0.53931455944992324</v>
      </c>
      <c r="P31" s="16">
        <f t="shared" ca="1" si="3"/>
        <v>2.2134657066739849</v>
      </c>
      <c r="Q31" s="17">
        <f t="shared" ca="1" si="3"/>
        <v>0.8893646724431491</v>
      </c>
      <c r="R31" s="30">
        <f t="shared" si="4"/>
        <v>14</v>
      </c>
      <c r="S31" s="15">
        <f t="shared" ca="1" si="5"/>
        <v>2.3160012307376268</v>
      </c>
      <c r="T31" s="16">
        <f t="shared" ca="1" si="5"/>
        <v>1.2253708735856732</v>
      </c>
      <c r="U31" s="16">
        <f t="shared" ca="1" si="5"/>
        <v>0.97062155736891442</v>
      </c>
      <c r="V31" s="16">
        <f t="shared" ca="1" si="5"/>
        <v>0.33251281783392289</v>
      </c>
      <c r="W31" s="17">
        <f t="shared" ca="1" si="5"/>
        <v>-0.32461977483457516</v>
      </c>
      <c r="X31" s="41">
        <f t="shared" ca="1" si="6"/>
        <v>5.1357061592452125</v>
      </c>
      <c r="Y31" s="41">
        <f t="shared" ca="1" si="7"/>
        <v>1.8416161657086962E-2</v>
      </c>
      <c r="Z31" s="39"/>
    </row>
    <row r="32" spans="1:26" x14ac:dyDescent="0.25">
      <c r="A32" s="51">
        <v>24</v>
      </c>
      <c r="B32" s="51">
        <f t="shared" si="9"/>
        <v>11</v>
      </c>
      <c r="C32" s="40">
        <v>1.5777092154545618</v>
      </c>
      <c r="D32" s="40">
        <v>1.4234493181271155</v>
      </c>
      <c r="E32" s="40">
        <v>0.97742470848245411</v>
      </c>
      <c r="F32" s="40">
        <v>0.61105542348030295</v>
      </c>
      <c r="G32" s="40">
        <v>0.11627859876484067</v>
      </c>
      <c r="H32" s="7"/>
      <c r="I32" s="13">
        <v>16724</v>
      </c>
      <c r="J32" s="14">
        <v>13</v>
      </c>
      <c r="K32" s="47">
        <v>4</v>
      </c>
      <c r="L32" s="34">
        <f t="shared" si="2"/>
        <v>2</v>
      </c>
      <c r="M32" s="15">
        <f t="shared" ca="1" si="3"/>
        <v>1.7882518303715347</v>
      </c>
      <c r="N32" s="16">
        <f t="shared" ca="1" si="3"/>
        <v>0.87343572490709143</v>
      </c>
      <c r="O32" s="16">
        <f t="shared" ca="1" si="3"/>
        <v>-0.53931455944992324</v>
      </c>
      <c r="P32" s="16">
        <f t="shared" ca="1" si="3"/>
        <v>2.2134657066739849</v>
      </c>
      <c r="Q32" s="17">
        <f t="shared" ca="1" si="3"/>
        <v>0.8893646724431491</v>
      </c>
      <c r="R32" s="30">
        <f t="shared" si="4"/>
        <v>15</v>
      </c>
      <c r="S32" s="15">
        <f t="shared" ca="1" si="5"/>
        <v>0.69374101481879025</v>
      </c>
      <c r="T32" s="16">
        <f t="shared" ca="1" si="5"/>
        <v>-0.57306806918550157</v>
      </c>
      <c r="U32" s="16">
        <f t="shared" ca="1" si="5"/>
        <v>1.2895822466809745</v>
      </c>
      <c r="V32" s="16">
        <f t="shared" ca="1" si="5"/>
        <v>0.95833983479988938</v>
      </c>
      <c r="W32" s="17">
        <f t="shared" ca="1" si="5"/>
        <v>2.0295569469777357</v>
      </c>
      <c r="X32" s="41">
        <f t="shared" ca="1" si="6"/>
        <v>3.9708236429029089</v>
      </c>
      <c r="Y32" s="41">
        <f t="shared" ca="1" si="7"/>
        <v>8.5125981345697814E-4</v>
      </c>
      <c r="Z32" s="39"/>
    </row>
    <row r="33" spans="1:26" x14ac:dyDescent="0.25">
      <c r="A33" s="51">
        <v>25</v>
      </c>
      <c r="B33" s="51">
        <f t="shared" si="9"/>
        <v>12</v>
      </c>
      <c r="C33" s="40">
        <v>2.5052179500478946</v>
      </c>
      <c r="D33" s="40">
        <v>1.0487009084269392</v>
      </c>
      <c r="E33" s="40">
        <v>1.1122932674703996</v>
      </c>
      <c r="F33" s="40">
        <v>0.24978660081963444</v>
      </c>
      <c r="G33" s="40">
        <v>2.6594628130144727E-2</v>
      </c>
      <c r="H33" s="7"/>
      <c r="I33" s="13">
        <v>28741</v>
      </c>
      <c r="J33" s="14">
        <v>1</v>
      </c>
      <c r="K33" s="47">
        <v>5</v>
      </c>
      <c r="L33" s="34">
        <f t="shared" si="2"/>
        <v>3</v>
      </c>
      <c r="M33" s="15">
        <f t="shared" ca="1" si="3"/>
        <v>1.7168799681733267</v>
      </c>
      <c r="N33" s="16">
        <f t="shared" ca="1" si="3"/>
        <v>1.3019779022000901</v>
      </c>
      <c r="O33" s="16">
        <f t="shared" ca="1" si="3"/>
        <v>-0.41036976600659708</v>
      </c>
      <c r="P33" s="16">
        <f t="shared" ca="1" si="3"/>
        <v>0.66291665285190549</v>
      </c>
      <c r="Q33" s="17">
        <f t="shared" ca="1" si="3"/>
        <v>1.6872319896746608</v>
      </c>
      <c r="R33" s="30">
        <f t="shared" si="4"/>
        <v>1</v>
      </c>
      <c r="S33" s="15">
        <f t="shared" ca="1" si="5"/>
        <v>-2.8718499849775741E-2</v>
      </c>
      <c r="T33" s="16">
        <f t="shared" ca="1" si="5"/>
        <v>0.91249108397021372</v>
      </c>
      <c r="U33" s="16">
        <f t="shared" ca="1" si="5"/>
        <v>0.93943377522174343</v>
      </c>
      <c r="V33" s="16">
        <f t="shared" ca="1" si="5"/>
        <v>1.4152330908720356</v>
      </c>
      <c r="W33" s="17">
        <f t="shared" ca="1" si="5"/>
        <v>1.6402283930195685</v>
      </c>
      <c r="X33" s="41">
        <f t="shared" ca="1" si="6"/>
        <v>4.4588491903407395</v>
      </c>
      <c r="Y33" s="41">
        <f t="shared" ca="1" si="7"/>
        <v>0.29284419879487322</v>
      </c>
      <c r="Z33" s="39"/>
    </row>
    <row r="34" spans="1:26" x14ac:dyDescent="0.25">
      <c r="A34" s="51">
        <v>21</v>
      </c>
      <c r="B34" s="51">
        <f t="shared" si="9"/>
        <v>13</v>
      </c>
      <c r="C34" s="40">
        <v>2.1638560019696813</v>
      </c>
      <c r="D34" s="40">
        <v>0.98152475927829119</v>
      </c>
      <c r="E34" s="40">
        <v>1.0341496846338571</v>
      </c>
      <c r="F34" s="40">
        <v>0.46236785929267915</v>
      </c>
      <c r="G34" s="40">
        <v>1.499829618192406E-2</v>
      </c>
      <c r="H34" s="7"/>
      <c r="I34" s="13">
        <v>28741</v>
      </c>
      <c r="J34" s="14">
        <v>2</v>
      </c>
      <c r="K34" s="47">
        <v>4</v>
      </c>
      <c r="L34" s="34">
        <f t="shared" si="2"/>
        <v>3</v>
      </c>
      <c r="M34" s="15">
        <f t="shared" ca="1" si="3"/>
        <v>1.7168799681733267</v>
      </c>
      <c r="N34" s="16">
        <f t="shared" ca="1" si="3"/>
        <v>1.3019779022000901</v>
      </c>
      <c r="O34" s="16">
        <f t="shared" ca="1" si="3"/>
        <v>-0.41036976600659708</v>
      </c>
      <c r="P34" s="16">
        <f t="shared" ca="1" si="3"/>
        <v>0.66291665285190549</v>
      </c>
      <c r="Q34" s="17">
        <f t="shared" ca="1" si="3"/>
        <v>1.6872319896746608</v>
      </c>
      <c r="R34" s="30">
        <f t="shared" si="4"/>
        <v>2</v>
      </c>
      <c r="S34" s="15">
        <f t="shared" ca="1" si="5"/>
        <v>0.96375710595331587</v>
      </c>
      <c r="T34" s="16">
        <f t="shared" ca="1" si="5"/>
        <v>1.7868564131195781</v>
      </c>
      <c r="U34" s="16">
        <f t="shared" ca="1" si="5"/>
        <v>0.86985143284147581</v>
      </c>
      <c r="V34" s="16">
        <f t="shared" ca="1" si="5"/>
        <v>0.85648193239167858</v>
      </c>
      <c r="W34" s="17">
        <f t="shared" ca="1" si="5"/>
        <v>9.7776936809311557E-2</v>
      </c>
      <c r="X34" s="41">
        <f t="shared" ca="1" si="6"/>
        <v>4.3568906162127847</v>
      </c>
      <c r="Y34" s="41">
        <f t="shared" ca="1" si="7"/>
        <v>0.12737091194074121</v>
      </c>
      <c r="Z34" s="39"/>
    </row>
    <row r="35" spans="1:26" x14ac:dyDescent="0.25">
      <c r="A35" s="51">
        <v>27</v>
      </c>
      <c r="B35" s="51">
        <f t="shared" si="9"/>
        <v>14</v>
      </c>
      <c r="C35" s="40">
        <v>2.3160012307376268</v>
      </c>
      <c r="D35" s="40">
        <v>1.2253708735856732</v>
      </c>
      <c r="E35" s="40">
        <v>0.97062155736891442</v>
      </c>
      <c r="F35" s="40">
        <v>0.33251281783392289</v>
      </c>
      <c r="G35" s="40">
        <v>-0.32461977483457516</v>
      </c>
      <c r="H35" s="7"/>
      <c r="I35" s="13">
        <v>28741</v>
      </c>
      <c r="J35" s="14">
        <v>4</v>
      </c>
      <c r="K35" s="47">
        <v>4</v>
      </c>
      <c r="L35" s="34">
        <f t="shared" si="2"/>
        <v>3</v>
      </c>
      <c r="M35" s="15">
        <f t="shared" ca="1" si="3"/>
        <v>1.7168799681733267</v>
      </c>
      <c r="N35" s="16">
        <f t="shared" ca="1" si="3"/>
        <v>1.3019779022000901</v>
      </c>
      <c r="O35" s="16">
        <f t="shared" ca="1" si="3"/>
        <v>-0.41036976600659708</v>
      </c>
      <c r="P35" s="16">
        <f t="shared" ca="1" si="3"/>
        <v>0.66291665285190549</v>
      </c>
      <c r="Q35" s="17">
        <f t="shared" ca="1" si="3"/>
        <v>1.6872319896746608</v>
      </c>
      <c r="R35" s="30">
        <f t="shared" si="4"/>
        <v>3</v>
      </c>
      <c r="S35" s="15">
        <f t="shared" ca="1" si="5"/>
        <v>0.70699620870777402</v>
      </c>
      <c r="T35" s="16">
        <f t="shared" ca="1" si="5"/>
        <v>1.242630783632849</v>
      </c>
      <c r="U35" s="16">
        <f t="shared" ca="1" si="5"/>
        <v>0.83389751250524546</v>
      </c>
      <c r="V35" s="16">
        <f t="shared" ca="1" si="5"/>
        <v>0.57660839774805217</v>
      </c>
      <c r="W35" s="17">
        <f t="shared" ca="1" si="5"/>
        <v>0.98525631189441343</v>
      </c>
      <c r="X35" s="41">
        <f t="shared" ca="1" si="6"/>
        <v>4.5340983986067238</v>
      </c>
      <c r="Y35" s="41">
        <f t="shared" ca="1" si="7"/>
        <v>0.28526109939426686</v>
      </c>
      <c r="Z35" s="39"/>
    </row>
    <row r="36" spans="1:26" x14ac:dyDescent="0.25">
      <c r="A36" s="51">
        <v>13</v>
      </c>
      <c r="B36" s="51">
        <f t="shared" si="9"/>
        <v>15</v>
      </c>
      <c r="C36" s="40">
        <v>0.69374101481879025</v>
      </c>
      <c r="D36" s="40">
        <v>-0.57306806918550157</v>
      </c>
      <c r="E36" s="40">
        <v>1.2895822466809745</v>
      </c>
      <c r="F36" s="40">
        <v>0.95833983479988938</v>
      </c>
      <c r="G36" s="40">
        <v>2.0295569469777357</v>
      </c>
      <c r="H36" s="7"/>
      <c r="I36" s="13">
        <v>28741</v>
      </c>
      <c r="J36" s="14">
        <v>3</v>
      </c>
      <c r="K36" s="47">
        <v>4</v>
      </c>
      <c r="L36" s="34">
        <f t="shared" si="2"/>
        <v>3</v>
      </c>
      <c r="M36" s="15">
        <f t="shared" ca="1" si="3"/>
        <v>1.7168799681733267</v>
      </c>
      <c r="N36" s="16">
        <f t="shared" ca="1" si="3"/>
        <v>1.3019779022000901</v>
      </c>
      <c r="O36" s="16">
        <f t="shared" ca="1" si="3"/>
        <v>-0.41036976600659708</v>
      </c>
      <c r="P36" s="16">
        <f t="shared" ca="1" si="3"/>
        <v>0.66291665285190549</v>
      </c>
      <c r="Q36" s="17">
        <f t="shared" ca="1" si="3"/>
        <v>1.6872319896746608</v>
      </c>
      <c r="R36" s="30">
        <f t="shared" si="4"/>
        <v>4</v>
      </c>
      <c r="S36" s="15">
        <f t="shared" ca="1" si="5"/>
        <v>1.3358983778423812</v>
      </c>
      <c r="T36" s="16">
        <f t="shared" ca="1" si="5"/>
        <v>2.5616042859224768</v>
      </c>
      <c r="U36" s="16">
        <f t="shared" ca="1" si="5"/>
        <v>-0.46981441147640368</v>
      </c>
      <c r="V36" s="16">
        <f t="shared" ca="1" si="5"/>
        <v>6.4954502752344434E-2</v>
      </c>
      <c r="W36" s="17">
        <f t="shared" ca="1" si="5"/>
        <v>-1.0982024206037042</v>
      </c>
      <c r="X36" s="41">
        <f t="shared" ca="1" si="6"/>
        <v>4.0116641353605598</v>
      </c>
      <c r="Y36" s="41">
        <f t="shared" ca="1" si="7"/>
        <v>1.3605205370946077E-4</v>
      </c>
      <c r="Z36" s="39"/>
    </row>
    <row r="37" spans="1:26" x14ac:dyDescent="0.25">
      <c r="A37" s="51"/>
      <c r="B37" s="51"/>
      <c r="C37" s="51"/>
      <c r="D37" s="51"/>
      <c r="E37" s="51"/>
      <c r="F37" s="51"/>
      <c r="G37" s="51"/>
      <c r="I37" s="13">
        <v>28741</v>
      </c>
      <c r="J37" s="14">
        <v>5</v>
      </c>
      <c r="K37" s="47">
        <v>2</v>
      </c>
      <c r="L37" s="34">
        <f t="shared" si="2"/>
        <v>3</v>
      </c>
      <c r="M37" s="15">
        <f t="shared" ca="1" si="3"/>
        <v>1.7168799681733267</v>
      </c>
      <c r="N37" s="16">
        <f t="shared" ca="1" si="3"/>
        <v>1.3019779022000901</v>
      </c>
      <c r="O37" s="16">
        <f t="shared" ca="1" si="3"/>
        <v>-0.41036976600659708</v>
      </c>
      <c r="P37" s="16">
        <f t="shared" ca="1" si="3"/>
        <v>0.66291665285190549</v>
      </c>
      <c r="Q37" s="17">
        <f t="shared" ca="1" si="3"/>
        <v>1.6872319896746608</v>
      </c>
      <c r="R37" s="30">
        <f t="shared" si="4"/>
        <v>5</v>
      </c>
      <c r="S37" s="15">
        <f t="shared" ca="1" si="5"/>
        <v>-5.2065846898213843</v>
      </c>
      <c r="T37" s="16">
        <f t="shared" ca="1" si="5"/>
        <v>0.75296898278377844</v>
      </c>
      <c r="U37" s="16">
        <f t="shared" ca="1" si="5"/>
        <v>0.89761163515617304</v>
      </c>
      <c r="V37" s="16">
        <f t="shared" ca="1" si="5"/>
        <v>3.6742307765101456</v>
      </c>
      <c r="W37" s="17">
        <f t="shared" ca="1" si="5"/>
        <v>4.8184953420172523</v>
      </c>
      <c r="X37" s="41">
        <f t="shared" ca="1" si="6"/>
        <v>2.2385435947098689</v>
      </c>
      <c r="Y37" s="41">
        <f t="shared" ca="1" si="7"/>
        <v>5.6903046577106174E-2</v>
      </c>
      <c r="Z37" s="39"/>
    </row>
    <row r="38" spans="1:26" x14ac:dyDescent="0.25">
      <c r="A38" s="51"/>
      <c r="B38" s="51"/>
      <c r="C38" s="51"/>
      <c r="D38" s="51"/>
      <c r="E38" s="51"/>
      <c r="F38" s="51"/>
      <c r="G38" s="51"/>
      <c r="I38" s="13">
        <v>28741</v>
      </c>
      <c r="J38" s="14">
        <v>17</v>
      </c>
      <c r="K38" s="47">
        <v>4</v>
      </c>
      <c r="L38" s="34">
        <f t="shared" si="2"/>
        <v>3</v>
      </c>
      <c r="M38" s="15">
        <f t="shared" ca="1" si="3"/>
        <v>1.7168799681733267</v>
      </c>
      <c r="N38" s="16">
        <f t="shared" ca="1" si="3"/>
        <v>1.3019779022000901</v>
      </c>
      <c r="O38" s="16">
        <f t="shared" ca="1" si="3"/>
        <v>-0.41036976600659708</v>
      </c>
      <c r="P38" s="16">
        <f t="shared" ca="1" si="3"/>
        <v>0.66291665285190549</v>
      </c>
      <c r="Q38" s="17">
        <f t="shared" ca="1" si="3"/>
        <v>1.6872319896746608</v>
      </c>
      <c r="R38" s="30">
        <f t="shared" si="4"/>
        <v>6</v>
      </c>
      <c r="S38" s="15">
        <f t="shared" ca="1" si="5"/>
        <v>-8.4770875562563824E-2</v>
      </c>
      <c r="T38" s="16">
        <f t="shared" ca="1" si="5"/>
        <v>-0.14613834406036022</v>
      </c>
      <c r="U38" s="16">
        <f t="shared" ca="1" si="5"/>
        <v>1.0622786666462884</v>
      </c>
      <c r="V38" s="16">
        <f t="shared" ca="1" si="5"/>
        <v>1.5470414087239384</v>
      </c>
      <c r="W38" s="17">
        <f t="shared" ca="1" si="5"/>
        <v>2.169361850893937</v>
      </c>
      <c r="X38" s="41">
        <f t="shared" ca="1" si="6"/>
        <v>3.9140388638686319</v>
      </c>
      <c r="Y38" s="41">
        <f t="shared" ca="1" si="7"/>
        <v>7.3893169249956035E-3</v>
      </c>
      <c r="Z38" s="39"/>
    </row>
    <row r="39" spans="1:26" x14ac:dyDescent="0.25">
      <c r="A39" s="51"/>
      <c r="B39" s="51"/>
      <c r="C39" s="51"/>
      <c r="D39" s="51"/>
      <c r="E39" s="51"/>
      <c r="F39" s="51"/>
      <c r="G39" s="51"/>
      <c r="I39" s="13">
        <v>28741</v>
      </c>
      <c r="J39" s="14">
        <v>20</v>
      </c>
      <c r="K39" s="47">
        <v>4</v>
      </c>
      <c r="L39" s="34">
        <f t="shared" si="2"/>
        <v>3</v>
      </c>
      <c r="M39" s="15">
        <f t="shared" ca="1" si="3"/>
        <v>1.7168799681733267</v>
      </c>
      <c r="N39" s="16">
        <f t="shared" ca="1" si="3"/>
        <v>1.3019779022000901</v>
      </c>
      <c r="O39" s="16">
        <f t="shared" ca="1" si="3"/>
        <v>-0.41036976600659708</v>
      </c>
      <c r="P39" s="16">
        <f t="shared" ca="1" si="3"/>
        <v>0.66291665285190549</v>
      </c>
      <c r="Q39" s="17">
        <f t="shared" ca="1" si="3"/>
        <v>1.6872319896746608</v>
      </c>
      <c r="R39" s="30">
        <f t="shared" si="4"/>
        <v>7</v>
      </c>
      <c r="S39" s="15">
        <f t="shared" ca="1" si="5"/>
        <v>1.1489659895689086</v>
      </c>
      <c r="T39" s="16">
        <f t="shared" ca="1" si="5"/>
        <v>-0.58372011188226458</v>
      </c>
      <c r="U39" s="16">
        <f t="shared" ca="1" si="5"/>
        <v>1.2695381359078877</v>
      </c>
      <c r="V39" s="16">
        <f t="shared" ca="1" si="5"/>
        <v>0.8601110880111007</v>
      </c>
      <c r="W39" s="17">
        <f t="shared" ca="1" si="5"/>
        <v>1.3515793009001733</v>
      </c>
      <c r="X39" s="41">
        <f t="shared" ca="1" si="6"/>
        <v>3.5422757336998747</v>
      </c>
      <c r="Y39" s="41">
        <f t="shared" ca="1" si="7"/>
        <v>0.20951150395998802</v>
      </c>
      <c r="Z39" s="39"/>
    </row>
    <row r="40" spans="1:26" x14ac:dyDescent="0.25">
      <c r="A40" s="51"/>
      <c r="B40" s="51"/>
      <c r="C40" s="51"/>
      <c r="D40" s="51"/>
      <c r="E40" s="51"/>
      <c r="F40" s="51"/>
      <c r="G40" s="51"/>
      <c r="I40" s="13">
        <v>28741</v>
      </c>
      <c r="J40" s="14">
        <v>18</v>
      </c>
      <c r="K40" s="47">
        <v>5</v>
      </c>
      <c r="L40" s="34">
        <f t="shared" si="2"/>
        <v>3</v>
      </c>
      <c r="M40" s="15">
        <f t="shared" ca="1" si="3"/>
        <v>1.7168799681733267</v>
      </c>
      <c r="N40" s="16">
        <f t="shared" ca="1" si="3"/>
        <v>1.3019779022000901</v>
      </c>
      <c r="O40" s="16">
        <f t="shared" ca="1" si="3"/>
        <v>-0.41036976600659708</v>
      </c>
      <c r="P40" s="16">
        <f t="shared" ca="1" si="3"/>
        <v>0.66291665285190549</v>
      </c>
      <c r="Q40" s="17">
        <f t="shared" ca="1" si="3"/>
        <v>1.6872319896746608</v>
      </c>
      <c r="R40" s="30">
        <f t="shared" si="4"/>
        <v>8</v>
      </c>
      <c r="S40" s="15">
        <f t="shared" ca="1" si="5"/>
        <v>2.1031796520375048</v>
      </c>
      <c r="T40" s="16">
        <f t="shared" ca="1" si="5"/>
        <v>0.89634181494962184</v>
      </c>
      <c r="U40" s="16">
        <f t="shared" ca="1" si="5"/>
        <v>1.125622850768363</v>
      </c>
      <c r="V40" s="16">
        <f t="shared" ca="1" si="5"/>
        <v>0.45961682949410859</v>
      </c>
      <c r="W40" s="17">
        <f t="shared" ca="1" si="5"/>
        <v>0.3048959775317226</v>
      </c>
      <c r="X40" s="41">
        <f t="shared" ca="1" si="6"/>
        <v>5.1351205610710657</v>
      </c>
      <c r="Y40" s="41">
        <f t="shared" ca="1" si="7"/>
        <v>1.8257566024159604E-2</v>
      </c>
      <c r="Z40" s="39"/>
    </row>
    <row r="41" spans="1:26" x14ac:dyDescent="0.25">
      <c r="A41" s="51"/>
      <c r="B41" s="51"/>
      <c r="C41" s="51"/>
      <c r="D41" s="51"/>
      <c r="E41" s="51"/>
      <c r="F41" s="51"/>
      <c r="G41" s="51"/>
      <c r="I41" s="13">
        <v>28741</v>
      </c>
      <c r="J41" s="14">
        <v>23</v>
      </c>
      <c r="K41" s="47">
        <v>4</v>
      </c>
      <c r="L41" s="34">
        <f t="shared" si="2"/>
        <v>3</v>
      </c>
      <c r="M41" s="15">
        <f t="shared" ca="1" si="3"/>
        <v>1.7168799681733267</v>
      </c>
      <c r="N41" s="16">
        <f t="shared" ca="1" si="3"/>
        <v>1.3019779022000901</v>
      </c>
      <c r="O41" s="16">
        <f t="shared" ca="1" si="3"/>
        <v>-0.41036976600659708</v>
      </c>
      <c r="P41" s="16">
        <f t="shared" ca="1" si="3"/>
        <v>0.66291665285190549</v>
      </c>
      <c r="Q41" s="17">
        <f t="shared" ca="1" si="3"/>
        <v>1.6872319896746608</v>
      </c>
      <c r="R41" s="30">
        <f t="shared" si="4"/>
        <v>9</v>
      </c>
      <c r="S41" s="15">
        <f t="shared" ca="1" si="5"/>
        <v>1.9660473455308145</v>
      </c>
      <c r="T41" s="16">
        <f t="shared" ca="1" si="5"/>
        <v>1.4011855082262346</v>
      </c>
      <c r="U41" s="16">
        <f t="shared" ca="1" si="5"/>
        <v>0.94483509244849395</v>
      </c>
      <c r="V41" s="16">
        <f t="shared" ca="1" si="5"/>
        <v>0.35729945799991603</v>
      </c>
      <c r="W41" s="17">
        <f t="shared" ca="1" si="5"/>
        <v>-0.21345781105498415</v>
      </c>
      <c r="X41" s="41">
        <f t="shared" ca="1" si="6"/>
        <v>4.6887550303180534</v>
      </c>
      <c r="Y41" s="41">
        <f t="shared" ca="1" si="7"/>
        <v>0.47438349178842265</v>
      </c>
      <c r="Z41" s="39"/>
    </row>
    <row r="42" spans="1:26" x14ac:dyDescent="0.25">
      <c r="A42" s="51"/>
      <c r="B42" s="51"/>
      <c r="C42" s="51"/>
      <c r="D42" s="51"/>
      <c r="E42" s="51"/>
      <c r="F42" s="51"/>
      <c r="G42" s="51"/>
      <c r="I42" s="13">
        <v>28741</v>
      </c>
      <c r="J42" s="14">
        <v>7</v>
      </c>
      <c r="K42" s="47">
        <v>5</v>
      </c>
      <c r="L42" s="34">
        <f t="shared" si="2"/>
        <v>3</v>
      </c>
      <c r="M42" s="15">
        <f t="shared" ca="1" si="3"/>
        <v>1.7168799681733267</v>
      </c>
      <c r="N42" s="16">
        <f t="shared" ca="1" si="3"/>
        <v>1.3019779022000901</v>
      </c>
      <c r="O42" s="16">
        <f t="shared" ca="1" si="3"/>
        <v>-0.41036976600659708</v>
      </c>
      <c r="P42" s="16">
        <f t="shared" ca="1" si="3"/>
        <v>0.66291665285190549</v>
      </c>
      <c r="Q42" s="17">
        <f t="shared" ca="1" si="3"/>
        <v>1.6872319896746608</v>
      </c>
      <c r="R42" s="30">
        <f t="shared" si="4"/>
        <v>10</v>
      </c>
      <c r="S42" s="15">
        <f t="shared" ca="1" si="5"/>
        <v>0.69785168590927427</v>
      </c>
      <c r="T42" s="16">
        <f t="shared" ca="1" si="5"/>
        <v>2.3162285483430356</v>
      </c>
      <c r="U42" s="16">
        <f t="shared" ca="1" si="5"/>
        <v>0.53526903685872107</v>
      </c>
      <c r="V42" s="16">
        <f t="shared" ca="1" si="5"/>
        <v>0.36527622444508645</v>
      </c>
      <c r="W42" s="17">
        <f t="shared" ca="1" si="5"/>
        <v>-0.13061006632197544</v>
      </c>
      <c r="X42" s="41">
        <f t="shared" ca="1" si="6"/>
        <v>4.0159259472785047</v>
      </c>
      <c r="Y42" s="41">
        <f t="shared" ca="1" si="7"/>
        <v>0.96840174123970824</v>
      </c>
      <c r="Z42" s="39"/>
    </row>
    <row r="43" spans="1:26" x14ac:dyDescent="0.25">
      <c r="A43" s="51"/>
      <c r="B43" s="51"/>
      <c r="C43" s="51"/>
      <c r="D43" s="51"/>
      <c r="E43" s="51"/>
      <c r="F43" s="51"/>
      <c r="G43" s="51"/>
      <c r="I43" s="13">
        <v>28741</v>
      </c>
      <c r="J43" s="14">
        <v>24</v>
      </c>
      <c r="K43" s="47">
        <v>5</v>
      </c>
      <c r="L43" s="34">
        <f t="shared" si="2"/>
        <v>3</v>
      </c>
      <c r="M43" s="15">
        <f t="shared" ca="1" si="3"/>
        <v>1.7168799681733267</v>
      </c>
      <c r="N43" s="16">
        <f t="shared" ca="1" si="3"/>
        <v>1.3019779022000901</v>
      </c>
      <c r="O43" s="16">
        <f t="shared" ca="1" si="3"/>
        <v>-0.41036976600659708</v>
      </c>
      <c r="P43" s="16">
        <f t="shared" ca="1" si="3"/>
        <v>0.66291665285190549</v>
      </c>
      <c r="Q43" s="17">
        <f t="shared" ca="1" si="3"/>
        <v>1.6872319896746608</v>
      </c>
      <c r="R43" s="30">
        <f t="shared" si="4"/>
        <v>11</v>
      </c>
      <c r="S43" s="15">
        <f t="shared" ca="1" si="5"/>
        <v>1.5777092154545618</v>
      </c>
      <c r="T43" s="16">
        <f t="shared" ca="1" si="5"/>
        <v>1.4234493181271155</v>
      </c>
      <c r="U43" s="16">
        <f t="shared" ca="1" si="5"/>
        <v>0.97742470848245411</v>
      </c>
      <c r="V43" s="16">
        <f t="shared" ca="1" si="5"/>
        <v>0.61105542348030295</v>
      </c>
      <c r="W43" s="17">
        <f t="shared" ca="1" si="5"/>
        <v>0.11627859876484067</v>
      </c>
      <c r="X43" s="41">
        <f t="shared" ca="1" si="6"/>
        <v>4.7621991434018218</v>
      </c>
      <c r="Y43" s="41">
        <f t="shared" ca="1" si="7"/>
        <v>5.6549247398827301E-2</v>
      </c>
      <c r="Z43" s="39"/>
    </row>
    <row r="44" spans="1:26" x14ac:dyDescent="0.25">
      <c r="A44" s="51"/>
      <c r="B44" s="51"/>
      <c r="C44" s="51"/>
      <c r="D44" s="51"/>
      <c r="E44" s="51"/>
      <c r="F44" s="51"/>
      <c r="G44" s="51"/>
      <c r="I44" s="13">
        <v>28741</v>
      </c>
      <c r="J44" s="14">
        <v>25</v>
      </c>
      <c r="K44" s="47">
        <v>5</v>
      </c>
      <c r="L44" s="34">
        <f t="shared" si="2"/>
        <v>3</v>
      </c>
      <c r="M44" s="15">
        <f t="shared" ca="1" si="3"/>
        <v>1.7168799681733267</v>
      </c>
      <c r="N44" s="16">
        <f t="shared" ca="1" si="3"/>
        <v>1.3019779022000901</v>
      </c>
      <c r="O44" s="16">
        <f t="shared" ca="1" si="3"/>
        <v>-0.41036976600659708</v>
      </c>
      <c r="P44" s="16">
        <f t="shared" ca="1" si="3"/>
        <v>0.66291665285190549</v>
      </c>
      <c r="Q44" s="17">
        <f t="shared" ca="1" si="3"/>
        <v>1.6872319896746608</v>
      </c>
      <c r="R44" s="30">
        <f t="shared" si="4"/>
        <v>12</v>
      </c>
      <c r="S44" s="15">
        <f t="shared" ca="1" si="5"/>
        <v>2.5052179500478946</v>
      </c>
      <c r="T44" s="16">
        <f t="shared" ca="1" si="5"/>
        <v>1.0487009084269392</v>
      </c>
      <c r="U44" s="16">
        <f t="shared" ca="1" si="5"/>
        <v>1.1122932674703996</v>
      </c>
      <c r="V44" s="16">
        <f t="shared" ca="1" si="5"/>
        <v>0.24978660081963444</v>
      </c>
      <c r="W44" s="17">
        <f t="shared" ca="1" si="5"/>
        <v>2.6594628130144727E-2</v>
      </c>
      <c r="X44" s="41">
        <f t="shared" ca="1" si="6"/>
        <v>5.4205513999092583</v>
      </c>
      <c r="Y44" s="41">
        <f t="shared" ca="1" si="7"/>
        <v>0.17686347996563687</v>
      </c>
      <c r="Z44" s="39"/>
    </row>
    <row r="45" spans="1:26" x14ac:dyDescent="0.25">
      <c r="A45" s="51"/>
      <c r="B45" s="51"/>
      <c r="C45" s="51"/>
      <c r="D45" s="51"/>
      <c r="E45" s="51"/>
      <c r="F45" s="51"/>
      <c r="G45" s="51"/>
      <c r="I45" s="13">
        <v>28741</v>
      </c>
      <c r="J45" s="14">
        <v>21</v>
      </c>
      <c r="K45" s="47">
        <v>5</v>
      </c>
      <c r="L45" s="34">
        <f t="shared" si="2"/>
        <v>3</v>
      </c>
      <c r="M45" s="15">
        <f t="shared" ca="1" si="3"/>
        <v>1.7168799681733267</v>
      </c>
      <c r="N45" s="16">
        <f t="shared" ca="1" si="3"/>
        <v>1.3019779022000901</v>
      </c>
      <c r="O45" s="16">
        <f t="shared" ca="1" si="3"/>
        <v>-0.41036976600659708</v>
      </c>
      <c r="P45" s="16">
        <f t="shared" ca="1" si="3"/>
        <v>0.66291665285190549</v>
      </c>
      <c r="Q45" s="17">
        <f t="shared" ca="1" si="3"/>
        <v>1.6872319896746608</v>
      </c>
      <c r="R45" s="30">
        <f t="shared" si="4"/>
        <v>13</v>
      </c>
      <c r="S45" s="15">
        <f t="shared" ca="1" si="5"/>
        <v>2.1638560019696813</v>
      </c>
      <c r="T45" s="16">
        <f t="shared" ca="1" si="5"/>
        <v>0.98152475927829119</v>
      </c>
      <c r="U45" s="16">
        <f t="shared" ca="1" si="5"/>
        <v>1.0341496846338571</v>
      </c>
      <c r="V45" s="16">
        <f t="shared" ca="1" si="5"/>
        <v>0.46236785929267915</v>
      </c>
      <c r="W45" s="17">
        <f t="shared" ca="1" si="5"/>
        <v>1.499829618192406E-2</v>
      </c>
      <c r="X45" s="41">
        <f t="shared" ca="1" si="6"/>
        <v>4.9004377655143347</v>
      </c>
      <c r="Y45" s="41">
        <f t="shared" ca="1" si="7"/>
        <v>9.912638535778593E-3</v>
      </c>
      <c r="Z45" s="39"/>
    </row>
    <row r="46" spans="1:26" x14ac:dyDescent="0.25">
      <c r="A46" s="51"/>
      <c r="B46" s="51"/>
      <c r="C46" s="51"/>
      <c r="D46" s="51"/>
      <c r="E46" s="51"/>
      <c r="F46" s="51"/>
      <c r="G46" s="51"/>
      <c r="I46" s="13">
        <v>28741</v>
      </c>
      <c r="J46" s="14">
        <v>27</v>
      </c>
      <c r="K46" s="47">
        <v>5</v>
      </c>
      <c r="L46" s="34">
        <f t="shared" si="2"/>
        <v>3</v>
      </c>
      <c r="M46" s="15">
        <f t="shared" ca="1" si="3"/>
        <v>1.7168799681733267</v>
      </c>
      <c r="N46" s="16">
        <f t="shared" ca="1" si="3"/>
        <v>1.3019779022000901</v>
      </c>
      <c r="O46" s="16">
        <f t="shared" ca="1" si="3"/>
        <v>-0.41036976600659708</v>
      </c>
      <c r="P46" s="16">
        <f t="shared" ca="1" si="3"/>
        <v>0.66291665285190549</v>
      </c>
      <c r="Q46" s="17">
        <f t="shared" ca="1" si="3"/>
        <v>1.6872319896746608</v>
      </c>
      <c r="R46" s="30">
        <f t="shared" si="4"/>
        <v>14</v>
      </c>
      <c r="S46" s="15">
        <f t="shared" ca="1" si="5"/>
        <v>2.3160012307376268</v>
      </c>
      <c r="T46" s="16">
        <f t="shared" ca="1" si="5"/>
        <v>1.2253708735856732</v>
      </c>
      <c r="U46" s="16">
        <f t="shared" ca="1" si="5"/>
        <v>0.97062155736891442</v>
      </c>
      <c r="V46" s="16">
        <f t="shared" ca="1" si="5"/>
        <v>0.33251281783392289</v>
      </c>
      <c r="W46" s="17">
        <f t="shared" ca="1" si="5"/>
        <v>-0.32461977483457516</v>
      </c>
      <c r="X46" s="41">
        <f t="shared" ca="1" si="6"/>
        <v>4.8461075929948674</v>
      </c>
      <c r="Y46" s="41">
        <f t="shared" ca="1" si="7"/>
        <v>2.3682872933833393E-2</v>
      </c>
      <c r="Z46" s="39"/>
    </row>
    <row r="47" spans="1:26" x14ac:dyDescent="0.25">
      <c r="A47" s="51"/>
      <c r="B47" s="51"/>
      <c r="C47" s="51"/>
      <c r="D47" s="51"/>
      <c r="E47" s="51"/>
      <c r="F47" s="51"/>
      <c r="G47" s="51"/>
      <c r="I47" s="13">
        <v>28741</v>
      </c>
      <c r="J47" s="14">
        <v>13</v>
      </c>
      <c r="K47" s="47">
        <v>4</v>
      </c>
      <c r="L47" s="34">
        <f t="shared" si="2"/>
        <v>3</v>
      </c>
      <c r="M47" s="15">
        <f t="shared" ca="1" si="3"/>
        <v>1.7168799681733267</v>
      </c>
      <c r="N47" s="16">
        <f t="shared" ca="1" si="3"/>
        <v>1.3019779022000901</v>
      </c>
      <c r="O47" s="16">
        <f t="shared" ca="1" si="3"/>
        <v>-0.41036976600659708</v>
      </c>
      <c r="P47" s="16">
        <f t="shared" ca="1" si="3"/>
        <v>0.66291665285190549</v>
      </c>
      <c r="Q47" s="17">
        <f t="shared" ca="1" si="3"/>
        <v>1.6872319896746608</v>
      </c>
      <c r="R47" s="30">
        <f t="shared" si="4"/>
        <v>15</v>
      </c>
      <c r="S47" s="15">
        <f t="shared" ca="1" si="5"/>
        <v>0.69374101481879025</v>
      </c>
      <c r="T47" s="16">
        <f t="shared" ca="1" si="5"/>
        <v>-0.57306806918550157</v>
      </c>
      <c r="U47" s="16">
        <f t="shared" ca="1" si="5"/>
        <v>1.2895822466809745</v>
      </c>
      <c r="V47" s="16">
        <f t="shared" ca="1" si="5"/>
        <v>0.95833983479988938</v>
      </c>
      <c r="W47" s="17">
        <f t="shared" ca="1" si="5"/>
        <v>2.0295569469777357</v>
      </c>
      <c r="X47" s="41">
        <f t="shared" ca="1" si="6"/>
        <v>3.9753753654773529</v>
      </c>
      <c r="Y47" s="41">
        <f t="shared" ca="1" si="7"/>
        <v>6.0637262537394196E-4</v>
      </c>
      <c r="Z47" s="39"/>
    </row>
    <row r="48" spans="1:26" x14ac:dyDescent="0.25">
      <c r="A48" s="51"/>
      <c r="B48" s="51"/>
      <c r="C48" s="51"/>
      <c r="D48" s="51"/>
      <c r="E48" s="51"/>
      <c r="F48" s="51"/>
      <c r="G48" s="51"/>
      <c r="I48" s="13">
        <v>11456</v>
      </c>
      <c r="J48" s="14">
        <v>1</v>
      </c>
      <c r="K48" s="47">
        <v>4</v>
      </c>
      <c r="L48" s="34">
        <f t="shared" si="2"/>
        <v>4</v>
      </c>
      <c r="M48" s="15">
        <f t="shared" ca="1" si="3"/>
        <v>-0.47450698988327566</v>
      </c>
      <c r="N48" s="16">
        <f t="shared" ca="1" si="3"/>
        <v>1.5404105743290604</v>
      </c>
      <c r="O48" s="16">
        <f t="shared" ca="1" si="3"/>
        <v>3.0461717675925835</v>
      </c>
      <c r="P48" s="16">
        <f t="shared" ca="1" si="3"/>
        <v>-1.2824155575701344</v>
      </c>
      <c r="Q48" s="17">
        <f t="shared" ca="1" si="3"/>
        <v>0.76487838011870413</v>
      </c>
      <c r="R48" s="30">
        <f t="shared" si="4"/>
        <v>1</v>
      </c>
      <c r="S48" s="15">
        <f t="shared" ca="1" si="5"/>
        <v>-2.8718499849775741E-2</v>
      </c>
      <c r="T48" s="16">
        <f t="shared" ca="1" si="5"/>
        <v>0.91249108397021372</v>
      </c>
      <c r="U48" s="16">
        <f t="shared" ca="1" si="5"/>
        <v>0.93943377522174343</v>
      </c>
      <c r="V48" s="16">
        <f t="shared" ca="1" si="5"/>
        <v>1.4152330908720356</v>
      </c>
      <c r="W48" s="17">
        <f t="shared" ca="1" si="5"/>
        <v>1.6402283930195685</v>
      </c>
      <c r="X48" s="41">
        <f t="shared" ca="1" si="6"/>
        <v>3.7205729902049227</v>
      </c>
      <c r="Y48" s="41">
        <f t="shared" ca="1" si="7"/>
        <v>7.8079453803018214E-2</v>
      </c>
      <c r="Z48" s="39"/>
    </row>
    <row r="49" spans="1:26" x14ac:dyDescent="0.25">
      <c r="A49" s="51"/>
      <c r="B49" s="51"/>
      <c r="C49" s="51"/>
      <c r="D49" s="51"/>
      <c r="E49" s="51"/>
      <c r="F49" s="51"/>
      <c r="G49" s="51"/>
      <c r="I49" s="13">
        <v>11456</v>
      </c>
      <c r="J49" s="14">
        <v>2</v>
      </c>
      <c r="K49" s="47">
        <v>4</v>
      </c>
      <c r="L49" s="34">
        <f t="shared" si="2"/>
        <v>4</v>
      </c>
      <c r="M49" s="15">
        <f t="shared" ca="1" si="3"/>
        <v>-0.47450698988327566</v>
      </c>
      <c r="N49" s="16">
        <f t="shared" ca="1" si="3"/>
        <v>1.5404105743290604</v>
      </c>
      <c r="O49" s="16">
        <f t="shared" ca="1" si="3"/>
        <v>3.0461717675925835</v>
      </c>
      <c r="P49" s="16">
        <f t="shared" ca="1" si="3"/>
        <v>-1.2824155575701344</v>
      </c>
      <c r="Q49" s="17">
        <f t="shared" ca="1" si="3"/>
        <v>0.76487838011870413</v>
      </c>
      <c r="R49" s="30">
        <f t="shared" si="4"/>
        <v>2</v>
      </c>
      <c r="S49" s="15">
        <f t="shared" ca="1" si="5"/>
        <v>0.96375710595331587</v>
      </c>
      <c r="T49" s="16">
        <f t="shared" ca="1" si="5"/>
        <v>1.7868564131195781</v>
      </c>
      <c r="U49" s="16">
        <f t="shared" ca="1" si="5"/>
        <v>0.86985143284147581</v>
      </c>
      <c r="V49" s="16">
        <f t="shared" ca="1" si="5"/>
        <v>0.85648193239167858</v>
      </c>
      <c r="W49" s="17">
        <f t="shared" ca="1" si="5"/>
        <v>9.7776936809311557E-2</v>
      </c>
      <c r="X49" s="41">
        <f t="shared" ca="1" si="6"/>
        <v>3.9213216171370826</v>
      </c>
      <c r="Y49" s="41">
        <f t="shared" ca="1" si="7"/>
        <v>6.1902879299238133E-3</v>
      </c>
      <c r="Z49" s="39"/>
    </row>
    <row r="50" spans="1:26" x14ac:dyDescent="0.25">
      <c r="A50" s="51"/>
      <c r="B50" s="51"/>
      <c r="C50" s="51"/>
      <c r="D50" s="51"/>
      <c r="E50" s="51"/>
      <c r="F50" s="51"/>
      <c r="G50" s="51"/>
      <c r="I50" s="13">
        <v>11456</v>
      </c>
      <c r="J50" s="14">
        <v>4</v>
      </c>
      <c r="K50" s="47">
        <v>4</v>
      </c>
      <c r="L50" s="34">
        <f t="shared" si="2"/>
        <v>4</v>
      </c>
      <c r="M50" s="15">
        <f t="shared" ca="1" si="3"/>
        <v>-0.47450698988327566</v>
      </c>
      <c r="N50" s="16">
        <f t="shared" ca="1" si="3"/>
        <v>1.5404105743290604</v>
      </c>
      <c r="O50" s="16">
        <f t="shared" ca="1" si="3"/>
        <v>3.0461717675925835</v>
      </c>
      <c r="P50" s="16">
        <f t="shared" ca="1" si="3"/>
        <v>-1.2824155575701344</v>
      </c>
      <c r="Q50" s="17">
        <f t="shared" ca="1" si="3"/>
        <v>0.76487838011870413</v>
      </c>
      <c r="R50" s="30">
        <f t="shared" si="4"/>
        <v>3</v>
      </c>
      <c r="S50" s="15">
        <f t="shared" ca="1" si="5"/>
        <v>0.70699620870777402</v>
      </c>
      <c r="T50" s="16">
        <f t="shared" ca="1" si="5"/>
        <v>1.242630783632849</v>
      </c>
      <c r="U50" s="16">
        <f t="shared" ca="1" si="5"/>
        <v>0.83389751250524546</v>
      </c>
      <c r="V50" s="16">
        <f t="shared" ca="1" si="5"/>
        <v>0.57660839774805217</v>
      </c>
      <c r="W50" s="17">
        <f t="shared" ca="1" si="5"/>
        <v>0.98525631189441343</v>
      </c>
      <c r="X50" s="41">
        <f t="shared" ca="1" si="6"/>
        <v>4.1330316878470335</v>
      </c>
      <c r="Y50" s="41">
        <f t="shared" ca="1" si="7"/>
        <v>1.7697429971430548E-2</v>
      </c>
      <c r="Z50" s="39"/>
    </row>
    <row r="51" spans="1:26" x14ac:dyDescent="0.25">
      <c r="A51" s="51"/>
      <c r="B51" s="51"/>
      <c r="C51" s="51"/>
      <c r="D51" s="51"/>
      <c r="E51" s="51"/>
      <c r="F51" s="51"/>
      <c r="G51" s="51"/>
      <c r="I51" s="13">
        <v>11456</v>
      </c>
      <c r="J51" s="14">
        <v>3</v>
      </c>
      <c r="K51" s="47">
        <v>1</v>
      </c>
      <c r="L51" s="34">
        <f t="shared" si="2"/>
        <v>4</v>
      </c>
      <c r="M51" s="15">
        <f t="shared" ca="1" si="3"/>
        <v>-0.47450698988327566</v>
      </c>
      <c r="N51" s="16">
        <f t="shared" ca="1" si="3"/>
        <v>1.5404105743290604</v>
      </c>
      <c r="O51" s="16">
        <f t="shared" ca="1" si="3"/>
        <v>3.0461717675925835</v>
      </c>
      <c r="P51" s="16">
        <f t="shared" ca="1" si="3"/>
        <v>-1.2824155575701344</v>
      </c>
      <c r="Q51" s="17">
        <f t="shared" ca="1" si="3"/>
        <v>0.76487838011870413</v>
      </c>
      <c r="R51" s="30">
        <f t="shared" si="4"/>
        <v>4</v>
      </c>
      <c r="S51" s="15">
        <f t="shared" ca="1" si="5"/>
        <v>1.3358983778423812</v>
      </c>
      <c r="T51" s="16">
        <f t="shared" ca="1" si="5"/>
        <v>2.5616042859224768</v>
      </c>
      <c r="U51" s="16">
        <f t="shared" ca="1" si="5"/>
        <v>-0.46981441147640368</v>
      </c>
      <c r="V51" s="16">
        <f t="shared" ca="1" si="5"/>
        <v>6.4954502752344434E-2</v>
      </c>
      <c r="W51" s="17">
        <f t="shared" ca="1" si="5"/>
        <v>-1.0982024206037042</v>
      </c>
      <c r="X51" s="41">
        <f t="shared" ca="1" si="6"/>
        <v>0.95760386159650035</v>
      </c>
      <c r="Y51" s="41">
        <f t="shared" ca="1" si="7"/>
        <v>1.7974325515286978E-3</v>
      </c>
      <c r="Z51" s="39"/>
    </row>
    <row r="52" spans="1:26" x14ac:dyDescent="0.25">
      <c r="A52" s="51"/>
      <c r="B52" s="51"/>
      <c r="C52" s="51"/>
      <c r="D52" s="51"/>
      <c r="E52" s="51"/>
      <c r="F52" s="51"/>
      <c r="G52" s="51"/>
      <c r="I52" s="13">
        <v>11456</v>
      </c>
      <c r="J52" s="14">
        <v>5</v>
      </c>
      <c r="K52" s="47">
        <v>5</v>
      </c>
      <c r="L52" s="34">
        <f t="shared" si="2"/>
        <v>4</v>
      </c>
      <c r="M52" s="15">
        <f t="shared" ca="1" si="3"/>
        <v>-0.47450698988327566</v>
      </c>
      <c r="N52" s="16">
        <f t="shared" ca="1" si="3"/>
        <v>1.5404105743290604</v>
      </c>
      <c r="O52" s="16">
        <f t="shared" ca="1" si="3"/>
        <v>3.0461717675925835</v>
      </c>
      <c r="P52" s="16">
        <f t="shared" ca="1" si="3"/>
        <v>-1.2824155575701344</v>
      </c>
      <c r="Q52" s="17">
        <f t="shared" ca="1" si="3"/>
        <v>0.76487838011870413</v>
      </c>
      <c r="R52" s="30">
        <f t="shared" si="4"/>
        <v>5</v>
      </c>
      <c r="S52" s="15">
        <f t="shared" ca="1" si="5"/>
        <v>-5.2065846898213843</v>
      </c>
      <c r="T52" s="16">
        <f t="shared" ca="1" si="5"/>
        <v>0.75296898278377844</v>
      </c>
      <c r="U52" s="16">
        <f t="shared" ca="1" si="5"/>
        <v>0.89761163515617304</v>
      </c>
      <c r="V52" s="16">
        <f t="shared" ca="1" si="5"/>
        <v>3.6742307765101456</v>
      </c>
      <c r="W52" s="17">
        <f t="shared" ca="1" si="5"/>
        <v>4.8184953420172523</v>
      </c>
      <c r="X52" s="41">
        <f t="shared" ca="1" si="6"/>
        <v>5.3383936351488419</v>
      </c>
      <c r="Y52" s="41">
        <f t="shared" ca="1" si="7"/>
        <v>0.11451025230924754</v>
      </c>
      <c r="Z52" s="39"/>
    </row>
    <row r="53" spans="1:26" x14ac:dyDescent="0.25">
      <c r="A53" s="51"/>
      <c r="B53" s="51"/>
      <c r="C53" s="51"/>
      <c r="D53" s="51"/>
      <c r="E53" s="51"/>
      <c r="F53" s="51"/>
      <c r="G53" s="51"/>
      <c r="I53" s="13">
        <v>11456</v>
      </c>
      <c r="J53" s="14">
        <v>17</v>
      </c>
      <c r="K53" s="47">
        <v>3</v>
      </c>
      <c r="L53" s="34">
        <f t="shared" si="2"/>
        <v>4</v>
      </c>
      <c r="M53" s="15">
        <f t="shared" ca="1" si="3"/>
        <v>-0.47450698988327566</v>
      </c>
      <c r="N53" s="16">
        <f t="shared" ca="1" si="3"/>
        <v>1.5404105743290604</v>
      </c>
      <c r="O53" s="16">
        <f t="shared" ca="1" si="3"/>
        <v>3.0461717675925835</v>
      </c>
      <c r="P53" s="16">
        <f t="shared" ca="1" si="3"/>
        <v>-1.2824155575701344</v>
      </c>
      <c r="Q53" s="17">
        <f t="shared" ca="1" si="3"/>
        <v>0.76487838011870413</v>
      </c>
      <c r="R53" s="30">
        <f t="shared" si="4"/>
        <v>6</v>
      </c>
      <c r="S53" s="15">
        <f t="shared" ca="1" si="5"/>
        <v>-8.4770875562563824E-2</v>
      </c>
      <c r="T53" s="16">
        <f t="shared" ca="1" si="5"/>
        <v>-0.14613834406036022</v>
      </c>
      <c r="U53" s="16">
        <f t="shared" ca="1" si="5"/>
        <v>1.0622786666462884</v>
      </c>
      <c r="V53" s="16">
        <f t="shared" ca="1" si="5"/>
        <v>1.5470414087239384</v>
      </c>
      <c r="W53" s="17">
        <f t="shared" ca="1" si="5"/>
        <v>2.169361850893937</v>
      </c>
      <c r="X53" s="41">
        <f t="shared" ca="1" si="6"/>
        <v>2.7263426137915348</v>
      </c>
      <c r="Y53" s="41">
        <f t="shared" ca="1" si="7"/>
        <v>7.4888365026449105E-2</v>
      </c>
      <c r="Z53" s="39"/>
    </row>
    <row r="54" spans="1:26" x14ac:dyDescent="0.25">
      <c r="A54" s="51"/>
      <c r="B54" s="51"/>
      <c r="C54" s="51"/>
      <c r="D54" s="51"/>
      <c r="E54" s="51"/>
      <c r="F54" s="51"/>
      <c r="G54" s="51"/>
      <c r="I54" s="13">
        <v>11456</v>
      </c>
      <c r="J54" s="14">
        <v>20</v>
      </c>
      <c r="K54" s="47">
        <v>3</v>
      </c>
      <c r="L54" s="34">
        <f t="shared" si="2"/>
        <v>4</v>
      </c>
      <c r="M54" s="15">
        <f t="shared" ca="1" si="3"/>
        <v>-0.47450698988327566</v>
      </c>
      <c r="N54" s="16">
        <f t="shared" ca="1" si="3"/>
        <v>1.5404105743290604</v>
      </c>
      <c r="O54" s="16">
        <f t="shared" ca="1" si="3"/>
        <v>3.0461717675925835</v>
      </c>
      <c r="P54" s="16">
        <f t="shared" ca="1" si="3"/>
        <v>-1.2824155575701344</v>
      </c>
      <c r="Q54" s="17">
        <f t="shared" ca="1" si="3"/>
        <v>0.76487838011870413</v>
      </c>
      <c r="R54" s="30">
        <f t="shared" si="4"/>
        <v>7</v>
      </c>
      <c r="S54" s="15">
        <f t="shared" ca="1" si="5"/>
        <v>1.1489659895689086</v>
      </c>
      <c r="T54" s="16">
        <f t="shared" ca="1" si="5"/>
        <v>-0.58372011188226458</v>
      </c>
      <c r="U54" s="16">
        <f t="shared" ca="1" si="5"/>
        <v>1.2695381359078877</v>
      </c>
      <c r="V54" s="16">
        <f t="shared" ca="1" si="5"/>
        <v>0.8601110880111007</v>
      </c>
      <c r="W54" s="17">
        <f t="shared" ca="1" si="5"/>
        <v>1.3515793009001733</v>
      </c>
      <c r="X54" s="41">
        <f t="shared" ca="1" si="6"/>
        <v>2.3536441472746237</v>
      </c>
      <c r="Y54" s="41">
        <f t="shared" ca="1" si="7"/>
        <v>0.41777588835234836</v>
      </c>
      <c r="Z54" s="39"/>
    </row>
    <row r="55" spans="1:26" x14ac:dyDescent="0.25">
      <c r="A55" s="51"/>
      <c r="B55" s="51"/>
      <c r="C55" s="51"/>
      <c r="D55" s="51"/>
      <c r="E55" s="51"/>
      <c r="F55" s="51"/>
      <c r="G55" s="51"/>
      <c r="I55" s="13">
        <v>11456</v>
      </c>
      <c r="J55" s="14">
        <v>18</v>
      </c>
      <c r="K55" s="47">
        <v>3</v>
      </c>
      <c r="L55" s="34">
        <f t="shared" si="2"/>
        <v>4</v>
      </c>
      <c r="M55" s="15">
        <f t="shared" ca="1" si="3"/>
        <v>-0.47450698988327566</v>
      </c>
      <c r="N55" s="16">
        <f t="shared" ca="1" si="3"/>
        <v>1.5404105743290604</v>
      </c>
      <c r="O55" s="16">
        <f t="shared" ca="1" si="3"/>
        <v>3.0461717675925835</v>
      </c>
      <c r="P55" s="16">
        <f t="shared" ca="1" si="3"/>
        <v>-1.2824155575701344</v>
      </c>
      <c r="Q55" s="17">
        <f t="shared" ca="1" si="3"/>
        <v>0.76487838011870413</v>
      </c>
      <c r="R55" s="30">
        <f t="shared" si="4"/>
        <v>8</v>
      </c>
      <c r="S55" s="15">
        <f t="shared" ca="1" si="5"/>
        <v>2.1031796520375048</v>
      </c>
      <c r="T55" s="16">
        <f t="shared" ca="1" si="5"/>
        <v>0.89634181494962184</v>
      </c>
      <c r="U55" s="16">
        <f t="shared" ca="1" si="5"/>
        <v>1.125622850768363</v>
      </c>
      <c r="V55" s="16">
        <f t="shared" ca="1" si="5"/>
        <v>0.45961682949410859</v>
      </c>
      <c r="W55" s="17">
        <f t="shared" ca="1" si="5"/>
        <v>0.3048959775317226</v>
      </c>
      <c r="X55" s="41">
        <f t="shared" ca="1" si="6"/>
        <v>3.4553900817921632</v>
      </c>
      <c r="Y55" s="41">
        <f t="shared" ca="1" si="7"/>
        <v>0.20738012659467311</v>
      </c>
      <c r="Z55" s="39"/>
    </row>
    <row r="56" spans="1:26" x14ac:dyDescent="0.25">
      <c r="A56" s="51"/>
      <c r="B56" s="51"/>
      <c r="C56" s="51"/>
      <c r="D56" s="51"/>
      <c r="E56" s="51"/>
      <c r="F56" s="51"/>
      <c r="G56" s="51"/>
      <c r="I56" s="13">
        <v>11456</v>
      </c>
      <c r="J56" s="14">
        <v>23</v>
      </c>
      <c r="K56" s="47">
        <v>3</v>
      </c>
      <c r="L56" s="34">
        <f t="shared" si="2"/>
        <v>4</v>
      </c>
      <c r="M56" s="15">
        <f t="shared" ca="1" si="3"/>
        <v>-0.47450698988327566</v>
      </c>
      <c r="N56" s="16">
        <f t="shared" ca="1" si="3"/>
        <v>1.5404105743290604</v>
      </c>
      <c r="O56" s="16">
        <f t="shared" ca="1" si="3"/>
        <v>3.0461717675925835</v>
      </c>
      <c r="P56" s="16">
        <f t="shared" ca="1" si="3"/>
        <v>-1.2824155575701344</v>
      </c>
      <c r="Q56" s="17">
        <f t="shared" ca="1" si="3"/>
        <v>0.76487838011870413</v>
      </c>
      <c r="R56" s="30">
        <f t="shared" si="4"/>
        <v>9</v>
      </c>
      <c r="S56" s="15">
        <f t="shared" ca="1" si="5"/>
        <v>1.9660473455308145</v>
      </c>
      <c r="T56" s="16">
        <f t="shared" ca="1" si="5"/>
        <v>1.4011855082262346</v>
      </c>
      <c r="U56" s="16">
        <f t="shared" ca="1" si="5"/>
        <v>0.94483509244849395</v>
      </c>
      <c r="V56" s="16">
        <f t="shared" ca="1" si="5"/>
        <v>0.35729945799991603</v>
      </c>
      <c r="W56" s="17">
        <f t="shared" ca="1" si="5"/>
        <v>-0.21345781105498415</v>
      </c>
      <c r="X56" s="41">
        <f t="shared" ca="1" si="6"/>
        <v>3.4821521008259397</v>
      </c>
      <c r="Y56" s="41">
        <f t="shared" ca="1" si="7"/>
        <v>0.23247064833086714</v>
      </c>
      <c r="Z56" s="39"/>
    </row>
    <row r="57" spans="1:26" x14ac:dyDescent="0.25">
      <c r="A57" s="51"/>
      <c r="B57" s="51"/>
      <c r="C57" s="51"/>
      <c r="D57" s="51"/>
      <c r="E57" s="51"/>
      <c r="F57" s="51"/>
      <c r="G57" s="51"/>
      <c r="I57" s="13">
        <v>11456</v>
      </c>
      <c r="J57" s="14">
        <v>7</v>
      </c>
      <c r="K57" s="47">
        <v>5</v>
      </c>
      <c r="L57" s="34">
        <f t="shared" si="2"/>
        <v>4</v>
      </c>
      <c r="M57" s="15">
        <f t="shared" ca="1" si="3"/>
        <v>-0.47450698988327566</v>
      </c>
      <c r="N57" s="16">
        <f t="shared" ca="1" si="3"/>
        <v>1.5404105743290604</v>
      </c>
      <c r="O57" s="16">
        <f t="shared" ca="1" si="3"/>
        <v>3.0461717675925835</v>
      </c>
      <c r="P57" s="16">
        <f t="shared" ca="1" si="3"/>
        <v>-1.2824155575701344</v>
      </c>
      <c r="Q57" s="17">
        <f t="shared" ca="1" si="3"/>
        <v>0.76487838011870413</v>
      </c>
      <c r="R57" s="30">
        <f t="shared" si="4"/>
        <v>10</v>
      </c>
      <c r="S57" s="15">
        <f t="shared" ca="1" si="5"/>
        <v>0.69785168590927427</v>
      </c>
      <c r="T57" s="16">
        <f t="shared" ca="1" si="5"/>
        <v>2.3162285483430356</v>
      </c>
      <c r="U57" s="16">
        <f t="shared" ca="1" si="5"/>
        <v>0.53526903685872107</v>
      </c>
      <c r="V57" s="16">
        <f t="shared" ca="1" si="5"/>
        <v>0.36527622444508645</v>
      </c>
      <c r="W57" s="17">
        <f t="shared" ca="1" si="5"/>
        <v>-0.13061006632197544</v>
      </c>
      <c r="X57" s="41">
        <f t="shared" ca="1" si="6"/>
        <v>4.2989921447157844</v>
      </c>
      <c r="Y57" s="41">
        <f t="shared" ca="1" si="7"/>
        <v>0.4914120131701758</v>
      </c>
      <c r="Z57" s="39"/>
    </row>
    <row r="58" spans="1:26" x14ac:dyDescent="0.25">
      <c r="A58" s="51"/>
      <c r="B58" s="51"/>
      <c r="C58" s="51"/>
      <c r="D58" s="51"/>
      <c r="E58" s="51"/>
      <c r="F58" s="51"/>
      <c r="G58" s="51"/>
      <c r="I58" s="13">
        <v>11456</v>
      </c>
      <c r="J58" s="14">
        <v>24</v>
      </c>
      <c r="K58" s="47">
        <v>4</v>
      </c>
      <c r="L58" s="34">
        <f t="shared" si="2"/>
        <v>4</v>
      </c>
      <c r="M58" s="15">
        <f t="shared" ca="1" si="3"/>
        <v>-0.47450698988327566</v>
      </c>
      <c r="N58" s="16">
        <f t="shared" ca="1" si="3"/>
        <v>1.5404105743290604</v>
      </c>
      <c r="O58" s="16">
        <f t="shared" ca="1" si="3"/>
        <v>3.0461717675925835</v>
      </c>
      <c r="P58" s="16">
        <f t="shared" ca="1" si="3"/>
        <v>-1.2824155575701344</v>
      </c>
      <c r="Q58" s="17">
        <f t="shared" ca="1" si="3"/>
        <v>0.76487838011870413</v>
      </c>
      <c r="R58" s="30">
        <f t="shared" si="4"/>
        <v>11</v>
      </c>
      <c r="S58" s="15">
        <f t="shared" ca="1" si="5"/>
        <v>1.5777092154545618</v>
      </c>
      <c r="T58" s="16">
        <f t="shared" ca="1" si="5"/>
        <v>1.4234493181271155</v>
      </c>
      <c r="U58" s="16">
        <f t="shared" ca="1" si="5"/>
        <v>0.97742470848245411</v>
      </c>
      <c r="V58" s="16">
        <f t="shared" ca="1" si="5"/>
        <v>0.61105542348030295</v>
      </c>
      <c r="W58" s="17">
        <f t="shared" ca="1" si="5"/>
        <v>0.11627859876484067</v>
      </c>
      <c r="X58" s="41">
        <f t="shared" ca="1" si="6"/>
        <v>3.7267778875116901</v>
      </c>
      <c r="Y58" s="41">
        <f t="shared" ca="1" si="7"/>
        <v>7.4650322752574647E-2</v>
      </c>
      <c r="Z58" s="39"/>
    </row>
    <row r="59" spans="1:26" x14ac:dyDescent="0.25">
      <c r="A59" s="51"/>
      <c r="B59" s="51"/>
      <c r="C59" s="51"/>
      <c r="D59" s="51"/>
      <c r="E59" s="51"/>
      <c r="F59" s="51"/>
      <c r="G59" s="51"/>
      <c r="I59" s="13">
        <v>11456</v>
      </c>
      <c r="J59" s="14">
        <v>25</v>
      </c>
      <c r="K59" s="47">
        <v>3</v>
      </c>
      <c r="L59" s="34">
        <f t="shared" si="2"/>
        <v>4</v>
      </c>
      <c r="M59" s="15">
        <f t="shared" ca="1" si="3"/>
        <v>-0.47450698988327566</v>
      </c>
      <c r="N59" s="16">
        <f t="shared" ca="1" si="3"/>
        <v>1.5404105743290604</v>
      </c>
      <c r="O59" s="16">
        <f t="shared" ca="1" si="3"/>
        <v>3.0461717675925835</v>
      </c>
      <c r="P59" s="16">
        <f t="shared" ca="1" si="3"/>
        <v>-1.2824155575701344</v>
      </c>
      <c r="Q59" s="17">
        <f t="shared" ca="1" si="3"/>
        <v>0.76487838011870413</v>
      </c>
      <c r="R59" s="30">
        <f t="shared" si="4"/>
        <v>12</v>
      </c>
      <c r="S59" s="15">
        <f t="shared" ca="1" si="5"/>
        <v>2.5052179500478946</v>
      </c>
      <c r="T59" s="16">
        <f t="shared" ca="1" si="5"/>
        <v>1.0487009084269392</v>
      </c>
      <c r="U59" s="16">
        <f t="shared" ca="1" si="5"/>
        <v>1.1122932674703996</v>
      </c>
      <c r="V59" s="16">
        <f t="shared" ca="1" si="5"/>
        <v>0.24978660081963444</v>
      </c>
      <c r="W59" s="17">
        <f t="shared" ca="1" si="5"/>
        <v>2.6594628130144727E-2</v>
      </c>
      <c r="X59" s="41">
        <f t="shared" ca="1" si="6"/>
        <v>3.5149343219425933</v>
      </c>
      <c r="Y59" s="41">
        <f t="shared" ca="1" si="7"/>
        <v>0.26515735591447825</v>
      </c>
      <c r="Z59" s="39"/>
    </row>
    <row r="60" spans="1:26" x14ac:dyDescent="0.25">
      <c r="A60" s="51"/>
      <c r="B60" s="51"/>
      <c r="C60" s="51"/>
      <c r="D60" s="51"/>
      <c r="E60" s="51"/>
      <c r="F60" s="51"/>
      <c r="G60" s="51"/>
      <c r="I60" s="13">
        <v>11456</v>
      </c>
      <c r="J60" s="14">
        <v>21</v>
      </c>
      <c r="K60" s="47">
        <v>3</v>
      </c>
      <c r="L60" s="34">
        <f t="shared" si="2"/>
        <v>4</v>
      </c>
      <c r="M60" s="15">
        <f t="shared" ca="1" si="3"/>
        <v>-0.47450698988327566</v>
      </c>
      <c r="N60" s="16">
        <f t="shared" ca="1" si="3"/>
        <v>1.5404105743290604</v>
      </c>
      <c r="O60" s="16">
        <f t="shared" ca="1" si="3"/>
        <v>3.0461717675925835</v>
      </c>
      <c r="P60" s="16">
        <f t="shared" ca="1" si="3"/>
        <v>-1.2824155575701344</v>
      </c>
      <c r="Q60" s="17">
        <f t="shared" ca="1" si="3"/>
        <v>0.76487838011870413</v>
      </c>
      <c r="R60" s="30">
        <f t="shared" si="4"/>
        <v>13</v>
      </c>
      <c r="S60" s="15">
        <f t="shared" ca="1" si="5"/>
        <v>2.1638560019696813</v>
      </c>
      <c r="T60" s="16">
        <f t="shared" ca="1" si="5"/>
        <v>0.98152475927829119</v>
      </c>
      <c r="U60" s="16">
        <f t="shared" ca="1" si="5"/>
        <v>1.0341496846338571</v>
      </c>
      <c r="V60" s="16">
        <f t="shared" ca="1" si="5"/>
        <v>0.46236785929267915</v>
      </c>
      <c r="W60" s="17">
        <f t="shared" ca="1" si="5"/>
        <v>1.499829618192406E-2</v>
      </c>
      <c r="X60" s="41">
        <f t="shared" ca="1" si="6"/>
        <v>3.0539080293298424</v>
      </c>
      <c r="Y60" s="41">
        <f t="shared" ca="1" si="7"/>
        <v>2.9060756262271484E-3</v>
      </c>
      <c r="Z60" s="39"/>
    </row>
    <row r="61" spans="1:26" x14ac:dyDescent="0.25">
      <c r="A61" s="51"/>
      <c r="B61" s="51"/>
      <c r="C61" s="51"/>
      <c r="D61" s="51"/>
      <c r="E61" s="51"/>
      <c r="F61" s="51"/>
      <c r="G61" s="51"/>
      <c r="I61" s="13">
        <v>11456</v>
      </c>
      <c r="J61" s="14">
        <v>27</v>
      </c>
      <c r="K61" s="47">
        <v>3</v>
      </c>
      <c r="L61" s="34">
        <f t="shared" si="2"/>
        <v>4</v>
      </c>
      <c r="M61" s="15">
        <f t="shared" ca="1" si="3"/>
        <v>-0.47450698988327566</v>
      </c>
      <c r="N61" s="16">
        <f t="shared" ca="1" si="3"/>
        <v>1.5404105743290604</v>
      </c>
      <c r="O61" s="16">
        <f t="shared" ca="1" si="3"/>
        <v>3.0461717675925835</v>
      </c>
      <c r="P61" s="16">
        <f t="shared" ca="1" si="3"/>
        <v>-1.2824155575701344</v>
      </c>
      <c r="Q61" s="17">
        <f t="shared" ca="1" si="3"/>
        <v>0.76487838011870413</v>
      </c>
      <c r="R61" s="30">
        <f t="shared" si="4"/>
        <v>14</v>
      </c>
      <c r="S61" s="15">
        <f t="shared" ca="1" si="5"/>
        <v>2.3160012307376268</v>
      </c>
      <c r="T61" s="16">
        <f t="shared" ca="1" si="5"/>
        <v>1.2253708735856732</v>
      </c>
      <c r="U61" s="16">
        <f t="shared" ca="1" si="5"/>
        <v>0.97062155736891442</v>
      </c>
      <c r="V61" s="16">
        <f t="shared" ca="1" si="5"/>
        <v>0.33251281783392289</v>
      </c>
      <c r="W61" s="17">
        <f t="shared" ca="1" si="5"/>
        <v>-0.32461977483457516</v>
      </c>
      <c r="X61" s="41">
        <f t="shared" ca="1" si="6"/>
        <v>3.0705812054451931</v>
      </c>
      <c r="Y61" s="41">
        <f t="shared" ca="1" si="7"/>
        <v>4.981706562096554E-3</v>
      </c>
      <c r="Z61" s="39"/>
    </row>
    <row r="62" spans="1:26" x14ac:dyDescent="0.25">
      <c r="A62" s="51"/>
      <c r="B62" s="51"/>
      <c r="C62" s="51"/>
      <c r="D62" s="51"/>
      <c r="E62" s="51"/>
      <c r="F62" s="51"/>
      <c r="G62" s="51"/>
      <c r="I62" s="13">
        <v>11456</v>
      </c>
      <c r="J62" s="14">
        <v>13</v>
      </c>
      <c r="K62" s="47">
        <v>3</v>
      </c>
      <c r="L62" s="34">
        <f t="shared" si="2"/>
        <v>4</v>
      </c>
      <c r="M62" s="15">
        <f t="shared" ca="1" si="3"/>
        <v>-0.47450698988327566</v>
      </c>
      <c r="N62" s="16">
        <f t="shared" ca="1" si="3"/>
        <v>1.5404105743290604</v>
      </c>
      <c r="O62" s="16">
        <f t="shared" ca="1" si="3"/>
        <v>3.0461717675925835</v>
      </c>
      <c r="P62" s="16">
        <f t="shared" ca="1" si="3"/>
        <v>-1.2824155575701344</v>
      </c>
      <c r="Q62" s="17">
        <f t="shared" ca="1" si="3"/>
        <v>0.76487838011870413</v>
      </c>
      <c r="R62" s="30">
        <f t="shared" si="4"/>
        <v>15</v>
      </c>
      <c r="S62" s="15">
        <f t="shared" ca="1" si="5"/>
        <v>0.69374101481879025</v>
      </c>
      <c r="T62" s="16">
        <f t="shared" ca="1" si="5"/>
        <v>-0.57306806918550157</v>
      </c>
      <c r="U62" s="16">
        <f t="shared" ca="1" si="5"/>
        <v>1.2895822466809745</v>
      </c>
      <c r="V62" s="16">
        <f t="shared" ca="1" si="5"/>
        <v>0.95833983479988938</v>
      </c>
      <c r="W62" s="17">
        <f t="shared" ca="1" si="5"/>
        <v>2.0295569469777357</v>
      </c>
      <c r="X62" s="41">
        <f t="shared" ca="1" si="6"/>
        <v>3.0397182739207045</v>
      </c>
      <c r="Y62" s="41">
        <f t="shared" ca="1" si="7"/>
        <v>1.5775412832401139E-3</v>
      </c>
      <c r="Z62" s="39"/>
    </row>
    <row r="63" spans="1:26" x14ac:dyDescent="0.25">
      <c r="A63" s="51"/>
      <c r="B63" s="51"/>
      <c r="C63" s="51"/>
      <c r="D63" s="51"/>
      <c r="E63" s="51"/>
      <c r="F63" s="51"/>
      <c r="G63" s="51"/>
      <c r="I63" s="13">
        <v>46400</v>
      </c>
      <c r="J63" s="14">
        <v>1</v>
      </c>
      <c r="K63" s="47">
        <v>4</v>
      </c>
      <c r="L63" s="34">
        <f t="shared" si="2"/>
        <v>5</v>
      </c>
      <c r="M63" s="15">
        <f t="shared" ca="1" si="3"/>
        <v>0.45456048250793868</v>
      </c>
      <c r="N63" s="16">
        <f t="shared" ca="1" si="3"/>
        <v>0.20875170396536802</v>
      </c>
      <c r="O63" s="16">
        <f t="shared" ca="1" si="3"/>
        <v>2.2840214184520358</v>
      </c>
      <c r="P63" s="16">
        <f t="shared" ca="1" si="3"/>
        <v>2.9668408257789927</v>
      </c>
      <c r="Q63" s="17">
        <f t="shared" ca="1" si="3"/>
        <v>-1.4718277372552104</v>
      </c>
      <c r="R63" s="30">
        <f t="shared" si="4"/>
        <v>1</v>
      </c>
      <c r="S63" s="15">
        <f t="shared" ca="1" si="5"/>
        <v>-2.8718499849775741E-2</v>
      </c>
      <c r="T63" s="16">
        <f t="shared" ca="1" si="5"/>
        <v>0.91249108397021372</v>
      </c>
      <c r="U63" s="16">
        <f t="shared" ca="1" si="5"/>
        <v>0.93943377522174343</v>
      </c>
      <c r="V63" s="16">
        <f t="shared" ca="1" si="5"/>
        <v>1.4152330908720356</v>
      </c>
      <c r="W63" s="17">
        <f t="shared" ca="1" si="5"/>
        <v>1.6402283930195685</v>
      </c>
      <c r="X63" s="41">
        <f t="shared" ca="1" si="6"/>
        <v>4.1077543050198919</v>
      </c>
      <c r="Y63" s="41">
        <f t="shared" ca="1" si="7"/>
        <v>1.1610990250319904E-2</v>
      </c>
      <c r="Z63" s="39"/>
    </row>
    <row r="64" spans="1:26" x14ac:dyDescent="0.25">
      <c r="A64" s="51"/>
      <c r="B64" s="51"/>
      <c r="C64" s="51"/>
      <c r="D64" s="51"/>
      <c r="E64" s="51"/>
      <c r="F64" s="51"/>
      <c r="G64" s="51"/>
      <c r="I64" s="13">
        <v>46400</v>
      </c>
      <c r="J64" s="14">
        <v>2</v>
      </c>
      <c r="K64" s="47">
        <v>5</v>
      </c>
      <c r="L64" s="34">
        <f t="shared" si="2"/>
        <v>5</v>
      </c>
      <c r="M64" s="15">
        <f t="shared" ca="1" si="3"/>
        <v>0.45456048250793868</v>
      </c>
      <c r="N64" s="16">
        <f t="shared" ca="1" si="3"/>
        <v>0.20875170396536802</v>
      </c>
      <c r="O64" s="16">
        <f t="shared" ca="1" si="3"/>
        <v>2.2840214184520358</v>
      </c>
      <c r="P64" s="16">
        <f t="shared" ca="1" si="3"/>
        <v>2.9668408257789927</v>
      </c>
      <c r="Q64" s="17">
        <f t="shared" ca="1" si="3"/>
        <v>-1.4718277372552104</v>
      </c>
      <c r="R64" s="30">
        <f t="shared" si="4"/>
        <v>2</v>
      </c>
      <c r="S64" s="15">
        <f t="shared" ca="1" si="5"/>
        <v>0.96375710595331587</v>
      </c>
      <c r="T64" s="16">
        <f t="shared" ca="1" si="5"/>
        <v>1.7868564131195781</v>
      </c>
      <c r="U64" s="16">
        <f t="shared" ca="1" si="5"/>
        <v>0.86985143284147581</v>
      </c>
      <c r="V64" s="16">
        <f t="shared" ca="1" si="5"/>
        <v>0.85648193239167858</v>
      </c>
      <c r="W64" s="17">
        <f t="shared" ca="1" si="5"/>
        <v>9.7776936809311557E-2</v>
      </c>
      <c r="X64" s="41">
        <f t="shared" ca="1" si="6"/>
        <v>5.1949892754657947</v>
      </c>
      <c r="Y64" s="41">
        <f t="shared" ca="1" si="7"/>
        <v>3.8020817546675564E-2</v>
      </c>
      <c r="Z64" s="39"/>
    </row>
    <row r="65" spans="1:26" x14ac:dyDescent="0.25">
      <c r="A65" s="51"/>
      <c r="B65" s="51"/>
      <c r="C65" s="51"/>
      <c r="D65" s="51"/>
      <c r="E65" s="51"/>
      <c r="F65" s="51"/>
      <c r="G65" s="51"/>
      <c r="I65" s="13">
        <v>46400</v>
      </c>
      <c r="J65" s="14">
        <v>4</v>
      </c>
      <c r="K65" s="47">
        <v>2</v>
      </c>
      <c r="L65" s="34">
        <f t="shared" si="2"/>
        <v>5</v>
      </c>
      <c r="M65" s="15">
        <f t="shared" ca="1" si="3"/>
        <v>0.45456048250793868</v>
      </c>
      <c r="N65" s="16">
        <f t="shared" ca="1" si="3"/>
        <v>0.20875170396536802</v>
      </c>
      <c r="O65" s="16">
        <f t="shared" ca="1" si="3"/>
        <v>2.2840214184520358</v>
      </c>
      <c r="P65" s="16">
        <f t="shared" ca="1" si="3"/>
        <v>2.9668408257789927</v>
      </c>
      <c r="Q65" s="17">
        <f t="shared" ca="1" si="3"/>
        <v>-1.4718277372552104</v>
      </c>
      <c r="R65" s="30">
        <f t="shared" si="4"/>
        <v>3</v>
      </c>
      <c r="S65" s="15">
        <f t="shared" ca="1" si="5"/>
        <v>0.70699620870777402</v>
      </c>
      <c r="T65" s="16">
        <f t="shared" ca="1" si="5"/>
        <v>1.242630783632849</v>
      </c>
      <c r="U65" s="16">
        <f t="shared" ca="1" si="5"/>
        <v>0.83389751250524546</v>
      </c>
      <c r="V65" s="16">
        <f t="shared" ca="1" si="5"/>
        <v>0.57660839774805217</v>
      </c>
      <c r="W65" s="17">
        <f t="shared" ca="1" si="5"/>
        <v>0.98525631189441343</v>
      </c>
      <c r="X65" s="41">
        <f t="shared" ca="1" si="6"/>
        <v>2.7459913773744864</v>
      </c>
      <c r="Y65" s="41">
        <f t="shared" ca="1" si="7"/>
        <v>0.55650313511708338</v>
      </c>
      <c r="Z65" s="39"/>
    </row>
    <row r="66" spans="1:26" x14ac:dyDescent="0.25">
      <c r="A66" s="51"/>
      <c r="B66" s="51"/>
      <c r="C66" s="51"/>
      <c r="D66" s="51"/>
      <c r="E66" s="51"/>
      <c r="F66" s="51"/>
      <c r="G66" s="51"/>
      <c r="I66" s="13">
        <v>46400</v>
      </c>
      <c r="J66" s="14">
        <v>3</v>
      </c>
      <c r="K66" s="47">
        <v>2</v>
      </c>
      <c r="L66" s="34">
        <f t="shared" si="2"/>
        <v>5</v>
      </c>
      <c r="M66" s="15">
        <f t="shared" ca="1" si="3"/>
        <v>0.45456048250793868</v>
      </c>
      <c r="N66" s="16">
        <f t="shared" ca="1" si="3"/>
        <v>0.20875170396536802</v>
      </c>
      <c r="O66" s="16">
        <f t="shared" ca="1" si="3"/>
        <v>2.2840214184520358</v>
      </c>
      <c r="P66" s="16">
        <f t="shared" ca="1" si="3"/>
        <v>2.9668408257789927</v>
      </c>
      <c r="Q66" s="17">
        <f t="shared" ca="1" si="3"/>
        <v>-1.4718277372552104</v>
      </c>
      <c r="R66" s="30">
        <f t="shared" si="4"/>
        <v>4</v>
      </c>
      <c r="S66" s="15">
        <f t="shared" ca="1" si="5"/>
        <v>1.3358983778423812</v>
      </c>
      <c r="T66" s="16">
        <f t="shared" ca="1" si="5"/>
        <v>2.5616042859224768</v>
      </c>
      <c r="U66" s="16">
        <f t="shared" ca="1" si="5"/>
        <v>-0.46981441147640368</v>
      </c>
      <c r="V66" s="16">
        <f t="shared" ca="1" si="5"/>
        <v>6.4954502752344434E-2</v>
      </c>
      <c r="W66" s="17">
        <f t="shared" ca="1" si="5"/>
        <v>-1.0982024206037042</v>
      </c>
      <c r="X66" s="41">
        <f t="shared" ca="1" si="6"/>
        <v>1.8779941466245424</v>
      </c>
      <c r="Y66" s="41">
        <f t="shared" ca="1" si="7"/>
        <v>1.4885428257873647E-2</v>
      </c>
      <c r="Z66" s="39"/>
    </row>
    <row r="67" spans="1:26" x14ac:dyDescent="0.25">
      <c r="A67" s="51"/>
      <c r="B67" s="51"/>
      <c r="C67" s="51"/>
      <c r="D67" s="51"/>
      <c r="E67" s="51"/>
      <c r="F67" s="51"/>
      <c r="G67" s="51"/>
      <c r="I67" s="13">
        <v>46400</v>
      </c>
      <c r="J67" s="14">
        <v>5</v>
      </c>
      <c r="K67" s="47">
        <v>4</v>
      </c>
      <c r="L67" s="34">
        <f t="shared" si="2"/>
        <v>5</v>
      </c>
      <c r="M67" s="15">
        <f t="shared" ref="M67:Q98" ca="1" si="10">OFFSET($B$3,$L67,M$2)</f>
        <v>0.45456048250793868</v>
      </c>
      <c r="N67" s="16">
        <f t="shared" ca="1" si="10"/>
        <v>0.20875170396536802</v>
      </c>
      <c r="O67" s="16">
        <f t="shared" ca="1" si="10"/>
        <v>2.2840214184520358</v>
      </c>
      <c r="P67" s="16">
        <f t="shared" ca="1" si="10"/>
        <v>2.9668408257789927</v>
      </c>
      <c r="Q67" s="17">
        <f t="shared" ca="1" si="10"/>
        <v>-1.4718277372552104</v>
      </c>
      <c r="R67" s="30">
        <f t="shared" si="4"/>
        <v>5</v>
      </c>
      <c r="S67" s="15">
        <f t="shared" ref="S67:W98" ca="1" si="11">OFFSET($B$21,$R67,S$2)</f>
        <v>-5.2065846898213843</v>
      </c>
      <c r="T67" s="16">
        <f t="shared" ca="1" si="11"/>
        <v>0.75296898278377844</v>
      </c>
      <c r="U67" s="16">
        <f t="shared" ca="1" si="11"/>
        <v>0.89761163515617304</v>
      </c>
      <c r="V67" s="16">
        <f t="shared" ca="1" si="11"/>
        <v>3.6742307765101456</v>
      </c>
      <c r="W67" s="17">
        <f t="shared" ca="1" si="11"/>
        <v>4.8184953420172523</v>
      </c>
      <c r="X67" s="41">
        <f t="shared" ca="1" si="6"/>
        <v>3.6495028843819091</v>
      </c>
      <c r="Y67" s="41">
        <f t="shared" ca="1" si="7"/>
        <v>0.12284822805660141</v>
      </c>
      <c r="Z67" s="39"/>
    </row>
    <row r="68" spans="1:26" x14ac:dyDescent="0.25">
      <c r="A68" s="51"/>
      <c r="B68" s="51"/>
      <c r="C68" s="51"/>
      <c r="D68" s="51"/>
      <c r="E68" s="51"/>
      <c r="F68" s="51"/>
      <c r="G68" s="51"/>
      <c r="I68" s="13">
        <v>46400</v>
      </c>
      <c r="J68" s="14">
        <v>17</v>
      </c>
      <c r="K68" s="47">
        <v>3</v>
      </c>
      <c r="L68" s="34">
        <f t="shared" ref="L68:L131" si="12">VLOOKUP(I68, $A$4:$B$18, 2, FALSE)</f>
        <v>5</v>
      </c>
      <c r="M68" s="15">
        <f t="shared" ca="1" si="10"/>
        <v>0.45456048250793868</v>
      </c>
      <c r="N68" s="16">
        <f t="shared" ca="1" si="10"/>
        <v>0.20875170396536802</v>
      </c>
      <c r="O68" s="16">
        <f t="shared" ca="1" si="10"/>
        <v>2.2840214184520358</v>
      </c>
      <c r="P68" s="16">
        <f t="shared" ca="1" si="10"/>
        <v>2.9668408257789927</v>
      </c>
      <c r="Q68" s="17">
        <f t="shared" ca="1" si="10"/>
        <v>-1.4718277372552104</v>
      </c>
      <c r="R68" s="30">
        <f t="shared" ref="R68:R131" si="13">+VLOOKUP(J68, $A$22:$B$36, 2, FALSE)</f>
        <v>6</v>
      </c>
      <c r="S68" s="15">
        <f t="shared" ca="1" si="11"/>
        <v>-8.4770875562563824E-2</v>
      </c>
      <c r="T68" s="16">
        <f t="shared" ca="1" si="11"/>
        <v>-0.14613834406036022</v>
      </c>
      <c r="U68" s="16">
        <f t="shared" ca="1" si="11"/>
        <v>1.0622786666462884</v>
      </c>
      <c r="V68" s="16">
        <f t="shared" ca="1" si="11"/>
        <v>1.5470414087239384</v>
      </c>
      <c r="W68" s="17">
        <f t="shared" ca="1" si="11"/>
        <v>2.169361850893937</v>
      </c>
      <c r="X68" s="41">
        <f t="shared" ref="X68:X131" ca="1" si="14">SUMPRODUCT(M68:Q68,S68:W68)</f>
        <v>3.7541257748330028</v>
      </c>
      <c r="Y68" s="41">
        <f t="shared" ref="Y68:Y131" ca="1" si="15">(K68-X68)^2</f>
        <v>0.56870568426747681</v>
      </c>
      <c r="Z68" s="39"/>
    </row>
    <row r="69" spans="1:26" x14ac:dyDescent="0.25">
      <c r="A69" s="51"/>
      <c r="B69" s="51"/>
      <c r="C69" s="51"/>
      <c r="D69" s="51"/>
      <c r="E69" s="51"/>
      <c r="F69" s="51"/>
      <c r="G69" s="51"/>
      <c r="I69" s="13">
        <v>46400</v>
      </c>
      <c r="J69" s="14">
        <v>20</v>
      </c>
      <c r="K69" s="47">
        <v>3</v>
      </c>
      <c r="L69" s="34">
        <f t="shared" si="12"/>
        <v>5</v>
      </c>
      <c r="M69" s="15">
        <f t="shared" ca="1" si="10"/>
        <v>0.45456048250793868</v>
      </c>
      <c r="N69" s="16">
        <f t="shared" ca="1" si="10"/>
        <v>0.20875170396536802</v>
      </c>
      <c r="O69" s="16">
        <f t="shared" ca="1" si="10"/>
        <v>2.2840214184520358</v>
      </c>
      <c r="P69" s="16">
        <f t="shared" ca="1" si="10"/>
        <v>2.9668408257789927</v>
      </c>
      <c r="Q69" s="17">
        <f t="shared" ca="1" si="10"/>
        <v>-1.4718277372552104</v>
      </c>
      <c r="R69" s="30">
        <f t="shared" si="13"/>
        <v>7</v>
      </c>
      <c r="S69" s="15">
        <f t="shared" ca="1" si="11"/>
        <v>1.1489659895689086</v>
      </c>
      <c r="T69" s="16">
        <f t="shared" ca="1" si="11"/>
        <v>-0.58372011188226458</v>
      </c>
      <c r="U69" s="16">
        <f t="shared" ca="1" si="11"/>
        <v>1.2695381359078877</v>
      </c>
      <c r="V69" s="16">
        <f t="shared" ca="1" si="11"/>
        <v>0.8601110880111007</v>
      </c>
      <c r="W69" s="17">
        <f t="shared" ca="1" si="11"/>
        <v>1.3515793009001733</v>
      </c>
      <c r="X69" s="41">
        <f t="shared" ca="1" si="14"/>
        <v>3.8625950470163035</v>
      </c>
      <c r="Y69" s="41">
        <f t="shared" ca="1" si="15"/>
        <v>0.74407021513705884</v>
      </c>
      <c r="Z69" s="39"/>
    </row>
    <row r="70" spans="1:26" x14ac:dyDescent="0.25">
      <c r="A70" s="51"/>
      <c r="B70" s="51"/>
      <c r="C70" s="51"/>
      <c r="D70" s="51"/>
      <c r="E70" s="51"/>
      <c r="F70" s="51"/>
      <c r="G70" s="51"/>
      <c r="I70" s="13">
        <v>46400</v>
      </c>
      <c r="J70" s="14">
        <v>18</v>
      </c>
      <c r="K70" s="47">
        <v>5</v>
      </c>
      <c r="L70" s="34">
        <f t="shared" si="12"/>
        <v>5</v>
      </c>
      <c r="M70" s="15">
        <f t="shared" ca="1" si="10"/>
        <v>0.45456048250793868</v>
      </c>
      <c r="N70" s="16">
        <f t="shared" ca="1" si="10"/>
        <v>0.20875170396536802</v>
      </c>
      <c r="O70" s="16">
        <f t="shared" ca="1" si="10"/>
        <v>2.2840214184520358</v>
      </c>
      <c r="P70" s="16">
        <f t="shared" ca="1" si="10"/>
        <v>2.9668408257789927</v>
      </c>
      <c r="Q70" s="17">
        <f t="shared" ca="1" si="10"/>
        <v>-1.4718277372552104</v>
      </c>
      <c r="R70" s="30">
        <f t="shared" si="13"/>
        <v>8</v>
      </c>
      <c r="S70" s="15">
        <f t="shared" ca="1" si="11"/>
        <v>2.1031796520375048</v>
      </c>
      <c r="T70" s="16">
        <f t="shared" ca="1" si="11"/>
        <v>0.89634181494962184</v>
      </c>
      <c r="U70" s="16">
        <f t="shared" ca="1" si="11"/>
        <v>1.125622850768363</v>
      </c>
      <c r="V70" s="16">
        <f t="shared" ca="1" si="11"/>
        <v>0.45961682949410859</v>
      </c>
      <c r="W70" s="17">
        <f t="shared" ca="1" si="11"/>
        <v>0.3048959775317226</v>
      </c>
      <c r="X70" s="41">
        <f t="shared" ca="1" si="14"/>
        <v>4.6289375561406647</v>
      </c>
      <c r="Y70" s="41">
        <f t="shared" ca="1" si="15"/>
        <v>0.13768733724286236</v>
      </c>
      <c r="Z70" s="39"/>
    </row>
    <row r="71" spans="1:26" x14ac:dyDescent="0.25">
      <c r="A71" s="51"/>
      <c r="B71" s="51"/>
      <c r="C71" s="51"/>
      <c r="D71" s="51"/>
      <c r="E71" s="51"/>
      <c r="F71" s="51"/>
      <c r="G71" s="51"/>
      <c r="I71" s="13">
        <v>46400</v>
      </c>
      <c r="J71" s="14">
        <v>23</v>
      </c>
      <c r="K71" s="47">
        <v>5</v>
      </c>
      <c r="L71" s="34">
        <f t="shared" si="12"/>
        <v>5</v>
      </c>
      <c r="M71" s="15">
        <f t="shared" ca="1" si="10"/>
        <v>0.45456048250793868</v>
      </c>
      <c r="N71" s="16">
        <f t="shared" ca="1" si="10"/>
        <v>0.20875170396536802</v>
      </c>
      <c r="O71" s="16">
        <f t="shared" ca="1" si="10"/>
        <v>2.2840214184520358</v>
      </c>
      <c r="P71" s="16">
        <f t="shared" ca="1" si="10"/>
        <v>2.9668408257789927</v>
      </c>
      <c r="Q71" s="17">
        <f t="shared" ca="1" si="10"/>
        <v>-1.4718277372552104</v>
      </c>
      <c r="R71" s="30">
        <f t="shared" si="13"/>
        <v>9</v>
      </c>
      <c r="S71" s="15">
        <f t="shared" ca="1" si="11"/>
        <v>1.9660473455308145</v>
      </c>
      <c r="T71" s="16">
        <f t="shared" ca="1" si="11"/>
        <v>1.4011855082262346</v>
      </c>
      <c r="U71" s="16">
        <f t="shared" ca="1" si="11"/>
        <v>0.94483509244849395</v>
      </c>
      <c r="V71" s="16">
        <f t="shared" ca="1" si="11"/>
        <v>0.35729945799991603</v>
      </c>
      <c r="W71" s="17">
        <f t="shared" ca="1" si="11"/>
        <v>-0.21345781105498415</v>
      </c>
      <c r="X71" s="41">
        <f t="shared" ca="1" si="14"/>
        <v>4.7184346265565802</v>
      </c>
      <c r="Y71" s="41">
        <f t="shared" ca="1" si="15"/>
        <v>7.9279059522332454E-2</v>
      </c>
      <c r="Z71" s="39"/>
    </row>
    <row r="72" spans="1:26" x14ac:dyDescent="0.25">
      <c r="A72" s="51"/>
      <c r="B72" s="51"/>
      <c r="C72" s="51"/>
      <c r="D72" s="51"/>
      <c r="E72" s="51"/>
      <c r="F72" s="51"/>
      <c r="G72" s="51"/>
      <c r="I72" s="13">
        <v>46400</v>
      </c>
      <c r="J72" s="14">
        <v>7</v>
      </c>
      <c r="K72" s="47">
        <v>3</v>
      </c>
      <c r="L72" s="34">
        <f t="shared" si="12"/>
        <v>5</v>
      </c>
      <c r="M72" s="15">
        <f t="shared" ca="1" si="10"/>
        <v>0.45456048250793868</v>
      </c>
      <c r="N72" s="16">
        <f t="shared" ca="1" si="10"/>
        <v>0.20875170396536802</v>
      </c>
      <c r="O72" s="16">
        <f t="shared" ca="1" si="10"/>
        <v>2.2840214184520358</v>
      </c>
      <c r="P72" s="16">
        <f t="shared" ca="1" si="10"/>
        <v>2.9668408257789927</v>
      </c>
      <c r="Q72" s="17">
        <f t="shared" ca="1" si="10"/>
        <v>-1.4718277372552104</v>
      </c>
      <c r="R72" s="30">
        <f t="shared" si="13"/>
        <v>10</v>
      </c>
      <c r="S72" s="15">
        <f t="shared" ca="1" si="11"/>
        <v>0.69785168590927427</v>
      </c>
      <c r="T72" s="16">
        <f t="shared" ca="1" si="11"/>
        <v>2.3162285483430356</v>
      </c>
      <c r="U72" s="16">
        <f t="shared" ca="1" si="11"/>
        <v>0.53526903685872107</v>
      </c>
      <c r="V72" s="16">
        <f t="shared" ca="1" si="11"/>
        <v>0.36527622444508645</v>
      </c>
      <c r="W72" s="17">
        <f t="shared" ca="1" si="11"/>
        <v>-0.13061006632197544</v>
      </c>
      <c r="X72" s="41">
        <f t="shared" ca="1" si="14"/>
        <v>3.2992503338727679</v>
      </c>
      <c r="Y72" s="41">
        <f t="shared" ca="1" si="15"/>
        <v>8.9550762322963051E-2</v>
      </c>
      <c r="Z72" s="39"/>
    </row>
    <row r="73" spans="1:26" x14ac:dyDescent="0.25">
      <c r="A73" s="51"/>
      <c r="B73" s="51"/>
      <c r="C73" s="51"/>
      <c r="D73" s="51"/>
      <c r="E73" s="51"/>
      <c r="F73" s="51"/>
      <c r="G73" s="51"/>
      <c r="I73" s="13">
        <v>46400</v>
      </c>
      <c r="J73" s="14">
        <v>24</v>
      </c>
      <c r="K73" s="47">
        <v>5</v>
      </c>
      <c r="L73" s="34">
        <f t="shared" si="12"/>
        <v>5</v>
      </c>
      <c r="M73" s="15">
        <f t="shared" ca="1" si="10"/>
        <v>0.45456048250793868</v>
      </c>
      <c r="N73" s="16">
        <f t="shared" ca="1" si="10"/>
        <v>0.20875170396536802</v>
      </c>
      <c r="O73" s="16">
        <f t="shared" ca="1" si="10"/>
        <v>2.2840214184520358</v>
      </c>
      <c r="P73" s="16">
        <f t="shared" ca="1" si="10"/>
        <v>2.9668408257789927</v>
      </c>
      <c r="Q73" s="17">
        <f t="shared" ca="1" si="10"/>
        <v>-1.4718277372552104</v>
      </c>
      <c r="R73" s="30">
        <f t="shared" si="13"/>
        <v>11</v>
      </c>
      <c r="S73" s="15">
        <f t="shared" ca="1" si="11"/>
        <v>1.5777092154545618</v>
      </c>
      <c r="T73" s="16">
        <f t="shared" ca="1" si="11"/>
        <v>1.4234493181271155</v>
      </c>
      <c r="U73" s="16">
        <f t="shared" ca="1" si="11"/>
        <v>0.97742470848245411</v>
      </c>
      <c r="V73" s="16">
        <f t="shared" ca="1" si="11"/>
        <v>0.61105542348030295</v>
      </c>
      <c r="W73" s="17">
        <f t="shared" ca="1" si="11"/>
        <v>0.11627859876484067</v>
      </c>
      <c r="X73" s="41">
        <f t="shared" ca="1" si="14"/>
        <v>4.8885328122835583</v>
      </c>
      <c r="Y73" s="41">
        <f t="shared" ca="1" si="15"/>
        <v>1.2424933937412452E-2</v>
      </c>
      <c r="Z73" s="39"/>
    </row>
    <row r="74" spans="1:26" x14ac:dyDescent="0.25">
      <c r="A74" s="51"/>
      <c r="B74" s="51"/>
      <c r="C74" s="51"/>
      <c r="D74" s="51"/>
      <c r="E74" s="51"/>
      <c r="F74" s="51"/>
      <c r="G74" s="51"/>
      <c r="I74" s="13">
        <v>46400</v>
      </c>
      <c r="J74" s="14">
        <v>25</v>
      </c>
      <c r="K74" s="47">
        <v>5</v>
      </c>
      <c r="L74" s="34">
        <f t="shared" si="12"/>
        <v>5</v>
      </c>
      <c r="M74" s="15">
        <f t="shared" ca="1" si="10"/>
        <v>0.45456048250793868</v>
      </c>
      <c r="N74" s="16">
        <f t="shared" ca="1" si="10"/>
        <v>0.20875170396536802</v>
      </c>
      <c r="O74" s="16">
        <f t="shared" ca="1" si="10"/>
        <v>2.2840214184520358</v>
      </c>
      <c r="P74" s="16">
        <f t="shared" ca="1" si="10"/>
        <v>2.9668408257789927</v>
      </c>
      <c r="Q74" s="17">
        <f t="shared" ca="1" si="10"/>
        <v>-1.4718277372552104</v>
      </c>
      <c r="R74" s="30">
        <f t="shared" si="13"/>
        <v>12</v>
      </c>
      <c r="S74" s="15">
        <f t="shared" ca="1" si="11"/>
        <v>2.5052179500478946</v>
      </c>
      <c r="T74" s="16">
        <f t="shared" ca="1" si="11"/>
        <v>1.0487009084269392</v>
      </c>
      <c r="U74" s="16">
        <f t="shared" ca="1" si="11"/>
        <v>1.1122932674703996</v>
      </c>
      <c r="V74" s="16">
        <f t="shared" ca="1" si="11"/>
        <v>0.24978660081963444</v>
      </c>
      <c r="W74" s="17">
        <f t="shared" ca="1" si="11"/>
        <v>2.6594628130144727E-2</v>
      </c>
      <c r="X74" s="41">
        <f t="shared" ca="1" si="14"/>
        <v>4.6001272019481814</v>
      </c>
      <c r="Y74" s="41">
        <f t="shared" ca="1" si="15"/>
        <v>0.15989825462179053</v>
      </c>
      <c r="Z74" s="39"/>
    </row>
    <row r="75" spans="1:26" x14ac:dyDescent="0.25">
      <c r="A75" s="51"/>
      <c r="B75" s="51"/>
      <c r="C75" s="51"/>
      <c r="D75" s="51"/>
      <c r="E75" s="51"/>
      <c r="F75" s="51"/>
      <c r="G75" s="51"/>
      <c r="I75" s="13">
        <v>46400</v>
      </c>
      <c r="J75" s="14">
        <v>21</v>
      </c>
      <c r="K75" s="47">
        <v>5</v>
      </c>
      <c r="L75" s="34">
        <f t="shared" si="12"/>
        <v>5</v>
      </c>
      <c r="M75" s="15">
        <f t="shared" ca="1" si="10"/>
        <v>0.45456048250793868</v>
      </c>
      <c r="N75" s="16">
        <f t="shared" ca="1" si="10"/>
        <v>0.20875170396536802</v>
      </c>
      <c r="O75" s="16">
        <f t="shared" ca="1" si="10"/>
        <v>2.2840214184520358</v>
      </c>
      <c r="P75" s="16">
        <f t="shared" ca="1" si="10"/>
        <v>2.9668408257789927</v>
      </c>
      <c r="Q75" s="17">
        <f t="shared" ca="1" si="10"/>
        <v>-1.4718277372552104</v>
      </c>
      <c r="R75" s="30">
        <f t="shared" si="13"/>
        <v>13</v>
      </c>
      <c r="S75" s="15">
        <f t="shared" ca="1" si="11"/>
        <v>2.1638560019696813</v>
      </c>
      <c r="T75" s="16">
        <f t="shared" ca="1" si="11"/>
        <v>0.98152475927829119</v>
      </c>
      <c r="U75" s="16">
        <f t="shared" ca="1" si="11"/>
        <v>1.0341496846338571</v>
      </c>
      <c r="V75" s="16">
        <f t="shared" ca="1" si="11"/>
        <v>0.46236785929267915</v>
      </c>
      <c r="W75" s="17">
        <f t="shared" ca="1" si="11"/>
        <v>1.499829618192406E-2</v>
      </c>
      <c r="X75" s="41">
        <f t="shared" ca="1" si="14"/>
        <v>4.9002153570511586</v>
      </c>
      <c r="Y75" s="41">
        <f t="shared" ca="1" si="15"/>
        <v>9.9569749684277585E-3</v>
      </c>
      <c r="Z75" s="39"/>
    </row>
    <row r="76" spans="1:26" x14ac:dyDescent="0.25">
      <c r="A76" s="51"/>
      <c r="B76" s="51"/>
      <c r="C76" s="51"/>
      <c r="D76" s="51"/>
      <c r="E76" s="51"/>
      <c r="F76" s="51"/>
      <c r="G76" s="51"/>
      <c r="I76" s="13">
        <v>46400</v>
      </c>
      <c r="J76" s="14">
        <v>27</v>
      </c>
      <c r="K76" s="47">
        <v>5</v>
      </c>
      <c r="L76" s="34">
        <f t="shared" si="12"/>
        <v>5</v>
      </c>
      <c r="M76" s="15">
        <f t="shared" ca="1" si="10"/>
        <v>0.45456048250793868</v>
      </c>
      <c r="N76" s="16">
        <f t="shared" ca="1" si="10"/>
        <v>0.20875170396536802</v>
      </c>
      <c r="O76" s="16">
        <f t="shared" ca="1" si="10"/>
        <v>2.2840214184520358</v>
      </c>
      <c r="P76" s="16">
        <f t="shared" ca="1" si="10"/>
        <v>2.9668408257789927</v>
      </c>
      <c r="Q76" s="17">
        <f t="shared" ca="1" si="10"/>
        <v>-1.4718277372552104</v>
      </c>
      <c r="R76" s="30">
        <f t="shared" si="13"/>
        <v>14</v>
      </c>
      <c r="S76" s="15">
        <f t="shared" ca="1" si="11"/>
        <v>2.3160012307376268</v>
      </c>
      <c r="T76" s="16">
        <f t="shared" ca="1" si="11"/>
        <v>1.2253708735856732</v>
      </c>
      <c r="U76" s="16">
        <f t="shared" ca="1" si="11"/>
        <v>0.97062155736891442</v>
      </c>
      <c r="V76" s="16">
        <f t="shared" ca="1" si="11"/>
        <v>0.33251281783392289</v>
      </c>
      <c r="W76" s="17">
        <f t="shared" ca="1" si="11"/>
        <v>-0.32461977483457516</v>
      </c>
      <c r="X76" s="41">
        <f t="shared" ca="1" si="14"/>
        <v>4.9897783127330522</v>
      </c>
      <c r="Y76" s="41">
        <f t="shared" ca="1" si="15"/>
        <v>1.0448289058328344E-4</v>
      </c>
      <c r="Z76" s="39"/>
    </row>
    <row r="77" spans="1:26" x14ac:dyDescent="0.25">
      <c r="A77" s="51"/>
      <c r="B77" s="51"/>
      <c r="C77" s="51"/>
      <c r="D77" s="51"/>
      <c r="E77" s="51"/>
      <c r="F77" s="51"/>
      <c r="G77" s="51"/>
      <c r="I77" s="13">
        <v>46400</v>
      </c>
      <c r="J77" s="14">
        <v>13</v>
      </c>
      <c r="K77" s="47">
        <v>4</v>
      </c>
      <c r="L77" s="34">
        <f t="shared" si="12"/>
        <v>5</v>
      </c>
      <c r="M77" s="15">
        <f t="shared" ca="1" si="10"/>
        <v>0.45456048250793868</v>
      </c>
      <c r="N77" s="16">
        <f t="shared" ca="1" si="10"/>
        <v>0.20875170396536802</v>
      </c>
      <c r="O77" s="16">
        <f t="shared" ca="1" si="10"/>
        <v>2.2840214184520358</v>
      </c>
      <c r="P77" s="16">
        <f t="shared" ca="1" si="10"/>
        <v>2.9668408257789927</v>
      </c>
      <c r="Q77" s="17">
        <f t="shared" ca="1" si="10"/>
        <v>-1.4718277372552104</v>
      </c>
      <c r="R77" s="30">
        <f t="shared" si="13"/>
        <v>15</v>
      </c>
      <c r="S77" s="15">
        <f t="shared" ca="1" si="11"/>
        <v>0.69374101481879025</v>
      </c>
      <c r="T77" s="16">
        <f t="shared" ca="1" si="11"/>
        <v>-0.57306806918550157</v>
      </c>
      <c r="U77" s="16">
        <f t="shared" ca="1" si="11"/>
        <v>1.2895822466809745</v>
      </c>
      <c r="V77" s="16">
        <f t="shared" ca="1" si="11"/>
        <v>0.95833983479988938</v>
      </c>
      <c r="W77" s="17">
        <f t="shared" ca="1" si="11"/>
        <v>2.0295569469777357</v>
      </c>
      <c r="X77" s="41">
        <f t="shared" ca="1" si="14"/>
        <v>2.997235324729576</v>
      </c>
      <c r="Y77" s="41">
        <f t="shared" ca="1" si="15"/>
        <v>1.005536993970199</v>
      </c>
      <c r="Z77" s="39"/>
    </row>
    <row r="78" spans="1:26" x14ac:dyDescent="0.25">
      <c r="A78" s="51"/>
      <c r="B78" s="51"/>
      <c r="C78" s="51"/>
      <c r="D78" s="51"/>
      <c r="E78" s="51"/>
      <c r="F78" s="51"/>
      <c r="G78" s="51"/>
      <c r="I78" s="13">
        <v>1979</v>
      </c>
      <c r="J78" s="14">
        <v>1</v>
      </c>
      <c r="K78" s="47">
        <v>5</v>
      </c>
      <c r="L78" s="34">
        <f t="shared" si="12"/>
        <v>6</v>
      </c>
      <c r="M78" s="15">
        <f t="shared" ca="1" si="10"/>
        <v>1.9622991339620424</v>
      </c>
      <c r="N78" s="16">
        <f t="shared" ca="1" si="10"/>
        <v>1.1706691102101967</v>
      </c>
      <c r="O78" s="16">
        <f t="shared" ca="1" si="10"/>
        <v>-1.2479366013248256</v>
      </c>
      <c r="P78" s="16">
        <f t="shared" ca="1" si="10"/>
        <v>0.39073005340686834</v>
      </c>
      <c r="Q78" s="17">
        <f t="shared" ca="1" si="10"/>
        <v>2.8629542050636485</v>
      </c>
      <c r="R78" s="30">
        <f t="shared" si="13"/>
        <v>1</v>
      </c>
      <c r="S78" s="15">
        <f t="shared" ca="1" si="11"/>
        <v>-2.8718499849775741E-2</v>
      </c>
      <c r="T78" s="16">
        <f t="shared" ca="1" si="11"/>
        <v>0.91249108397021372</v>
      </c>
      <c r="U78" s="16">
        <f t="shared" ca="1" si="11"/>
        <v>0.93943377522174343</v>
      </c>
      <c r="V78" s="16">
        <f t="shared" ca="1" si="11"/>
        <v>1.4152330908720356</v>
      </c>
      <c r="W78" s="17">
        <f t="shared" ca="1" si="11"/>
        <v>1.6402283930195685</v>
      </c>
      <c r="X78" s="41">
        <f t="shared" ca="1" si="14"/>
        <v>5.0883899215820332</v>
      </c>
      <c r="Y78" s="41">
        <f t="shared" ca="1" si="15"/>
        <v>7.8127782372779744E-3</v>
      </c>
      <c r="Z78" s="39"/>
    </row>
    <row r="79" spans="1:26" x14ac:dyDescent="0.25">
      <c r="A79" s="51"/>
      <c r="B79" s="51"/>
      <c r="C79" s="51"/>
      <c r="D79" s="51"/>
      <c r="E79" s="51"/>
      <c r="F79" s="51"/>
      <c r="G79" s="51"/>
      <c r="I79" s="13">
        <v>1979</v>
      </c>
      <c r="J79" s="14">
        <v>2</v>
      </c>
      <c r="K79" s="47">
        <v>3</v>
      </c>
      <c r="L79" s="34">
        <f t="shared" si="12"/>
        <v>6</v>
      </c>
      <c r="M79" s="15">
        <f t="shared" ca="1" si="10"/>
        <v>1.9622991339620424</v>
      </c>
      <c r="N79" s="16">
        <f t="shared" ca="1" si="10"/>
        <v>1.1706691102101967</v>
      </c>
      <c r="O79" s="16">
        <f t="shared" ca="1" si="10"/>
        <v>-1.2479366013248256</v>
      </c>
      <c r="P79" s="16">
        <f t="shared" ca="1" si="10"/>
        <v>0.39073005340686834</v>
      </c>
      <c r="Q79" s="17">
        <f t="shared" ca="1" si="10"/>
        <v>2.8629542050636485</v>
      </c>
      <c r="R79" s="30">
        <f t="shared" si="13"/>
        <v>2</v>
      </c>
      <c r="S79" s="15">
        <f t="shared" ca="1" si="11"/>
        <v>0.96375710595331587</v>
      </c>
      <c r="T79" s="16">
        <f t="shared" ca="1" si="11"/>
        <v>1.7868564131195781</v>
      </c>
      <c r="U79" s="16">
        <f t="shared" ca="1" si="11"/>
        <v>0.86985143284147581</v>
      </c>
      <c r="V79" s="16">
        <f t="shared" ca="1" si="11"/>
        <v>0.85648193239167858</v>
      </c>
      <c r="W79" s="17">
        <f t="shared" ca="1" si="11"/>
        <v>9.7776936809311557E-2</v>
      </c>
      <c r="X79" s="41">
        <f t="shared" ca="1" si="14"/>
        <v>3.5120620244061946</v>
      </c>
      <c r="Y79" s="41">
        <f t="shared" ca="1" si="15"/>
        <v>0.26220751683897026</v>
      </c>
      <c r="Z79" s="39"/>
    </row>
    <row r="80" spans="1:26" x14ac:dyDescent="0.25">
      <c r="A80" s="51"/>
      <c r="B80" s="51"/>
      <c r="C80" s="51"/>
      <c r="D80" s="51"/>
      <c r="E80" s="51"/>
      <c r="F80" s="51"/>
      <c r="G80" s="51"/>
      <c r="I80" s="13">
        <v>1979</v>
      </c>
      <c r="J80" s="14">
        <v>4</v>
      </c>
      <c r="K80" s="47">
        <v>5</v>
      </c>
      <c r="L80" s="34">
        <f t="shared" si="12"/>
        <v>6</v>
      </c>
      <c r="M80" s="15">
        <f t="shared" ca="1" si="10"/>
        <v>1.9622991339620424</v>
      </c>
      <c r="N80" s="16">
        <f t="shared" ca="1" si="10"/>
        <v>1.1706691102101967</v>
      </c>
      <c r="O80" s="16">
        <f t="shared" ca="1" si="10"/>
        <v>-1.2479366013248256</v>
      </c>
      <c r="P80" s="16">
        <f t="shared" ca="1" si="10"/>
        <v>0.39073005340686834</v>
      </c>
      <c r="Q80" s="17">
        <f t="shared" ca="1" si="10"/>
        <v>2.8629542050636485</v>
      </c>
      <c r="R80" s="30">
        <f t="shared" si="13"/>
        <v>3</v>
      </c>
      <c r="S80" s="15">
        <f t="shared" ca="1" si="11"/>
        <v>0.70699620870777402</v>
      </c>
      <c r="T80" s="16">
        <f t="shared" ca="1" si="11"/>
        <v>1.242630783632849</v>
      </c>
      <c r="U80" s="16">
        <f t="shared" ca="1" si="11"/>
        <v>0.83389751250524546</v>
      </c>
      <c r="V80" s="16">
        <f t="shared" ca="1" si="11"/>
        <v>0.57660839774805217</v>
      </c>
      <c r="W80" s="17">
        <f t="shared" ca="1" si="11"/>
        <v>0.98525631189441343</v>
      </c>
      <c r="X80" s="41">
        <f t="shared" ca="1" si="14"/>
        <v>4.8474382254985144</v>
      </c>
      <c r="Y80" s="41">
        <f t="shared" ca="1" si="15"/>
        <v>2.327509503904213E-2</v>
      </c>
      <c r="Z80" s="39"/>
    </row>
    <row r="81" spans="1:26" x14ac:dyDescent="0.25">
      <c r="A81" s="51"/>
      <c r="B81" s="51"/>
      <c r="C81" s="51"/>
      <c r="D81" s="51"/>
      <c r="E81" s="51"/>
      <c r="F81" s="51"/>
      <c r="G81" s="51"/>
      <c r="I81" s="13">
        <v>1979</v>
      </c>
      <c r="J81" s="14">
        <v>3</v>
      </c>
      <c r="K81" s="47">
        <v>3</v>
      </c>
      <c r="L81" s="34">
        <f t="shared" si="12"/>
        <v>6</v>
      </c>
      <c r="M81" s="15">
        <f t="shared" ca="1" si="10"/>
        <v>1.9622991339620424</v>
      </c>
      <c r="N81" s="16">
        <f t="shared" ca="1" si="10"/>
        <v>1.1706691102101967</v>
      </c>
      <c r="O81" s="16">
        <f t="shared" ca="1" si="10"/>
        <v>-1.2479366013248256</v>
      </c>
      <c r="P81" s="16">
        <f t="shared" ca="1" si="10"/>
        <v>0.39073005340686834</v>
      </c>
      <c r="Q81" s="17">
        <f t="shared" ca="1" si="10"/>
        <v>2.8629542050636485</v>
      </c>
      <c r="R81" s="30">
        <f t="shared" si="13"/>
        <v>4</v>
      </c>
      <c r="S81" s="15">
        <f t="shared" ca="1" si="11"/>
        <v>1.3358983778423812</v>
      </c>
      <c r="T81" s="16">
        <f t="shared" ca="1" si="11"/>
        <v>2.5616042859224768</v>
      </c>
      <c r="U81" s="16">
        <f t="shared" ca="1" si="11"/>
        <v>-0.46981441147640368</v>
      </c>
      <c r="V81" s="16">
        <f t="shared" ca="1" si="11"/>
        <v>6.4954502752344434E-2</v>
      </c>
      <c r="W81" s="17">
        <f t="shared" ca="1" si="11"/>
        <v>-1.0982024206037042</v>
      </c>
      <c r="X81" s="41">
        <f t="shared" ca="1" si="14"/>
        <v>3.0877982781751685</v>
      </c>
      <c r="Y81" s="41">
        <f t="shared" ca="1" si="15"/>
        <v>7.7085376505242687E-3</v>
      </c>
      <c r="Z81" s="39"/>
    </row>
    <row r="82" spans="1:26" x14ac:dyDescent="0.25">
      <c r="A82" s="51"/>
      <c r="B82" s="51"/>
      <c r="C82" s="51"/>
      <c r="D82" s="51"/>
      <c r="E82" s="51"/>
      <c r="F82" s="51"/>
      <c r="G82" s="51"/>
      <c r="I82" s="13">
        <v>1979</v>
      </c>
      <c r="J82" s="14">
        <v>5</v>
      </c>
      <c r="K82" s="47">
        <v>5</v>
      </c>
      <c r="L82" s="34">
        <f t="shared" si="12"/>
        <v>6</v>
      </c>
      <c r="M82" s="15">
        <f t="shared" ca="1" si="10"/>
        <v>1.9622991339620424</v>
      </c>
      <c r="N82" s="16">
        <f t="shared" ca="1" si="10"/>
        <v>1.1706691102101967</v>
      </c>
      <c r="O82" s="16">
        <f t="shared" ca="1" si="10"/>
        <v>-1.2479366013248256</v>
      </c>
      <c r="P82" s="16">
        <f t="shared" ca="1" si="10"/>
        <v>0.39073005340686834</v>
      </c>
      <c r="Q82" s="17">
        <f t="shared" ca="1" si="10"/>
        <v>2.8629542050636485</v>
      </c>
      <c r="R82" s="30">
        <f t="shared" si="13"/>
        <v>5</v>
      </c>
      <c r="S82" s="15">
        <f t="shared" ca="1" si="11"/>
        <v>-5.2065846898213843</v>
      </c>
      <c r="T82" s="16">
        <f t="shared" ca="1" si="11"/>
        <v>0.75296898278377844</v>
      </c>
      <c r="U82" s="16">
        <f t="shared" ca="1" si="11"/>
        <v>0.89761163515617304</v>
      </c>
      <c r="V82" s="16">
        <f t="shared" ca="1" si="11"/>
        <v>3.6742307765101456</v>
      </c>
      <c r="W82" s="17">
        <f t="shared" ca="1" si="11"/>
        <v>4.8184953420172523</v>
      </c>
      <c r="X82" s="41">
        <f t="shared" ca="1" si="14"/>
        <v>4.775202377111281</v>
      </c>
      <c r="Y82" s="41">
        <f t="shared" ca="1" si="15"/>
        <v>5.0533971256418703E-2</v>
      </c>
      <c r="Z82" s="39"/>
    </row>
    <row r="83" spans="1:26" x14ac:dyDescent="0.25">
      <c r="A83" s="51"/>
      <c r="B83" s="51"/>
      <c r="C83" s="51"/>
      <c r="D83" s="51"/>
      <c r="E83" s="51"/>
      <c r="F83" s="51"/>
      <c r="G83" s="51"/>
      <c r="I83" s="13">
        <v>1979</v>
      </c>
      <c r="J83" s="14">
        <v>17</v>
      </c>
      <c r="K83" s="47">
        <v>5</v>
      </c>
      <c r="L83" s="34">
        <f t="shared" si="12"/>
        <v>6</v>
      </c>
      <c r="M83" s="15">
        <f t="shared" ca="1" si="10"/>
        <v>1.9622991339620424</v>
      </c>
      <c r="N83" s="16">
        <f t="shared" ca="1" si="10"/>
        <v>1.1706691102101967</v>
      </c>
      <c r="O83" s="16">
        <f t="shared" ca="1" si="10"/>
        <v>-1.2479366013248256</v>
      </c>
      <c r="P83" s="16">
        <f t="shared" ca="1" si="10"/>
        <v>0.39073005340686834</v>
      </c>
      <c r="Q83" s="17">
        <f t="shared" ca="1" si="10"/>
        <v>2.8629542050636485</v>
      </c>
      <c r="R83" s="30">
        <f t="shared" si="13"/>
        <v>6</v>
      </c>
      <c r="S83" s="15">
        <f t="shared" ca="1" si="11"/>
        <v>-8.4770875562563824E-2</v>
      </c>
      <c r="T83" s="16">
        <f t="shared" ca="1" si="11"/>
        <v>-0.14613834406036022</v>
      </c>
      <c r="U83" s="16">
        <f t="shared" ca="1" si="11"/>
        <v>1.0622786666462884</v>
      </c>
      <c r="V83" s="16">
        <f t="shared" ca="1" si="11"/>
        <v>1.5470414087239384</v>
      </c>
      <c r="W83" s="17">
        <f t="shared" ca="1" si="11"/>
        <v>2.169361850893937</v>
      </c>
      <c r="X83" s="41">
        <f t="shared" ca="1" si="14"/>
        <v>5.1521773157500048</v>
      </c>
      <c r="Y83" s="41">
        <f t="shared" ca="1" si="15"/>
        <v>2.3157935428876664E-2</v>
      </c>
      <c r="Z83" s="39"/>
    </row>
    <row r="84" spans="1:26" x14ac:dyDescent="0.25">
      <c r="A84" s="51"/>
      <c r="B84" s="51"/>
      <c r="C84" s="51"/>
      <c r="D84" s="51"/>
      <c r="E84" s="51"/>
      <c r="F84" s="51"/>
      <c r="G84" s="51"/>
      <c r="I84" s="13">
        <v>1979</v>
      </c>
      <c r="J84" s="14">
        <v>20</v>
      </c>
      <c r="K84" s="47">
        <v>4</v>
      </c>
      <c r="L84" s="34">
        <f t="shared" si="12"/>
        <v>6</v>
      </c>
      <c r="M84" s="15">
        <f t="shared" ca="1" si="10"/>
        <v>1.9622991339620424</v>
      </c>
      <c r="N84" s="16">
        <f t="shared" ca="1" si="10"/>
        <v>1.1706691102101967</v>
      </c>
      <c r="O84" s="16">
        <f t="shared" ca="1" si="10"/>
        <v>-1.2479366013248256</v>
      </c>
      <c r="P84" s="16">
        <f t="shared" ca="1" si="10"/>
        <v>0.39073005340686834</v>
      </c>
      <c r="Q84" s="17">
        <f t="shared" ca="1" si="10"/>
        <v>2.8629542050636485</v>
      </c>
      <c r="R84" s="30">
        <f t="shared" si="13"/>
        <v>7</v>
      </c>
      <c r="S84" s="15">
        <f t="shared" ca="1" si="11"/>
        <v>1.1489659895689086</v>
      </c>
      <c r="T84" s="16">
        <f t="shared" ca="1" si="11"/>
        <v>-0.58372011188226458</v>
      </c>
      <c r="U84" s="16">
        <f t="shared" ca="1" si="11"/>
        <v>1.2695381359078877</v>
      </c>
      <c r="V84" s="16">
        <f t="shared" ca="1" si="11"/>
        <v>0.8601110880111007</v>
      </c>
      <c r="W84" s="17">
        <f t="shared" ca="1" si="11"/>
        <v>1.3515793009001733</v>
      </c>
      <c r="X84" s="41">
        <f t="shared" ca="1" si="14"/>
        <v>4.1925496500603137</v>
      </c>
      <c r="Y84" s="41">
        <f t="shared" ca="1" si="15"/>
        <v>3.7075367738349248E-2</v>
      </c>
      <c r="Z84" s="39"/>
    </row>
    <row r="85" spans="1:26" x14ac:dyDescent="0.25">
      <c r="A85" s="51"/>
      <c r="B85" s="51"/>
      <c r="C85" s="51"/>
      <c r="D85" s="51"/>
      <c r="E85" s="51"/>
      <c r="F85" s="51"/>
      <c r="G85" s="51"/>
      <c r="I85" s="13">
        <v>1979</v>
      </c>
      <c r="J85" s="14">
        <v>18</v>
      </c>
      <c r="K85" s="47">
        <v>5</v>
      </c>
      <c r="L85" s="34">
        <f t="shared" si="12"/>
        <v>6</v>
      </c>
      <c r="M85" s="15">
        <f t="shared" ca="1" si="10"/>
        <v>1.9622991339620424</v>
      </c>
      <c r="N85" s="16">
        <f t="shared" ca="1" si="10"/>
        <v>1.1706691102101967</v>
      </c>
      <c r="O85" s="16">
        <f t="shared" ca="1" si="10"/>
        <v>-1.2479366013248256</v>
      </c>
      <c r="P85" s="16">
        <f t="shared" ca="1" si="10"/>
        <v>0.39073005340686834</v>
      </c>
      <c r="Q85" s="17">
        <f t="shared" ca="1" si="10"/>
        <v>2.8629542050636485</v>
      </c>
      <c r="R85" s="30">
        <f t="shared" si="13"/>
        <v>8</v>
      </c>
      <c r="S85" s="15">
        <f t="shared" ca="1" si="11"/>
        <v>2.1031796520375048</v>
      </c>
      <c r="T85" s="16">
        <f t="shared" ca="1" si="11"/>
        <v>0.89634181494962184</v>
      </c>
      <c r="U85" s="16">
        <f t="shared" ca="1" si="11"/>
        <v>1.125622850768363</v>
      </c>
      <c r="V85" s="16">
        <f t="shared" ca="1" si="11"/>
        <v>0.45961682949410859</v>
      </c>
      <c r="W85" s="17">
        <f t="shared" ca="1" si="11"/>
        <v>0.3048959775317226</v>
      </c>
      <c r="X85" s="41">
        <f t="shared" ca="1" si="14"/>
        <v>4.8241706592659845</v>
      </c>
      <c r="Y85" s="41">
        <f t="shared" ca="1" si="15"/>
        <v>3.0915957062958507E-2</v>
      </c>
      <c r="Z85" s="39"/>
    </row>
    <row r="86" spans="1:26" x14ac:dyDescent="0.25">
      <c r="A86" s="51"/>
      <c r="B86" s="51"/>
      <c r="C86" s="51"/>
      <c r="D86" s="51"/>
      <c r="E86" s="51"/>
      <c r="F86" s="51"/>
      <c r="G86" s="51"/>
      <c r="I86" s="13">
        <v>1979</v>
      </c>
      <c r="J86" s="14">
        <v>23</v>
      </c>
      <c r="K86" s="47">
        <v>4</v>
      </c>
      <c r="L86" s="34">
        <f t="shared" si="12"/>
        <v>6</v>
      </c>
      <c r="M86" s="15">
        <f t="shared" ca="1" si="10"/>
        <v>1.9622991339620424</v>
      </c>
      <c r="N86" s="16">
        <f t="shared" ca="1" si="10"/>
        <v>1.1706691102101967</v>
      </c>
      <c r="O86" s="16">
        <f t="shared" ca="1" si="10"/>
        <v>-1.2479366013248256</v>
      </c>
      <c r="P86" s="16">
        <f t="shared" ca="1" si="10"/>
        <v>0.39073005340686834</v>
      </c>
      <c r="Q86" s="17">
        <f t="shared" ca="1" si="10"/>
        <v>2.8629542050636485</v>
      </c>
      <c r="R86" s="30">
        <f t="shared" si="13"/>
        <v>9</v>
      </c>
      <c r="S86" s="15">
        <f t="shared" ca="1" si="11"/>
        <v>1.9660473455308145</v>
      </c>
      <c r="T86" s="16">
        <f t="shared" ca="1" si="11"/>
        <v>1.4011855082262346</v>
      </c>
      <c r="U86" s="16">
        <f t="shared" ca="1" si="11"/>
        <v>0.94483509244849395</v>
      </c>
      <c r="V86" s="16">
        <f t="shared" ca="1" si="11"/>
        <v>0.35729945799991603</v>
      </c>
      <c r="W86" s="17">
        <f t="shared" ca="1" si="11"/>
        <v>-0.21345781105498415</v>
      </c>
      <c r="X86" s="41">
        <f t="shared" ca="1" si="14"/>
        <v>3.8476910000785201</v>
      </c>
      <c r="Y86" s="41">
        <f t="shared" ca="1" si="15"/>
        <v>2.3198031457081381E-2</v>
      </c>
      <c r="Z86" s="39"/>
    </row>
    <row r="87" spans="1:26" x14ac:dyDescent="0.25">
      <c r="A87" s="51"/>
      <c r="B87" s="51"/>
      <c r="C87" s="51"/>
      <c r="D87" s="51"/>
      <c r="E87" s="51"/>
      <c r="F87" s="51"/>
      <c r="G87" s="51"/>
      <c r="I87" s="13">
        <v>1979</v>
      </c>
      <c r="J87" s="14">
        <v>7</v>
      </c>
      <c r="K87" s="47">
        <v>3</v>
      </c>
      <c r="L87" s="34">
        <f t="shared" si="12"/>
        <v>6</v>
      </c>
      <c r="M87" s="15">
        <f t="shared" ca="1" si="10"/>
        <v>1.9622991339620424</v>
      </c>
      <c r="N87" s="16">
        <f t="shared" ca="1" si="10"/>
        <v>1.1706691102101967</v>
      </c>
      <c r="O87" s="16">
        <f t="shared" ca="1" si="10"/>
        <v>-1.2479366013248256</v>
      </c>
      <c r="P87" s="16">
        <f t="shared" ca="1" si="10"/>
        <v>0.39073005340686834</v>
      </c>
      <c r="Q87" s="17">
        <f t="shared" ca="1" si="10"/>
        <v>2.8629542050636485</v>
      </c>
      <c r="R87" s="30">
        <f t="shared" si="13"/>
        <v>10</v>
      </c>
      <c r="S87" s="15">
        <f t="shared" ca="1" si="11"/>
        <v>0.69785168590927427</v>
      </c>
      <c r="T87" s="16">
        <f t="shared" ca="1" si="11"/>
        <v>2.3162285483430356</v>
      </c>
      <c r="U87" s="16">
        <f t="shared" ca="1" si="11"/>
        <v>0.53526903685872107</v>
      </c>
      <c r="V87" s="16">
        <f t="shared" ca="1" si="11"/>
        <v>0.36527622444508645</v>
      </c>
      <c r="W87" s="17">
        <f t="shared" ca="1" si="11"/>
        <v>-0.13061006632197544</v>
      </c>
      <c r="X87" s="41">
        <f t="shared" ca="1" si="14"/>
        <v>3.1817429100595778</v>
      </c>
      <c r="Y87" s="41">
        <f t="shared" ca="1" si="15"/>
        <v>3.3030485356923774E-2</v>
      </c>
      <c r="Z87" s="39"/>
    </row>
    <row r="88" spans="1:26" x14ac:dyDescent="0.25">
      <c r="A88" s="51"/>
      <c r="B88" s="51"/>
      <c r="C88" s="51"/>
      <c r="D88" s="51"/>
      <c r="E88" s="51"/>
      <c r="F88" s="51"/>
      <c r="G88" s="51"/>
      <c r="I88" s="13">
        <v>1979</v>
      </c>
      <c r="J88" s="14">
        <v>24</v>
      </c>
      <c r="K88" s="47">
        <v>4</v>
      </c>
      <c r="L88" s="34">
        <f t="shared" si="12"/>
        <v>6</v>
      </c>
      <c r="M88" s="15">
        <f t="shared" ca="1" si="10"/>
        <v>1.9622991339620424</v>
      </c>
      <c r="N88" s="16">
        <f t="shared" ca="1" si="10"/>
        <v>1.1706691102101967</v>
      </c>
      <c r="O88" s="16">
        <f t="shared" ca="1" si="10"/>
        <v>-1.2479366013248256</v>
      </c>
      <c r="P88" s="16">
        <f t="shared" ca="1" si="10"/>
        <v>0.39073005340686834</v>
      </c>
      <c r="Q88" s="17">
        <f t="shared" ca="1" si="10"/>
        <v>2.8629542050636485</v>
      </c>
      <c r="R88" s="30">
        <f t="shared" si="13"/>
        <v>11</v>
      </c>
      <c r="S88" s="15">
        <f t="shared" ca="1" si="11"/>
        <v>1.5777092154545618</v>
      </c>
      <c r="T88" s="16">
        <f t="shared" ca="1" si="11"/>
        <v>1.4234493181271155</v>
      </c>
      <c r="U88" s="16">
        <f t="shared" ca="1" si="11"/>
        <v>0.97742470848245411</v>
      </c>
      <c r="V88" s="16">
        <f t="shared" ca="1" si="11"/>
        <v>0.61105542348030295</v>
      </c>
      <c r="W88" s="17">
        <f t="shared" ca="1" si="11"/>
        <v>0.11627859876484067</v>
      </c>
      <c r="X88" s="41">
        <f t="shared" ca="1" si="14"/>
        <v>4.1142195266008237</v>
      </c>
      <c r="Y88" s="41">
        <f t="shared" ca="1" si="15"/>
        <v>1.3046100256916269E-2</v>
      </c>
      <c r="Z88" s="39"/>
    </row>
    <row r="89" spans="1:26" x14ac:dyDescent="0.25">
      <c r="A89" s="51"/>
      <c r="B89" s="51"/>
      <c r="C89" s="51"/>
      <c r="D89" s="51"/>
      <c r="E89" s="51"/>
      <c r="F89" s="51"/>
      <c r="G89" s="51"/>
      <c r="I89" s="13">
        <v>1979</v>
      </c>
      <c r="J89" s="14">
        <v>25</v>
      </c>
      <c r="K89" s="47">
        <v>5</v>
      </c>
      <c r="L89" s="34">
        <f t="shared" si="12"/>
        <v>6</v>
      </c>
      <c r="M89" s="15">
        <f t="shared" ca="1" si="10"/>
        <v>1.9622991339620424</v>
      </c>
      <c r="N89" s="16">
        <f t="shared" ca="1" si="10"/>
        <v>1.1706691102101967</v>
      </c>
      <c r="O89" s="16">
        <f t="shared" ca="1" si="10"/>
        <v>-1.2479366013248256</v>
      </c>
      <c r="P89" s="16">
        <f t="shared" ca="1" si="10"/>
        <v>0.39073005340686834</v>
      </c>
      <c r="Q89" s="17">
        <f t="shared" ca="1" si="10"/>
        <v>2.8629542050636485</v>
      </c>
      <c r="R89" s="30">
        <f t="shared" si="13"/>
        <v>12</v>
      </c>
      <c r="S89" s="15">
        <f t="shared" ca="1" si="11"/>
        <v>2.5052179500478946</v>
      </c>
      <c r="T89" s="16">
        <f t="shared" ca="1" si="11"/>
        <v>1.0487009084269392</v>
      </c>
      <c r="U89" s="16">
        <f t="shared" ca="1" si="11"/>
        <v>1.1122932674703996</v>
      </c>
      <c r="V89" s="16">
        <f t="shared" ca="1" si="11"/>
        <v>0.24978660081963444</v>
      </c>
      <c r="W89" s="17">
        <f t="shared" ca="1" si="11"/>
        <v>2.6594628130144727E-2</v>
      </c>
      <c r="X89" s="41">
        <f t="shared" ca="1" si="14"/>
        <v>4.9293356275423195</v>
      </c>
      <c r="Y89" s="41">
        <f t="shared" ca="1" si="15"/>
        <v>4.9934535348377992E-3</v>
      </c>
      <c r="Z89" s="39"/>
    </row>
    <row r="90" spans="1:26" x14ac:dyDescent="0.25">
      <c r="A90" s="51"/>
      <c r="B90" s="51"/>
      <c r="C90" s="51"/>
      <c r="D90" s="51"/>
      <c r="E90" s="51"/>
      <c r="F90" s="51"/>
      <c r="G90" s="51"/>
      <c r="I90" s="13">
        <v>1979</v>
      </c>
      <c r="J90" s="14">
        <v>21</v>
      </c>
      <c r="K90" s="47">
        <v>5</v>
      </c>
      <c r="L90" s="34">
        <f t="shared" si="12"/>
        <v>6</v>
      </c>
      <c r="M90" s="15">
        <f t="shared" ca="1" si="10"/>
        <v>1.9622991339620424</v>
      </c>
      <c r="N90" s="16">
        <f t="shared" ca="1" si="10"/>
        <v>1.1706691102101967</v>
      </c>
      <c r="O90" s="16">
        <f t="shared" ca="1" si="10"/>
        <v>-1.2479366013248256</v>
      </c>
      <c r="P90" s="16">
        <f t="shared" ca="1" si="10"/>
        <v>0.39073005340686834</v>
      </c>
      <c r="Q90" s="17">
        <f t="shared" ca="1" si="10"/>
        <v>2.8629542050636485</v>
      </c>
      <c r="R90" s="30">
        <f t="shared" si="13"/>
        <v>13</v>
      </c>
      <c r="S90" s="15">
        <f t="shared" ca="1" si="11"/>
        <v>2.1638560019696813</v>
      </c>
      <c r="T90" s="16">
        <f t="shared" ca="1" si="11"/>
        <v>0.98152475927829119</v>
      </c>
      <c r="U90" s="16">
        <f t="shared" ca="1" si="11"/>
        <v>1.0341496846338571</v>
      </c>
      <c r="V90" s="16">
        <f t="shared" ca="1" si="11"/>
        <v>0.46236785929267915</v>
      </c>
      <c r="W90" s="17">
        <f t="shared" ca="1" si="11"/>
        <v>1.499829618192406E-2</v>
      </c>
      <c r="X90" s="41">
        <f t="shared" ca="1" si="14"/>
        <v>4.3282206860520303</v>
      </c>
      <c r="Y90" s="41">
        <f t="shared" ca="1" si="15"/>
        <v>0.45128744664840492</v>
      </c>
      <c r="Z90" s="39"/>
    </row>
    <row r="91" spans="1:26" x14ac:dyDescent="0.25">
      <c r="A91" s="51"/>
      <c r="B91" s="51"/>
      <c r="C91" s="51"/>
      <c r="D91" s="51"/>
      <c r="E91" s="51"/>
      <c r="F91" s="51"/>
      <c r="G91" s="51"/>
      <c r="I91" s="13">
        <v>1979</v>
      </c>
      <c r="J91" s="14">
        <v>27</v>
      </c>
      <c r="K91" s="47">
        <v>4</v>
      </c>
      <c r="L91" s="34">
        <f t="shared" si="12"/>
        <v>6</v>
      </c>
      <c r="M91" s="15">
        <f t="shared" ca="1" si="10"/>
        <v>1.9622991339620424</v>
      </c>
      <c r="N91" s="16">
        <f t="shared" ca="1" si="10"/>
        <v>1.1706691102101967</v>
      </c>
      <c r="O91" s="16">
        <f t="shared" ca="1" si="10"/>
        <v>-1.2479366013248256</v>
      </c>
      <c r="P91" s="16">
        <f t="shared" ca="1" si="10"/>
        <v>0.39073005340686834</v>
      </c>
      <c r="Q91" s="17">
        <f t="shared" ca="1" si="10"/>
        <v>2.8629542050636485</v>
      </c>
      <c r="R91" s="30">
        <f t="shared" si="13"/>
        <v>14</v>
      </c>
      <c r="S91" s="15">
        <f t="shared" ca="1" si="11"/>
        <v>2.3160012307376268</v>
      </c>
      <c r="T91" s="16">
        <f t="shared" ca="1" si="11"/>
        <v>1.2253708735856732</v>
      </c>
      <c r="U91" s="16">
        <f t="shared" ca="1" si="11"/>
        <v>0.97062155736891442</v>
      </c>
      <c r="V91" s="16">
        <f t="shared" ca="1" si="11"/>
        <v>0.33251281783392289</v>
      </c>
      <c r="W91" s="17">
        <f t="shared" ca="1" si="11"/>
        <v>-0.32461977483457516</v>
      </c>
      <c r="X91" s="41">
        <f t="shared" ca="1" si="14"/>
        <v>3.9684680737751838</v>
      </c>
      <c r="Y91" s="41">
        <f t="shared" ca="1" si="15"/>
        <v>9.9426237144724871E-4</v>
      </c>
      <c r="Z91" s="39"/>
    </row>
    <row r="92" spans="1:26" x14ac:dyDescent="0.25">
      <c r="A92" s="51"/>
      <c r="B92" s="51"/>
      <c r="C92" s="51"/>
      <c r="D92" s="51"/>
      <c r="E92" s="51"/>
      <c r="F92" s="51"/>
      <c r="G92" s="51"/>
      <c r="I92" s="13">
        <v>1979</v>
      </c>
      <c r="J92" s="14">
        <v>13</v>
      </c>
      <c r="K92" s="47">
        <v>5</v>
      </c>
      <c r="L92" s="34">
        <f t="shared" si="12"/>
        <v>6</v>
      </c>
      <c r="M92" s="15">
        <f t="shared" ca="1" si="10"/>
        <v>1.9622991339620424</v>
      </c>
      <c r="N92" s="16">
        <f t="shared" ca="1" si="10"/>
        <v>1.1706691102101967</v>
      </c>
      <c r="O92" s="16">
        <f t="shared" ca="1" si="10"/>
        <v>-1.2479366013248256</v>
      </c>
      <c r="P92" s="16">
        <f t="shared" ca="1" si="10"/>
        <v>0.39073005340686834</v>
      </c>
      <c r="Q92" s="17">
        <f t="shared" ca="1" si="10"/>
        <v>2.8629542050636485</v>
      </c>
      <c r="R92" s="30">
        <f t="shared" si="13"/>
        <v>15</v>
      </c>
      <c r="S92" s="15">
        <f t="shared" ca="1" si="11"/>
        <v>0.69374101481879025</v>
      </c>
      <c r="T92" s="16">
        <f t="shared" ca="1" si="11"/>
        <v>-0.57306806918550157</v>
      </c>
      <c r="U92" s="16">
        <f t="shared" ca="1" si="11"/>
        <v>1.2895822466809745</v>
      </c>
      <c r="V92" s="16">
        <f t="shared" ca="1" si="11"/>
        <v>0.95833983479988938</v>
      </c>
      <c r="W92" s="17">
        <f t="shared" ca="1" si="11"/>
        <v>2.0295569469777357</v>
      </c>
      <c r="X92" s="41">
        <f t="shared" ca="1" si="14"/>
        <v>5.2661181904770444</v>
      </c>
      <c r="Y92" s="41">
        <f t="shared" ca="1" si="15"/>
        <v>7.0818891302776507E-2</v>
      </c>
      <c r="Z92" s="39"/>
    </row>
    <row r="93" spans="1:26" x14ac:dyDescent="0.25">
      <c r="A93" s="51"/>
      <c r="B93" s="51"/>
      <c r="C93" s="51"/>
      <c r="D93" s="51"/>
      <c r="E93" s="51"/>
      <c r="F93" s="51"/>
      <c r="G93" s="51"/>
      <c r="I93" s="13">
        <v>14687</v>
      </c>
      <c r="J93" s="14">
        <v>1</v>
      </c>
      <c r="K93" s="47">
        <v>5</v>
      </c>
      <c r="L93" s="34">
        <f t="shared" si="12"/>
        <v>7</v>
      </c>
      <c r="M93" s="15">
        <f t="shared" ca="1" si="10"/>
        <v>0.85939906447540326</v>
      </c>
      <c r="N93" s="16">
        <f t="shared" ca="1" si="10"/>
        <v>0.8194620105493845</v>
      </c>
      <c r="O93" s="16">
        <f t="shared" ca="1" si="10"/>
        <v>1.6309300597663521</v>
      </c>
      <c r="P93" s="16">
        <f t="shared" ca="1" si="10"/>
        <v>1.4042379318700897</v>
      </c>
      <c r="Q93" s="17">
        <f t="shared" ca="1" si="10"/>
        <v>0.48166680834321918</v>
      </c>
      <c r="R93" s="30">
        <f t="shared" si="13"/>
        <v>1</v>
      </c>
      <c r="S93" s="15">
        <f t="shared" ca="1" si="11"/>
        <v>-2.8718499849775741E-2</v>
      </c>
      <c r="T93" s="16">
        <f t="shared" ca="1" si="11"/>
        <v>0.91249108397021372</v>
      </c>
      <c r="U93" s="16">
        <f t="shared" ca="1" si="11"/>
        <v>0.93943377522174343</v>
      </c>
      <c r="V93" s="16">
        <f t="shared" ca="1" si="11"/>
        <v>1.4152330908720356</v>
      </c>
      <c r="W93" s="17">
        <f t="shared" ca="1" si="11"/>
        <v>1.6402283930195685</v>
      </c>
      <c r="X93" s="41">
        <f t="shared" ca="1" si="14"/>
        <v>5.0325894732034371</v>
      </c>
      <c r="Y93" s="41">
        <f t="shared" ca="1" si="15"/>
        <v>1.0620737636775435E-3</v>
      </c>
      <c r="Z93" s="39"/>
    </row>
    <row r="94" spans="1:26" x14ac:dyDescent="0.25">
      <c r="A94" s="51"/>
      <c r="B94" s="51"/>
      <c r="C94" s="51"/>
      <c r="D94" s="51"/>
      <c r="E94" s="51"/>
      <c r="F94" s="51"/>
      <c r="G94" s="51"/>
      <c r="I94" s="13">
        <v>14687</v>
      </c>
      <c r="J94" s="14">
        <v>2</v>
      </c>
      <c r="K94" s="47">
        <v>5</v>
      </c>
      <c r="L94" s="34">
        <f t="shared" si="12"/>
        <v>7</v>
      </c>
      <c r="M94" s="15">
        <f t="shared" ca="1" si="10"/>
        <v>0.85939906447540326</v>
      </c>
      <c r="N94" s="16">
        <f t="shared" ca="1" si="10"/>
        <v>0.8194620105493845</v>
      </c>
      <c r="O94" s="16">
        <f t="shared" ca="1" si="10"/>
        <v>1.6309300597663521</v>
      </c>
      <c r="P94" s="16">
        <f t="shared" ca="1" si="10"/>
        <v>1.4042379318700897</v>
      </c>
      <c r="Q94" s="17">
        <f t="shared" ca="1" si="10"/>
        <v>0.48166680834321918</v>
      </c>
      <c r="R94" s="30">
        <f t="shared" si="13"/>
        <v>2</v>
      </c>
      <c r="S94" s="15">
        <f t="shared" ca="1" si="11"/>
        <v>0.96375710595331587</v>
      </c>
      <c r="T94" s="16">
        <f t="shared" ca="1" si="11"/>
        <v>1.7868564131195781</v>
      </c>
      <c r="U94" s="16">
        <f t="shared" ca="1" si="11"/>
        <v>0.86985143284147581</v>
      </c>
      <c r="V94" s="16">
        <f t="shared" ca="1" si="11"/>
        <v>0.85648193239167858</v>
      </c>
      <c r="W94" s="17">
        <f t="shared" ca="1" si="11"/>
        <v>9.7776936809311557E-2</v>
      </c>
      <c r="X94" s="41">
        <f t="shared" ca="1" si="14"/>
        <v>4.9609800759561349</v>
      </c>
      <c r="Y94" s="41">
        <f t="shared" ca="1" si="15"/>
        <v>1.5225544723890031E-3</v>
      </c>
      <c r="Z94" s="39"/>
    </row>
    <row r="95" spans="1:26" x14ac:dyDescent="0.25">
      <c r="A95" s="51"/>
      <c r="B95" s="51"/>
      <c r="C95" s="51"/>
      <c r="D95" s="51"/>
      <c r="E95" s="51"/>
      <c r="F95" s="51"/>
      <c r="G95" s="51"/>
      <c r="I95" s="13">
        <v>14687</v>
      </c>
      <c r="J95" s="14">
        <v>4</v>
      </c>
      <c r="K95" s="47">
        <v>4</v>
      </c>
      <c r="L95" s="34">
        <f t="shared" si="12"/>
        <v>7</v>
      </c>
      <c r="M95" s="15">
        <f t="shared" ca="1" si="10"/>
        <v>0.85939906447540326</v>
      </c>
      <c r="N95" s="16">
        <f t="shared" ca="1" si="10"/>
        <v>0.8194620105493845</v>
      </c>
      <c r="O95" s="16">
        <f t="shared" ca="1" si="10"/>
        <v>1.6309300597663521</v>
      </c>
      <c r="P95" s="16">
        <f t="shared" ca="1" si="10"/>
        <v>1.4042379318700897</v>
      </c>
      <c r="Q95" s="17">
        <f t="shared" ca="1" si="10"/>
        <v>0.48166680834321918</v>
      </c>
      <c r="R95" s="30">
        <f t="shared" si="13"/>
        <v>3</v>
      </c>
      <c r="S95" s="15">
        <f t="shared" ca="1" si="11"/>
        <v>0.70699620870777402</v>
      </c>
      <c r="T95" s="16">
        <f t="shared" ca="1" si="11"/>
        <v>1.242630783632849</v>
      </c>
      <c r="U95" s="16">
        <f t="shared" ca="1" si="11"/>
        <v>0.83389751250524546</v>
      </c>
      <c r="V95" s="16">
        <f t="shared" ca="1" si="11"/>
        <v>0.57660839774805217</v>
      </c>
      <c r="W95" s="17">
        <f t="shared" ca="1" si="11"/>
        <v>0.98525631189441343</v>
      </c>
      <c r="X95" s="41">
        <f t="shared" ca="1" si="14"/>
        <v>4.2701697676894863</v>
      </c>
      <c r="Y95" s="41">
        <f t="shared" ca="1" si="15"/>
        <v>7.2991703373391004E-2</v>
      </c>
      <c r="Z95" s="39"/>
    </row>
    <row r="96" spans="1:26" x14ac:dyDescent="0.25">
      <c r="A96" s="51"/>
      <c r="B96" s="51"/>
      <c r="C96" s="51"/>
      <c r="D96" s="51"/>
      <c r="E96" s="51"/>
      <c r="F96" s="51"/>
      <c r="G96" s="51"/>
      <c r="I96" s="13">
        <v>14687</v>
      </c>
      <c r="J96" s="14">
        <v>3</v>
      </c>
      <c r="K96" s="47">
        <v>2</v>
      </c>
      <c r="L96" s="34">
        <f t="shared" si="12"/>
        <v>7</v>
      </c>
      <c r="M96" s="15">
        <f t="shared" ca="1" si="10"/>
        <v>0.85939906447540326</v>
      </c>
      <c r="N96" s="16">
        <f t="shared" ca="1" si="10"/>
        <v>0.8194620105493845</v>
      </c>
      <c r="O96" s="16">
        <f t="shared" ca="1" si="10"/>
        <v>1.6309300597663521</v>
      </c>
      <c r="P96" s="16">
        <f t="shared" ca="1" si="10"/>
        <v>1.4042379318700897</v>
      </c>
      <c r="Q96" s="17">
        <f t="shared" ca="1" si="10"/>
        <v>0.48166680834321918</v>
      </c>
      <c r="R96" s="30">
        <f t="shared" si="13"/>
        <v>4</v>
      </c>
      <c r="S96" s="15">
        <f t="shared" ca="1" si="11"/>
        <v>1.3358983778423812</v>
      </c>
      <c r="T96" s="16">
        <f t="shared" ca="1" si="11"/>
        <v>2.5616042859224768</v>
      </c>
      <c r="U96" s="16">
        <f t="shared" ca="1" si="11"/>
        <v>-0.46981441147640368</v>
      </c>
      <c r="V96" s="16">
        <f t="shared" ca="1" si="11"/>
        <v>6.4954502752344434E-2</v>
      </c>
      <c r="W96" s="17">
        <f t="shared" ca="1" si="11"/>
        <v>-1.0982024206037042</v>
      </c>
      <c r="X96" s="41">
        <f t="shared" ca="1" si="14"/>
        <v>2.0432166901012176</v>
      </c>
      <c r="Y96" s="41">
        <f t="shared" ca="1" si="15"/>
        <v>1.8676823033046833E-3</v>
      </c>
      <c r="Z96" s="39"/>
    </row>
    <row r="97" spans="1:26" x14ac:dyDescent="0.25">
      <c r="A97" s="51"/>
      <c r="B97" s="51"/>
      <c r="C97" s="51"/>
      <c r="D97" s="51"/>
      <c r="E97" s="51"/>
      <c r="F97" s="51"/>
      <c r="G97" s="51"/>
      <c r="I97" s="13">
        <v>14687</v>
      </c>
      <c r="J97" s="14">
        <v>5</v>
      </c>
      <c r="K97" s="47">
        <v>5</v>
      </c>
      <c r="L97" s="34">
        <f t="shared" si="12"/>
        <v>7</v>
      </c>
      <c r="M97" s="15">
        <f t="shared" ca="1" si="10"/>
        <v>0.85939906447540326</v>
      </c>
      <c r="N97" s="16">
        <f t="shared" ca="1" si="10"/>
        <v>0.8194620105493845</v>
      </c>
      <c r="O97" s="16">
        <f t="shared" ca="1" si="10"/>
        <v>1.6309300597663521</v>
      </c>
      <c r="P97" s="16">
        <f t="shared" ca="1" si="10"/>
        <v>1.4042379318700897</v>
      </c>
      <c r="Q97" s="17">
        <f t="shared" ca="1" si="10"/>
        <v>0.48166680834321918</v>
      </c>
      <c r="R97" s="30">
        <f t="shared" si="13"/>
        <v>5</v>
      </c>
      <c r="S97" s="15">
        <f t="shared" ca="1" si="11"/>
        <v>-5.2065846898213843</v>
      </c>
      <c r="T97" s="16">
        <f t="shared" ca="1" si="11"/>
        <v>0.75296898278377844</v>
      </c>
      <c r="U97" s="16">
        <f t="shared" ca="1" si="11"/>
        <v>0.89761163515617304</v>
      </c>
      <c r="V97" s="16">
        <f t="shared" ca="1" si="11"/>
        <v>3.6742307765101456</v>
      </c>
      <c r="W97" s="17">
        <f t="shared" ca="1" si="11"/>
        <v>4.8184953420172523</v>
      </c>
      <c r="X97" s="41">
        <f t="shared" ca="1" si="14"/>
        <v>5.0868407619672533</v>
      </c>
      <c r="Y97" s="41">
        <f t="shared" ca="1" si="15"/>
        <v>7.5413179390531508E-3</v>
      </c>
      <c r="Z97" s="39"/>
    </row>
    <row r="98" spans="1:26" x14ac:dyDescent="0.25">
      <c r="A98" s="51"/>
      <c r="B98" s="51"/>
      <c r="C98" s="51"/>
      <c r="D98" s="51"/>
      <c r="E98" s="51"/>
      <c r="F98" s="51"/>
      <c r="G98" s="51"/>
      <c r="I98" s="13">
        <v>14687</v>
      </c>
      <c r="J98" s="14">
        <v>17</v>
      </c>
      <c r="K98" s="47">
        <v>5</v>
      </c>
      <c r="L98" s="34">
        <f t="shared" si="12"/>
        <v>7</v>
      </c>
      <c r="M98" s="15">
        <f t="shared" ca="1" si="10"/>
        <v>0.85939906447540326</v>
      </c>
      <c r="N98" s="16">
        <f t="shared" ca="1" si="10"/>
        <v>0.8194620105493845</v>
      </c>
      <c r="O98" s="16">
        <f t="shared" ca="1" si="10"/>
        <v>1.6309300597663521</v>
      </c>
      <c r="P98" s="16">
        <f t="shared" ca="1" si="10"/>
        <v>1.4042379318700897</v>
      </c>
      <c r="Q98" s="17">
        <f t="shared" ca="1" si="10"/>
        <v>0.48166680834321918</v>
      </c>
      <c r="R98" s="30">
        <f t="shared" si="13"/>
        <v>6</v>
      </c>
      <c r="S98" s="15">
        <f t="shared" ca="1" si="11"/>
        <v>-8.4770875562563824E-2</v>
      </c>
      <c r="T98" s="16">
        <f t="shared" ca="1" si="11"/>
        <v>-0.14613834406036022</v>
      </c>
      <c r="U98" s="16">
        <f t="shared" ca="1" si="11"/>
        <v>1.0622786666462884</v>
      </c>
      <c r="V98" s="16">
        <f t="shared" ca="1" si="11"/>
        <v>1.5470414087239384</v>
      </c>
      <c r="W98" s="17">
        <f t="shared" ca="1" si="11"/>
        <v>2.169361850893937</v>
      </c>
      <c r="X98" s="41">
        <f t="shared" ca="1" si="14"/>
        <v>4.7572192040521779</v>
      </c>
      <c r="Y98" s="41">
        <f t="shared" ca="1" si="15"/>
        <v>5.8942514881058027E-2</v>
      </c>
      <c r="Z98" s="39"/>
    </row>
    <row r="99" spans="1:26" x14ac:dyDescent="0.25">
      <c r="A99" s="51"/>
      <c r="B99" s="51"/>
      <c r="C99" s="51"/>
      <c r="D99" s="51"/>
      <c r="E99" s="51"/>
      <c r="F99" s="51"/>
      <c r="G99" s="51"/>
      <c r="I99" s="13">
        <v>14687</v>
      </c>
      <c r="J99" s="14">
        <v>20</v>
      </c>
      <c r="K99" s="47">
        <v>4</v>
      </c>
      <c r="L99" s="34">
        <f t="shared" si="12"/>
        <v>7</v>
      </c>
      <c r="M99" s="15">
        <f t="shared" ref="M99:Q130" ca="1" si="16">OFFSET($B$3,$L99,M$2)</f>
        <v>0.85939906447540326</v>
      </c>
      <c r="N99" s="16">
        <f t="shared" ca="1" si="16"/>
        <v>0.8194620105493845</v>
      </c>
      <c r="O99" s="16">
        <f t="shared" ca="1" si="16"/>
        <v>1.6309300597663521</v>
      </c>
      <c r="P99" s="16">
        <f t="shared" ca="1" si="16"/>
        <v>1.4042379318700897</v>
      </c>
      <c r="Q99" s="17">
        <f t="shared" ca="1" si="16"/>
        <v>0.48166680834321918</v>
      </c>
      <c r="R99" s="30">
        <f t="shared" si="13"/>
        <v>7</v>
      </c>
      <c r="S99" s="15">
        <f t="shared" ref="S99:W130" ca="1" si="17">OFFSET($B$21,$R99,S$2)</f>
        <v>1.1489659895689086</v>
      </c>
      <c r="T99" s="16">
        <f t="shared" ca="1" si="17"/>
        <v>-0.58372011188226458</v>
      </c>
      <c r="U99" s="16">
        <f t="shared" ca="1" si="17"/>
        <v>1.2695381359078877</v>
      </c>
      <c r="V99" s="16">
        <f t="shared" ca="1" si="17"/>
        <v>0.8601110880111007</v>
      </c>
      <c r="W99" s="17">
        <f t="shared" ca="1" si="17"/>
        <v>1.3515793009001733</v>
      </c>
      <c r="X99" s="41">
        <f t="shared" ca="1" si="14"/>
        <v>4.4384232514349247</v>
      </c>
      <c r="Y99" s="41">
        <f t="shared" ca="1" si="15"/>
        <v>0.19221494739877118</v>
      </c>
      <c r="Z99" s="39"/>
    </row>
    <row r="100" spans="1:26" x14ac:dyDescent="0.25">
      <c r="A100" s="51"/>
      <c r="B100" s="51"/>
      <c r="C100" s="51"/>
      <c r="D100" s="51"/>
      <c r="E100" s="51"/>
      <c r="F100" s="51"/>
      <c r="G100" s="51"/>
      <c r="I100" s="13">
        <v>14687</v>
      </c>
      <c r="J100" s="14">
        <v>18</v>
      </c>
      <c r="K100" s="47">
        <v>5</v>
      </c>
      <c r="L100" s="34">
        <f t="shared" si="12"/>
        <v>7</v>
      </c>
      <c r="M100" s="15">
        <f t="shared" ca="1" si="16"/>
        <v>0.85939906447540326</v>
      </c>
      <c r="N100" s="16">
        <f t="shared" ca="1" si="16"/>
        <v>0.8194620105493845</v>
      </c>
      <c r="O100" s="16">
        <f t="shared" ca="1" si="16"/>
        <v>1.6309300597663521</v>
      </c>
      <c r="P100" s="16">
        <f t="shared" ca="1" si="16"/>
        <v>1.4042379318700897</v>
      </c>
      <c r="Q100" s="17">
        <f t="shared" ca="1" si="16"/>
        <v>0.48166680834321918</v>
      </c>
      <c r="R100" s="30">
        <f t="shared" si="13"/>
        <v>8</v>
      </c>
      <c r="S100" s="15">
        <f t="shared" ca="1" si="17"/>
        <v>2.1031796520375048</v>
      </c>
      <c r="T100" s="16">
        <f t="shared" ca="1" si="17"/>
        <v>0.89634181494962184</v>
      </c>
      <c r="U100" s="16">
        <f t="shared" ca="1" si="17"/>
        <v>1.125622850768363</v>
      </c>
      <c r="V100" s="16">
        <f t="shared" ca="1" si="17"/>
        <v>0.45961682949410859</v>
      </c>
      <c r="W100" s="17">
        <f t="shared" ca="1" si="17"/>
        <v>0.3048959775317226</v>
      </c>
      <c r="X100" s="41">
        <f t="shared" ca="1" si="14"/>
        <v>5.1700704929567403</v>
      </c>
      <c r="Y100" s="41">
        <f t="shared" ca="1" si="15"/>
        <v>2.8923972574548637E-2</v>
      </c>
      <c r="Z100" s="39"/>
    </row>
    <row r="101" spans="1:26" x14ac:dyDescent="0.25">
      <c r="A101" s="51"/>
      <c r="B101" s="51"/>
      <c r="C101" s="51"/>
      <c r="D101" s="51"/>
      <c r="E101" s="51"/>
      <c r="F101" s="51"/>
      <c r="G101" s="51"/>
      <c r="I101" s="13">
        <v>14687</v>
      </c>
      <c r="J101" s="14">
        <v>23</v>
      </c>
      <c r="K101" s="47">
        <v>5</v>
      </c>
      <c r="L101" s="34">
        <f t="shared" si="12"/>
        <v>7</v>
      </c>
      <c r="M101" s="15">
        <f t="shared" ca="1" si="16"/>
        <v>0.85939906447540326</v>
      </c>
      <c r="N101" s="16">
        <f t="shared" ca="1" si="16"/>
        <v>0.8194620105493845</v>
      </c>
      <c r="O101" s="16">
        <f t="shared" ca="1" si="16"/>
        <v>1.6309300597663521</v>
      </c>
      <c r="P101" s="16">
        <f t="shared" ca="1" si="16"/>
        <v>1.4042379318700897</v>
      </c>
      <c r="Q101" s="17">
        <f t="shared" ca="1" si="16"/>
        <v>0.48166680834321918</v>
      </c>
      <c r="R101" s="30">
        <f t="shared" si="13"/>
        <v>9</v>
      </c>
      <c r="S101" s="15">
        <f t="shared" ca="1" si="17"/>
        <v>1.9660473455308145</v>
      </c>
      <c r="T101" s="16">
        <f t="shared" ca="1" si="17"/>
        <v>1.4011855082262346</v>
      </c>
      <c r="U101" s="16">
        <f t="shared" ca="1" si="17"/>
        <v>0.94483509244849395</v>
      </c>
      <c r="V101" s="16">
        <f t="shared" ca="1" si="17"/>
        <v>0.35729945799991603</v>
      </c>
      <c r="W101" s="17">
        <f t="shared" ca="1" si="17"/>
        <v>-0.21345781105498415</v>
      </c>
      <c r="X101" s="41">
        <f t="shared" ca="1" si="14"/>
        <v>4.777715406376954</v>
      </c>
      <c r="Y101" s="41">
        <f t="shared" ca="1" si="15"/>
        <v>4.9410440562162691E-2</v>
      </c>
      <c r="Z101" s="39"/>
    </row>
    <row r="102" spans="1:26" x14ac:dyDescent="0.25">
      <c r="A102" s="51"/>
      <c r="B102" s="51"/>
      <c r="C102" s="51"/>
      <c r="D102" s="51"/>
      <c r="E102" s="51"/>
      <c r="F102" s="51"/>
      <c r="G102" s="51"/>
      <c r="I102" s="13">
        <v>14687</v>
      </c>
      <c r="J102" s="14">
        <v>7</v>
      </c>
      <c r="K102" s="47">
        <v>4</v>
      </c>
      <c r="L102" s="34">
        <f t="shared" si="12"/>
        <v>7</v>
      </c>
      <c r="M102" s="15">
        <f t="shared" ca="1" si="16"/>
        <v>0.85939906447540326</v>
      </c>
      <c r="N102" s="16">
        <f t="shared" ca="1" si="16"/>
        <v>0.8194620105493845</v>
      </c>
      <c r="O102" s="16">
        <f t="shared" ca="1" si="16"/>
        <v>1.6309300597663521</v>
      </c>
      <c r="P102" s="16">
        <f t="shared" ca="1" si="16"/>
        <v>1.4042379318700897</v>
      </c>
      <c r="Q102" s="17">
        <f t="shared" ca="1" si="16"/>
        <v>0.48166680834321918</v>
      </c>
      <c r="R102" s="30">
        <f t="shared" si="13"/>
        <v>10</v>
      </c>
      <c r="S102" s="15">
        <f t="shared" ca="1" si="17"/>
        <v>0.69785168590927427</v>
      </c>
      <c r="T102" s="16">
        <f t="shared" ca="1" si="17"/>
        <v>2.3162285483430356</v>
      </c>
      <c r="U102" s="16">
        <f t="shared" ca="1" si="17"/>
        <v>0.53526903685872107</v>
      </c>
      <c r="V102" s="16">
        <f t="shared" ca="1" si="17"/>
        <v>0.36527622444508645</v>
      </c>
      <c r="W102" s="17">
        <f t="shared" ca="1" si="17"/>
        <v>-0.13061006632197544</v>
      </c>
      <c r="X102" s="41">
        <f t="shared" ca="1" si="14"/>
        <v>3.820804947598432</v>
      </c>
      <c r="Y102" s="41">
        <f t="shared" ca="1" si="15"/>
        <v>3.2110866805200693E-2</v>
      </c>
      <c r="Z102" s="39"/>
    </row>
    <row r="103" spans="1:26" x14ac:dyDescent="0.25">
      <c r="A103" s="51"/>
      <c r="B103" s="51"/>
      <c r="C103" s="51"/>
      <c r="D103" s="51"/>
      <c r="E103" s="51"/>
      <c r="F103" s="51"/>
      <c r="G103" s="51"/>
      <c r="I103" s="13">
        <v>14687</v>
      </c>
      <c r="J103" s="14">
        <v>24</v>
      </c>
      <c r="K103" s="47">
        <v>5</v>
      </c>
      <c r="L103" s="34">
        <f t="shared" si="12"/>
        <v>7</v>
      </c>
      <c r="M103" s="15">
        <f t="shared" ca="1" si="16"/>
        <v>0.85939906447540326</v>
      </c>
      <c r="N103" s="16">
        <f t="shared" ca="1" si="16"/>
        <v>0.8194620105493845</v>
      </c>
      <c r="O103" s="16">
        <f t="shared" ca="1" si="16"/>
        <v>1.6309300597663521</v>
      </c>
      <c r="P103" s="16">
        <f t="shared" ca="1" si="16"/>
        <v>1.4042379318700897</v>
      </c>
      <c r="Q103" s="17">
        <f t="shared" ca="1" si="16"/>
        <v>0.48166680834321918</v>
      </c>
      <c r="R103" s="30">
        <f t="shared" si="13"/>
        <v>11</v>
      </c>
      <c r="S103" s="15">
        <f t="shared" ca="1" si="17"/>
        <v>1.5777092154545618</v>
      </c>
      <c r="T103" s="16">
        <f t="shared" ca="1" si="17"/>
        <v>1.4234493181271155</v>
      </c>
      <c r="U103" s="16">
        <f t="shared" ca="1" si="17"/>
        <v>0.97742470848245411</v>
      </c>
      <c r="V103" s="16">
        <f t="shared" ca="1" si="17"/>
        <v>0.61105542348030295</v>
      </c>
      <c r="W103" s="17">
        <f t="shared" ca="1" si="17"/>
        <v>0.11627859876484067</v>
      </c>
      <c r="X103" s="41">
        <f t="shared" ca="1" si="14"/>
        <v>5.0305305478175324</v>
      </c>
      <c r="Y103" s="41">
        <f t="shared" ca="1" si="15"/>
        <v>9.3211435003863203E-4</v>
      </c>
      <c r="Z103" s="39"/>
    </row>
    <row r="104" spans="1:26" x14ac:dyDescent="0.25">
      <c r="A104" s="51"/>
      <c r="B104" s="51"/>
      <c r="C104" s="51"/>
      <c r="D104" s="51"/>
      <c r="E104" s="51"/>
      <c r="F104" s="51"/>
      <c r="G104" s="51"/>
      <c r="I104" s="13">
        <v>14687</v>
      </c>
      <c r="J104" s="14">
        <v>25</v>
      </c>
      <c r="K104" s="47">
        <v>5</v>
      </c>
      <c r="L104" s="34">
        <f t="shared" si="12"/>
        <v>7</v>
      </c>
      <c r="M104" s="15">
        <f t="shared" ca="1" si="16"/>
        <v>0.85939906447540326</v>
      </c>
      <c r="N104" s="16">
        <f t="shared" ca="1" si="16"/>
        <v>0.8194620105493845</v>
      </c>
      <c r="O104" s="16">
        <f t="shared" ca="1" si="16"/>
        <v>1.6309300597663521</v>
      </c>
      <c r="P104" s="16">
        <f t="shared" ca="1" si="16"/>
        <v>1.4042379318700897</v>
      </c>
      <c r="Q104" s="17">
        <f t="shared" ca="1" si="16"/>
        <v>0.48166680834321918</v>
      </c>
      <c r="R104" s="30">
        <f t="shared" si="13"/>
        <v>12</v>
      </c>
      <c r="S104" s="15">
        <f t="shared" ca="1" si="17"/>
        <v>2.5052179500478946</v>
      </c>
      <c r="T104" s="16">
        <f t="shared" ca="1" si="17"/>
        <v>1.0487009084269392</v>
      </c>
      <c r="U104" s="16">
        <f t="shared" ca="1" si="17"/>
        <v>1.1122932674703996</v>
      </c>
      <c r="V104" s="16">
        <f t="shared" ca="1" si="17"/>
        <v>0.24978660081963444</v>
      </c>
      <c r="W104" s="17">
        <f t="shared" ca="1" si="17"/>
        <v>2.6594628130144727E-2</v>
      </c>
      <c r="X104" s="41">
        <f t="shared" ca="1" si="14"/>
        <v>5.1899946120502092</v>
      </c>
      <c r="Y104" s="41">
        <f t="shared" ca="1" si="15"/>
        <v>3.6097952608109489E-2</v>
      </c>
      <c r="Z104" s="39"/>
    </row>
    <row r="105" spans="1:26" x14ac:dyDescent="0.25">
      <c r="A105" s="51"/>
      <c r="B105" s="51"/>
      <c r="C105" s="51"/>
      <c r="D105" s="51"/>
      <c r="E105" s="51"/>
      <c r="F105" s="51"/>
      <c r="G105" s="51"/>
      <c r="I105" s="13">
        <v>14687</v>
      </c>
      <c r="J105" s="14">
        <v>21</v>
      </c>
      <c r="K105" s="47">
        <v>5</v>
      </c>
      <c r="L105" s="34">
        <f t="shared" si="12"/>
        <v>7</v>
      </c>
      <c r="M105" s="15">
        <f t="shared" ca="1" si="16"/>
        <v>0.85939906447540326</v>
      </c>
      <c r="N105" s="16">
        <f t="shared" ca="1" si="16"/>
        <v>0.8194620105493845</v>
      </c>
      <c r="O105" s="16">
        <f t="shared" ca="1" si="16"/>
        <v>1.6309300597663521</v>
      </c>
      <c r="P105" s="16">
        <f t="shared" ca="1" si="16"/>
        <v>1.4042379318700897</v>
      </c>
      <c r="Q105" s="17">
        <f t="shared" ca="1" si="16"/>
        <v>0.48166680834321918</v>
      </c>
      <c r="R105" s="30">
        <f t="shared" si="13"/>
        <v>13</v>
      </c>
      <c r="S105" s="15">
        <f t="shared" ca="1" si="17"/>
        <v>2.1638560019696813</v>
      </c>
      <c r="T105" s="16">
        <f t="shared" ca="1" si="17"/>
        <v>0.98152475927829119</v>
      </c>
      <c r="U105" s="16">
        <f t="shared" ca="1" si="17"/>
        <v>1.0341496846338571</v>
      </c>
      <c r="V105" s="16">
        <f t="shared" ca="1" si="17"/>
        <v>0.46236785929267915</v>
      </c>
      <c r="W105" s="17">
        <f t="shared" ca="1" si="17"/>
        <v>1.499829618192406E-2</v>
      </c>
      <c r="X105" s="41">
        <f t="shared" ca="1" si="14"/>
        <v>5.0070625513105567</v>
      </c>
      <c r="Y105" s="41">
        <f t="shared" ca="1" si="15"/>
        <v>4.9879631014245652E-5</v>
      </c>
      <c r="Z105" s="39"/>
    </row>
    <row r="106" spans="1:26" x14ac:dyDescent="0.25">
      <c r="A106" s="51"/>
      <c r="B106" s="51"/>
      <c r="C106" s="51"/>
      <c r="D106" s="51"/>
      <c r="E106" s="51"/>
      <c r="F106" s="51"/>
      <c r="G106" s="51"/>
      <c r="I106" s="13">
        <v>14687</v>
      </c>
      <c r="J106" s="14">
        <v>27</v>
      </c>
      <c r="K106" s="47">
        <v>5</v>
      </c>
      <c r="L106" s="34">
        <f t="shared" si="12"/>
        <v>7</v>
      </c>
      <c r="M106" s="15">
        <f t="shared" ca="1" si="16"/>
        <v>0.85939906447540326</v>
      </c>
      <c r="N106" s="16">
        <f t="shared" ca="1" si="16"/>
        <v>0.8194620105493845</v>
      </c>
      <c r="O106" s="16">
        <f t="shared" ca="1" si="16"/>
        <v>1.6309300597663521</v>
      </c>
      <c r="P106" s="16">
        <f t="shared" ca="1" si="16"/>
        <v>1.4042379318700897</v>
      </c>
      <c r="Q106" s="17">
        <f t="shared" ca="1" si="16"/>
        <v>0.48166680834321918</v>
      </c>
      <c r="R106" s="30">
        <f t="shared" si="13"/>
        <v>14</v>
      </c>
      <c r="S106" s="15">
        <f t="shared" ca="1" si="17"/>
        <v>2.3160012307376268</v>
      </c>
      <c r="T106" s="16">
        <f t="shared" ca="1" si="17"/>
        <v>1.2253708735856732</v>
      </c>
      <c r="U106" s="16">
        <f t="shared" ca="1" si="17"/>
        <v>0.97062155736891442</v>
      </c>
      <c r="V106" s="16">
        <f t="shared" ca="1" si="17"/>
        <v>0.33251281783392289</v>
      </c>
      <c r="W106" s="17">
        <f t="shared" ca="1" si="17"/>
        <v>-0.32461977483457516</v>
      </c>
      <c r="X106" s="41">
        <f t="shared" ca="1" si="14"/>
        <v>4.8880985860929034</v>
      </c>
      <c r="Y106" s="41">
        <f t="shared" ca="1" si="15"/>
        <v>1.2521926434407358E-2</v>
      </c>
      <c r="Z106" s="39"/>
    </row>
    <row r="107" spans="1:26" x14ac:dyDescent="0.25">
      <c r="A107" s="51"/>
      <c r="B107" s="51"/>
      <c r="C107" s="51"/>
      <c r="D107" s="51"/>
      <c r="E107" s="51"/>
      <c r="F107" s="51"/>
      <c r="G107" s="51"/>
      <c r="I107" s="13">
        <v>14687</v>
      </c>
      <c r="J107" s="14">
        <v>13</v>
      </c>
      <c r="K107" s="47">
        <v>5</v>
      </c>
      <c r="L107" s="34">
        <f t="shared" si="12"/>
        <v>7</v>
      </c>
      <c r="M107" s="15">
        <f t="shared" ca="1" si="16"/>
        <v>0.85939906447540326</v>
      </c>
      <c r="N107" s="16">
        <f t="shared" ca="1" si="16"/>
        <v>0.8194620105493845</v>
      </c>
      <c r="O107" s="16">
        <f t="shared" ca="1" si="16"/>
        <v>1.6309300597663521</v>
      </c>
      <c r="P107" s="16">
        <f t="shared" ca="1" si="16"/>
        <v>1.4042379318700897</v>
      </c>
      <c r="Q107" s="17">
        <f t="shared" ca="1" si="16"/>
        <v>0.48166680834321918</v>
      </c>
      <c r="R107" s="30">
        <f t="shared" si="13"/>
        <v>15</v>
      </c>
      <c r="S107" s="15">
        <f t="shared" ca="1" si="17"/>
        <v>0.69374101481879025</v>
      </c>
      <c r="T107" s="16">
        <f t="shared" ca="1" si="17"/>
        <v>-0.57306806918550157</v>
      </c>
      <c r="U107" s="16">
        <f t="shared" ca="1" si="17"/>
        <v>1.2895822466809745</v>
      </c>
      <c r="V107" s="16">
        <f t="shared" ca="1" si="17"/>
        <v>0.95833983479988938</v>
      </c>
      <c r="W107" s="17">
        <f t="shared" ca="1" si="17"/>
        <v>2.0295569469777357</v>
      </c>
      <c r="X107" s="41">
        <f t="shared" ca="1" si="14"/>
        <v>4.5531186822698029</v>
      </c>
      <c r="Y107" s="41">
        <f t="shared" ca="1" si="15"/>
        <v>0.19970291213627739</v>
      </c>
      <c r="Z107" s="39"/>
    </row>
    <row r="108" spans="1:26" x14ac:dyDescent="0.25">
      <c r="A108" s="51"/>
      <c r="B108" s="51"/>
      <c r="C108" s="51"/>
      <c r="D108" s="51"/>
      <c r="E108" s="51"/>
      <c r="F108" s="51"/>
      <c r="G108" s="51"/>
      <c r="I108" s="13">
        <v>31217</v>
      </c>
      <c r="J108" s="14">
        <v>1</v>
      </c>
      <c r="K108" s="47">
        <v>5</v>
      </c>
      <c r="L108" s="34">
        <f t="shared" si="12"/>
        <v>8</v>
      </c>
      <c r="M108" s="15">
        <f t="shared" ca="1" si="16"/>
        <v>1.4088207660753067</v>
      </c>
      <c r="N108" s="16">
        <f t="shared" ca="1" si="16"/>
        <v>0.34161571361294663</v>
      </c>
      <c r="O108" s="16">
        <f t="shared" ca="1" si="16"/>
        <v>0.34720059429953043</v>
      </c>
      <c r="P108" s="16">
        <f t="shared" ca="1" si="16"/>
        <v>3.2561671357100987</v>
      </c>
      <c r="Q108" s="17">
        <f t="shared" ca="1" si="16"/>
        <v>-0.22562662177536635</v>
      </c>
      <c r="R108" s="30">
        <f t="shared" si="13"/>
        <v>1</v>
      </c>
      <c r="S108" s="15">
        <f t="shared" ca="1" si="17"/>
        <v>-2.8718499849775741E-2</v>
      </c>
      <c r="T108" s="16">
        <f t="shared" ca="1" si="17"/>
        <v>0.91249108397021372</v>
      </c>
      <c r="U108" s="16">
        <f t="shared" ca="1" si="17"/>
        <v>0.93943377522174343</v>
      </c>
      <c r="V108" s="16">
        <f t="shared" ca="1" si="17"/>
        <v>1.4152330908720356</v>
      </c>
      <c r="W108" s="17">
        <f t="shared" ca="1" si="17"/>
        <v>1.6402283930195685</v>
      </c>
      <c r="X108" s="41">
        <f t="shared" ca="1" si="14"/>
        <v>4.8355903275289851</v>
      </c>
      <c r="Y108" s="41">
        <f t="shared" ca="1" si="15"/>
        <v>2.7030540402026394E-2</v>
      </c>
      <c r="Z108" s="39"/>
    </row>
    <row r="109" spans="1:26" x14ac:dyDescent="0.25">
      <c r="A109" s="51"/>
      <c r="B109" s="51"/>
      <c r="C109" s="51"/>
      <c r="D109" s="51"/>
      <c r="E109" s="51"/>
      <c r="F109" s="51"/>
      <c r="G109" s="51"/>
      <c r="I109" s="13">
        <v>31217</v>
      </c>
      <c r="J109" s="14">
        <v>2</v>
      </c>
      <c r="K109" s="47">
        <v>5</v>
      </c>
      <c r="L109" s="34">
        <f t="shared" si="12"/>
        <v>8</v>
      </c>
      <c r="M109" s="15">
        <f t="shared" ca="1" si="16"/>
        <v>1.4088207660753067</v>
      </c>
      <c r="N109" s="16">
        <f t="shared" ca="1" si="16"/>
        <v>0.34161571361294663</v>
      </c>
      <c r="O109" s="16">
        <f t="shared" ca="1" si="16"/>
        <v>0.34720059429953043</v>
      </c>
      <c r="P109" s="16">
        <f t="shared" ca="1" si="16"/>
        <v>3.2561671357100987</v>
      </c>
      <c r="Q109" s="17">
        <f t="shared" ca="1" si="16"/>
        <v>-0.22562662177536635</v>
      </c>
      <c r="R109" s="30">
        <f t="shared" si="13"/>
        <v>2</v>
      </c>
      <c r="S109" s="15">
        <f t="shared" ca="1" si="17"/>
        <v>0.96375710595331587</v>
      </c>
      <c r="T109" s="16">
        <f t="shared" ca="1" si="17"/>
        <v>1.7868564131195781</v>
      </c>
      <c r="U109" s="16">
        <f t="shared" ca="1" si="17"/>
        <v>0.86985143284147581</v>
      </c>
      <c r="V109" s="16">
        <f t="shared" ca="1" si="17"/>
        <v>0.85648193239167858</v>
      </c>
      <c r="W109" s="17">
        <f t="shared" ca="1" si="17"/>
        <v>9.7776936809311557E-2</v>
      </c>
      <c r="X109" s="41">
        <f t="shared" ca="1" si="14"/>
        <v>5.0369794280896771</v>
      </c>
      <c r="Y109" s="41">
        <f t="shared" ca="1" si="15"/>
        <v>1.3674781018396024E-3</v>
      </c>
      <c r="Z109" s="39"/>
    </row>
    <row r="110" spans="1:26" x14ac:dyDescent="0.25">
      <c r="A110" s="51"/>
      <c r="B110" s="51"/>
      <c r="C110" s="51"/>
      <c r="D110" s="51"/>
      <c r="E110" s="51"/>
      <c r="F110" s="51"/>
      <c r="G110" s="51"/>
      <c r="I110" s="13">
        <v>31217</v>
      </c>
      <c r="J110" s="14">
        <v>4</v>
      </c>
      <c r="K110" s="47">
        <v>4</v>
      </c>
      <c r="L110" s="34">
        <f t="shared" si="12"/>
        <v>8</v>
      </c>
      <c r="M110" s="15">
        <f t="shared" ca="1" si="16"/>
        <v>1.4088207660753067</v>
      </c>
      <c r="N110" s="16">
        <f t="shared" ca="1" si="16"/>
        <v>0.34161571361294663</v>
      </c>
      <c r="O110" s="16">
        <f t="shared" ca="1" si="16"/>
        <v>0.34720059429953043</v>
      </c>
      <c r="P110" s="16">
        <f t="shared" ca="1" si="16"/>
        <v>3.2561671357100987</v>
      </c>
      <c r="Q110" s="17">
        <f t="shared" ca="1" si="16"/>
        <v>-0.22562662177536635</v>
      </c>
      <c r="R110" s="30">
        <f t="shared" si="13"/>
        <v>3</v>
      </c>
      <c r="S110" s="15">
        <f t="shared" ca="1" si="17"/>
        <v>0.70699620870777402</v>
      </c>
      <c r="T110" s="16">
        <f t="shared" ca="1" si="17"/>
        <v>1.242630783632849</v>
      </c>
      <c r="U110" s="16">
        <f t="shared" ca="1" si="17"/>
        <v>0.83389751250524546</v>
      </c>
      <c r="V110" s="16">
        <f t="shared" ca="1" si="17"/>
        <v>0.57660839774805217</v>
      </c>
      <c r="W110" s="17">
        <f t="shared" ca="1" si="17"/>
        <v>0.98525631189441343</v>
      </c>
      <c r="X110" s="41">
        <f t="shared" ca="1" si="14"/>
        <v>3.3652961158849664</v>
      </c>
      <c r="Y110" s="41">
        <f t="shared" ca="1" si="15"/>
        <v>0.40284902051071003</v>
      </c>
      <c r="Z110" s="39"/>
    </row>
    <row r="111" spans="1:26" x14ac:dyDescent="0.25">
      <c r="A111" s="51"/>
      <c r="B111" s="51"/>
      <c r="C111" s="51"/>
      <c r="D111" s="51"/>
      <c r="E111" s="51"/>
      <c r="F111" s="51"/>
      <c r="G111" s="51"/>
      <c r="I111" s="13">
        <v>31217</v>
      </c>
      <c r="J111" s="14">
        <v>3</v>
      </c>
      <c r="K111" s="47">
        <v>3</v>
      </c>
      <c r="L111" s="34">
        <f t="shared" si="12"/>
        <v>8</v>
      </c>
      <c r="M111" s="15">
        <f t="shared" ca="1" si="16"/>
        <v>1.4088207660753067</v>
      </c>
      <c r="N111" s="16">
        <f t="shared" ca="1" si="16"/>
        <v>0.34161571361294663</v>
      </c>
      <c r="O111" s="16">
        <f t="shared" ca="1" si="16"/>
        <v>0.34720059429953043</v>
      </c>
      <c r="P111" s="16">
        <f t="shared" ca="1" si="16"/>
        <v>3.2561671357100987</v>
      </c>
      <c r="Q111" s="17">
        <f t="shared" ca="1" si="16"/>
        <v>-0.22562662177536635</v>
      </c>
      <c r="R111" s="30">
        <f t="shared" si="13"/>
        <v>4</v>
      </c>
      <c r="S111" s="15">
        <f t="shared" ca="1" si="17"/>
        <v>1.3358983778423812</v>
      </c>
      <c r="T111" s="16">
        <f t="shared" ca="1" si="17"/>
        <v>2.5616042859224768</v>
      </c>
      <c r="U111" s="16">
        <f t="shared" ca="1" si="17"/>
        <v>-0.46981441147640368</v>
      </c>
      <c r="V111" s="16">
        <f t="shared" ca="1" si="17"/>
        <v>6.4954502752344434E-2</v>
      </c>
      <c r="W111" s="17">
        <f t="shared" ca="1" si="17"/>
        <v>-1.0982024206037042</v>
      </c>
      <c r="X111" s="41">
        <f t="shared" ca="1" si="14"/>
        <v>3.0532922286898798</v>
      </c>
      <c r="Y111" s="41">
        <f t="shared" ca="1" si="15"/>
        <v>2.8400616387344495E-3</v>
      </c>
      <c r="Z111" s="39"/>
    </row>
    <row r="112" spans="1:26" x14ac:dyDescent="0.25">
      <c r="A112" s="51"/>
      <c r="B112" s="51"/>
      <c r="C112" s="51"/>
      <c r="D112" s="51"/>
      <c r="E112" s="51"/>
      <c r="F112" s="51"/>
      <c r="G112" s="51"/>
      <c r="I112" s="13">
        <v>31217</v>
      </c>
      <c r="J112" s="14">
        <v>5</v>
      </c>
      <c r="K112" s="47">
        <v>4</v>
      </c>
      <c r="L112" s="34">
        <f t="shared" si="12"/>
        <v>8</v>
      </c>
      <c r="M112" s="15">
        <f t="shared" ca="1" si="16"/>
        <v>1.4088207660753067</v>
      </c>
      <c r="N112" s="16">
        <f t="shared" ca="1" si="16"/>
        <v>0.34161571361294663</v>
      </c>
      <c r="O112" s="16">
        <f t="shared" ca="1" si="16"/>
        <v>0.34720059429953043</v>
      </c>
      <c r="P112" s="16">
        <f t="shared" ca="1" si="16"/>
        <v>3.2561671357100987</v>
      </c>
      <c r="Q112" s="17">
        <f t="shared" ca="1" si="16"/>
        <v>-0.22562662177536635</v>
      </c>
      <c r="R112" s="30">
        <f t="shared" si="13"/>
        <v>5</v>
      </c>
      <c r="S112" s="15">
        <f t="shared" ca="1" si="17"/>
        <v>-5.2065846898213843</v>
      </c>
      <c r="T112" s="16">
        <f t="shared" ca="1" si="17"/>
        <v>0.75296898278377844</v>
      </c>
      <c r="U112" s="16">
        <f t="shared" ca="1" si="17"/>
        <v>0.89761163515617304</v>
      </c>
      <c r="V112" s="16">
        <f t="shared" ca="1" si="17"/>
        <v>3.6742307765101456</v>
      </c>
      <c r="W112" s="17">
        <f t="shared" ca="1" si="17"/>
        <v>4.8184953420172523</v>
      </c>
      <c r="X112" s="41">
        <f t="shared" ca="1" si="14"/>
        <v>4.1104613756356079</v>
      </c>
      <c r="Y112" s="41">
        <f t="shared" ca="1" si="15"/>
        <v>1.2201715507310865E-2</v>
      </c>
      <c r="Z112" s="39"/>
    </row>
    <row r="113" spans="1:26" x14ac:dyDescent="0.25">
      <c r="A113" s="51"/>
      <c r="B113" s="51"/>
      <c r="C113" s="51"/>
      <c r="D113" s="51"/>
      <c r="E113" s="51"/>
      <c r="F113" s="51"/>
      <c r="G113" s="51"/>
      <c r="I113" s="13">
        <v>31217</v>
      </c>
      <c r="J113" s="14">
        <v>17</v>
      </c>
      <c r="K113" s="47">
        <v>5</v>
      </c>
      <c r="L113" s="34">
        <f t="shared" si="12"/>
        <v>8</v>
      </c>
      <c r="M113" s="15">
        <f t="shared" ca="1" si="16"/>
        <v>1.4088207660753067</v>
      </c>
      <c r="N113" s="16">
        <f t="shared" ca="1" si="16"/>
        <v>0.34161571361294663</v>
      </c>
      <c r="O113" s="16">
        <f t="shared" ca="1" si="16"/>
        <v>0.34720059429953043</v>
      </c>
      <c r="P113" s="16">
        <f t="shared" ca="1" si="16"/>
        <v>3.2561671357100987</v>
      </c>
      <c r="Q113" s="17">
        <f t="shared" ca="1" si="16"/>
        <v>-0.22562662177536635</v>
      </c>
      <c r="R113" s="30">
        <f t="shared" si="13"/>
        <v>6</v>
      </c>
      <c r="S113" s="15">
        <f t="shared" ca="1" si="17"/>
        <v>-8.4770875562563824E-2</v>
      </c>
      <c r="T113" s="16">
        <f t="shared" ca="1" si="17"/>
        <v>-0.14613834406036022</v>
      </c>
      <c r="U113" s="16">
        <f t="shared" ca="1" si="17"/>
        <v>1.0622786666462884</v>
      </c>
      <c r="V113" s="16">
        <f t="shared" ca="1" si="17"/>
        <v>1.5470414087239384</v>
      </c>
      <c r="W113" s="17">
        <f t="shared" ca="1" si="17"/>
        <v>2.169361850893937</v>
      </c>
      <c r="X113" s="41">
        <f t="shared" ca="1" si="14"/>
        <v>4.7474332666719725</v>
      </c>
      <c r="Y113" s="41">
        <f t="shared" ca="1" si="15"/>
        <v>6.3789954783990951E-2</v>
      </c>
      <c r="Z113" s="39"/>
    </row>
    <row r="114" spans="1:26" x14ac:dyDescent="0.25">
      <c r="A114" s="51"/>
      <c r="B114" s="51"/>
      <c r="C114" s="51"/>
      <c r="D114" s="51"/>
      <c r="E114" s="51"/>
      <c r="F114" s="51"/>
      <c r="G114" s="51"/>
      <c r="I114" s="13">
        <v>31217</v>
      </c>
      <c r="J114" s="14">
        <v>20</v>
      </c>
      <c r="K114" s="47">
        <v>5</v>
      </c>
      <c r="L114" s="34">
        <f t="shared" si="12"/>
        <v>8</v>
      </c>
      <c r="M114" s="15">
        <f t="shared" ca="1" si="16"/>
        <v>1.4088207660753067</v>
      </c>
      <c r="N114" s="16">
        <f t="shared" ca="1" si="16"/>
        <v>0.34161571361294663</v>
      </c>
      <c r="O114" s="16">
        <f t="shared" ca="1" si="16"/>
        <v>0.34720059429953043</v>
      </c>
      <c r="P114" s="16">
        <f t="shared" ca="1" si="16"/>
        <v>3.2561671357100987</v>
      </c>
      <c r="Q114" s="17">
        <f t="shared" ca="1" si="16"/>
        <v>-0.22562662177536635</v>
      </c>
      <c r="R114" s="30">
        <f t="shared" si="13"/>
        <v>7</v>
      </c>
      <c r="S114" s="15">
        <f t="shared" ca="1" si="17"/>
        <v>1.1489659895689086</v>
      </c>
      <c r="T114" s="16">
        <f t="shared" ca="1" si="17"/>
        <v>-0.58372011188226458</v>
      </c>
      <c r="U114" s="16">
        <f t="shared" ca="1" si="17"/>
        <v>1.2695381359078877</v>
      </c>
      <c r="V114" s="16">
        <f t="shared" ca="1" si="17"/>
        <v>0.8601110880111007</v>
      </c>
      <c r="W114" s="17">
        <f t="shared" ca="1" si="17"/>
        <v>1.3515793009001733</v>
      </c>
      <c r="X114" s="41">
        <f t="shared" ca="1" si="14"/>
        <v>4.3557767644391756</v>
      </c>
      <c r="Y114" s="41">
        <f t="shared" ca="1" si="15"/>
        <v>0.41502357723645744</v>
      </c>
      <c r="Z114" s="39"/>
    </row>
    <row r="115" spans="1:26" x14ac:dyDescent="0.25">
      <c r="A115" s="51"/>
      <c r="B115" s="51"/>
      <c r="C115" s="51"/>
      <c r="D115" s="51"/>
      <c r="E115" s="51"/>
      <c r="F115" s="51"/>
      <c r="G115" s="51"/>
      <c r="I115" s="13">
        <v>31217</v>
      </c>
      <c r="J115" s="14">
        <v>18</v>
      </c>
      <c r="K115" s="47">
        <v>5</v>
      </c>
      <c r="L115" s="34">
        <f t="shared" si="12"/>
        <v>8</v>
      </c>
      <c r="M115" s="15">
        <f t="shared" ca="1" si="16"/>
        <v>1.4088207660753067</v>
      </c>
      <c r="N115" s="16">
        <f t="shared" ca="1" si="16"/>
        <v>0.34161571361294663</v>
      </c>
      <c r="O115" s="16">
        <f t="shared" ca="1" si="16"/>
        <v>0.34720059429953043</v>
      </c>
      <c r="P115" s="16">
        <f t="shared" ca="1" si="16"/>
        <v>3.2561671357100987</v>
      </c>
      <c r="Q115" s="17">
        <f t="shared" ca="1" si="16"/>
        <v>-0.22562662177536635</v>
      </c>
      <c r="R115" s="30">
        <f t="shared" si="13"/>
        <v>8</v>
      </c>
      <c r="S115" s="15">
        <f t="shared" ca="1" si="17"/>
        <v>2.1031796520375048</v>
      </c>
      <c r="T115" s="16">
        <f t="shared" ca="1" si="17"/>
        <v>0.89634181494962184</v>
      </c>
      <c r="U115" s="16">
        <f t="shared" ca="1" si="17"/>
        <v>1.125622850768363</v>
      </c>
      <c r="V115" s="16">
        <f t="shared" ca="1" si="17"/>
        <v>0.45961682949410859</v>
      </c>
      <c r="W115" s="17">
        <f t="shared" ca="1" si="17"/>
        <v>0.3048959775317226</v>
      </c>
      <c r="X115" s="41">
        <f t="shared" ca="1" si="14"/>
        <v>5.0878211058911296</v>
      </c>
      <c r="Y115" s="41">
        <f t="shared" ca="1" si="15"/>
        <v>7.7125466399409924E-3</v>
      </c>
      <c r="Z115" s="39"/>
    </row>
    <row r="116" spans="1:26" x14ac:dyDescent="0.25">
      <c r="A116" s="51"/>
      <c r="B116" s="51"/>
      <c r="C116" s="51"/>
      <c r="D116" s="51"/>
      <c r="E116" s="51"/>
      <c r="F116" s="51"/>
      <c r="G116" s="51"/>
      <c r="I116" s="13">
        <v>31217</v>
      </c>
      <c r="J116" s="14">
        <v>23</v>
      </c>
      <c r="K116" s="47">
        <v>5</v>
      </c>
      <c r="L116" s="34">
        <f t="shared" si="12"/>
        <v>8</v>
      </c>
      <c r="M116" s="15">
        <f t="shared" ca="1" si="16"/>
        <v>1.4088207660753067</v>
      </c>
      <c r="N116" s="16">
        <f t="shared" ca="1" si="16"/>
        <v>0.34161571361294663</v>
      </c>
      <c r="O116" s="16">
        <f t="shared" ca="1" si="16"/>
        <v>0.34720059429953043</v>
      </c>
      <c r="P116" s="16">
        <f t="shared" ca="1" si="16"/>
        <v>3.2561671357100987</v>
      </c>
      <c r="Q116" s="17">
        <f t="shared" ca="1" si="16"/>
        <v>-0.22562662177536635</v>
      </c>
      <c r="R116" s="30">
        <f t="shared" si="13"/>
        <v>9</v>
      </c>
      <c r="S116" s="15">
        <f t="shared" ca="1" si="17"/>
        <v>1.9660473455308145</v>
      </c>
      <c r="T116" s="16">
        <f t="shared" ca="1" si="17"/>
        <v>1.4011855082262346</v>
      </c>
      <c r="U116" s="16">
        <f t="shared" ca="1" si="17"/>
        <v>0.94483509244849395</v>
      </c>
      <c r="V116" s="16">
        <f t="shared" ca="1" si="17"/>
        <v>0.35729945799991603</v>
      </c>
      <c r="W116" s="17">
        <f t="shared" ca="1" si="17"/>
        <v>-0.21345781105498415</v>
      </c>
      <c r="X116" s="41">
        <f t="shared" ca="1" si="14"/>
        <v>4.788111137927296</v>
      </c>
      <c r="Y116" s="41">
        <f t="shared" ca="1" si="15"/>
        <v>4.4896889870465362E-2</v>
      </c>
      <c r="Z116" s="39"/>
    </row>
    <row r="117" spans="1:26" x14ac:dyDescent="0.25">
      <c r="A117" s="51"/>
      <c r="B117" s="51"/>
      <c r="C117" s="51"/>
      <c r="D117" s="51"/>
      <c r="E117" s="51"/>
      <c r="F117" s="51"/>
      <c r="G117" s="51"/>
      <c r="I117" s="13">
        <v>31217</v>
      </c>
      <c r="J117" s="14">
        <v>7</v>
      </c>
      <c r="K117" s="47">
        <v>3</v>
      </c>
      <c r="L117" s="34">
        <f t="shared" si="12"/>
        <v>8</v>
      </c>
      <c r="M117" s="15">
        <f t="shared" ca="1" si="16"/>
        <v>1.4088207660753067</v>
      </c>
      <c r="N117" s="16">
        <f t="shared" ca="1" si="16"/>
        <v>0.34161571361294663</v>
      </c>
      <c r="O117" s="16">
        <f t="shared" ca="1" si="16"/>
        <v>0.34720059429953043</v>
      </c>
      <c r="P117" s="16">
        <f t="shared" ca="1" si="16"/>
        <v>3.2561671357100987</v>
      </c>
      <c r="Q117" s="17">
        <f t="shared" ca="1" si="16"/>
        <v>-0.22562662177536635</v>
      </c>
      <c r="R117" s="30">
        <f t="shared" si="13"/>
        <v>10</v>
      </c>
      <c r="S117" s="15">
        <f t="shared" ca="1" si="17"/>
        <v>0.69785168590927427</v>
      </c>
      <c r="T117" s="16">
        <f t="shared" ca="1" si="17"/>
        <v>2.3162285483430356</v>
      </c>
      <c r="U117" s="16">
        <f t="shared" ca="1" si="17"/>
        <v>0.53526903685872107</v>
      </c>
      <c r="V117" s="16">
        <f t="shared" ca="1" si="17"/>
        <v>0.36527622444508645</v>
      </c>
      <c r="W117" s="17">
        <f t="shared" ca="1" si="17"/>
        <v>-0.13061006632197544</v>
      </c>
      <c r="X117" s="41">
        <f t="shared" ca="1" si="14"/>
        <v>3.1791232884184586</v>
      </c>
      <c r="Y117" s="41">
        <f t="shared" ca="1" si="15"/>
        <v>3.2085152453842303E-2</v>
      </c>
      <c r="Z117" s="39"/>
    </row>
    <row r="118" spans="1:26" x14ac:dyDescent="0.25">
      <c r="A118" s="51"/>
      <c r="B118" s="51"/>
      <c r="C118" s="51"/>
      <c r="D118" s="51"/>
      <c r="E118" s="51"/>
      <c r="F118" s="51"/>
      <c r="G118" s="51"/>
      <c r="I118" s="13">
        <v>31217</v>
      </c>
      <c r="J118" s="14">
        <v>24</v>
      </c>
      <c r="K118" s="47">
        <v>5</v>
      </c>
      <c r="L118" s="34">
        <f t="shared" si="12"/>
        <v>8</v>
      </c>
      <c r="M118" s="15">
        <f t="shared" ca="1" si="16"/>
        <v>1.4088207660753067</v>
      </c>
      <c r="N118" s="16">
        <f t="shared" ca="1" si="16"/>
        <v>0.34161571361294663</v>
      </c>
      <c r="O118" s="16">
        <f t="shared" ca="1" si="16"/>
        <v>0.34720059429953043</v>
      </c>
      <c r="P118" s="16">
        <f t="shared" ca="1" si="16"/>
        <v>3.2561671357100987</v>
      </c>
      <c r="Q118" s="17">
        <f t="shared" ca="1" si="16"/>
        <v>-0.22562662177536635</v>
      </c>
      <c r="R118" s="30">
        <f t="shared" si="13"/>
        <v>11</v>
      </c>
      <c r="S118" s="15">
        <f t="shared" ca="1" si="17"/>
        <v>1.5777092154545618</v>
      </c>
      <c r="T118" s="16">
        <f t="shared" ca="1" si="17"/>
        <v>1.4234493181271155</v>
      </c>
      <c r="U118" s="16">
        <f t="shared" ca="1" si="17"/>
        <v>0.97742470848245411</v>
      </c>
      <c r="V118" s="16">
        <f t="shared" ca="1" si="17"/>
        <v>0.61105542348030295</v>
      </c>
      <c r="W118" s="17">
        <f t="shared" ca="1" si="17"/>
        <v>0.11627859876484067</v>
      </c>
      <c r="X118" s="41">
        <f t="shared" ca="1" si="14"/>
        <v>5.0118076404426724</v>
      </c>
      <c r="Y118" s="41">
        <f t="shared" ca="1" si="15"/>
        <v>1.3942037282343173E-4</v>
      </c>
      <c r="Z118" s="39"/>
    </row>
    <row r="119" spans="1:26" x14ac:dyDescent="0.25">
      <c r="A119" s="51"/>
      <c r="B119" s="51"/>
      <c r="C119" s="51"/>
      <c r="D119" s="51"/>
      <c r="E119" s="51"/>
      <c r="F119" s="51"/>
      <c r="G119" s="51"/>
      <c r="I119" s="13">
        <v>31217</v>
      </c>
      <c r="J119" s="14">
        <v>25</v>
      </c>
      <c r="K119" s="47">
        <v>5</v>
      </c>
      <c r="L119" s="34">
        <f t="shared" si="12"/>
        <v>8</v>
      </c>
      <c r="M119" s="15">
        <f t="shared" ca="1" si="16"/>
        <v>1.4088207660753067</v>
      </c>
      <c r="N119" s="16">
        <f t="shared" ca="1" si="16"/>
        <v>0.34161571361294663</v>
      </c>
      <c r="O119" s="16">
        <f t="shared" ca="1" si="16"/>
        <v>0.34720059429953043</v>
      </c>
      <c r="P119" s="16">
        <f t="shared" ca="1" si="16"/>
        <v>3.2561671357100987</v>
      </c>
      <c r="Q119" s="17">
        <f t="shared" ca="1" si="16"/>
        <v>-0.22562662177536635</v>
      </c>
      <c r="R119" s="30">
        <f t="shared" si="13"/>
        <v>12</v>
      </c>
      <c r="S119" s="15">
        <f t="shared" ca="1" si="17"/>
        <v>2.5052179500478946</v>
      </c>
      <c r="T119" s="16">
        <f t="shared" ca="1" si="17"/>
        <v>1.0487009084269392</v>
      </c>
      <c r="U119" s="16">
        <f t="shared" ca="1" si="17"/>
        <v>1.1122932674703996</v>
      </c>
      <c r="V119" s="16">
        <f t="shared" ca="1" si="17"/>
        <v>0.24978660081963444</v>
      </c>
      <c r="W119" s="17">
        <f t="shared" ca="1" si="17"/>
        <v>2.6594628130144727E-2</v>
      </c>
      <c r="X119" s="41">
        <f t="shared" ca="1" si="14"/>
        <v>5.0811911286992428</v>
      </c>
      <c r="Y119" s="41">
        <f t="shared" ca="1" si="15"/>
        <v>6.591999379457013E-3</v>
      </c>
      <c r="Z119" s="39"/>
    </row>
    <row r="120" spans="1:26" x14ac:dyDescent="0.25">
      <c r="A120" s="51"/>
      <c r="B120" s="51"/>
      <c r="C120" s="51"/>
      <c r="D120" s="51"/>
      <c r="E120" s="51"/>
      <c r="F120" s="51"/>
      <c r="G120" s="51"/>
      <c r="I120" s="13">
        <v>31217</v>
      </c>
      <c r="J120" s="14">
        <v>21</v>
      </c>
      <c r="K120" s="47">
        <v>5</v>
      </c>
      <c r="L120" s="34">
        <f t="shared" si="12"/>
        <v>8</v>
      </c>
      <c r="M120" s="15">
        <f t="shared" ca="1" si="16"/>
        <v>1.4088207660753067</v>
      </c>
      <c r="N120" s="16">
        <f t="shared" ca="1" si="16"/>
        <v>0.34161571361294663</v>
      </c>
      <c r="O120" s="16">
        <f t="shared" ca="1" si="16"/>
        <v>0.34720059429953043</v>
      </c>
      <c r="P120" s="16">
        <f t="shared" ca="1" si="16"/>
        <v>3.2561671357100987</v>
      </c>
      <c r="Q120" s="17">
        <f t="shared" ca="1" si="16"/>
        <v>-0.22562662177536635</v>
      </c>
      <c r="R120" s="30">
        <f t="shared" si="13"/>
        <v>13</v>
      </c>
      <c r="S120" s="15">
        <f t="shared" ca="1" si="17"/>
        <v>2.1638560019696813</v>
      </c>
      <c r="T120" s="16">
        <f t="shared" ca="1" si="17"/>
        <v>0.98152475927829119</v>
      </c>
      <c r="U120" s="16">
        <f t="shared" ca="1" si="17"/>
        <v>1.0341496846338571</v>
      </c>
      <c r="V120" s="16">
        <f t="shared" ca="1" si="17"/>
        <v>0.46236785929267915</v>
      </c>
      <c r="W120" s="17">
        <f t="shared" ca="1" si="17"/>
        <v>1.499829618192406E-2</v>
      </c>
      <c r="X120" s="41">
        <f t="shared" ca="1" si="14"/>
        <v>5.2450099496782929</v>
      </c>
      <c r="Y120" s="41">
        <f t="shared" ca="1" si="15"/>
        <v>6.0029875441359633E-2</v>
      </c>
      <c r="Z120" s="39"/>
    </row>
    <row r="121" spans="1:26" x14ac:dyDescent="0.25">
      <c r="A121" s="51"/>
      <c r="B121" s="51"/>
      <c r="C121" s="51"/>
      <c r="D121" s="51"/>
      <c r="E121" s="51"/>
      <c r="F121" s="51"/>
      <c r="G121" s="51"/>
      <c r="I121" s="13">
        <v>31217</v>
      </c>
      <c r="J121" s="14">
        <v>27</v>
      </c>
      <c r="K121" s="47">
        <v>5</v>
      </c>
      <c r="L121" s="34">
        <f t="shared" si="12"/>
        <v>8</v>
      </c>
      <c r="M121" s="15">
        <f t="shared" ca="1" si="16"/>
        <v>1.4088207660753067</v>
      </c>
      <c r="N121" s="16">
        <f t="shared" ca="1" si="16"/>
        <v>0.34161571361294663</v>
      </c>
      <c r="O121" s="16">
        <f t="shared" ca="1" si="16"/>
        <v>0.34720059429953043</v>
      </c>
      <c r="P121" s="16">
        <f t="shared" ca="1" si="16"/>
        <v>3.2561671357100987</v>
      </c>
      <c r="Q121" s="17">
        <f t="shared" ca="1" si="16"/>
        <v>-0.22562662177536635</v>
      </c>
      <c r="R121" s="30">
        <f t="shared" si="13"/>
        <v>14</v>
      </c>
      <c r="S121" s="15">
        <f t="shared" ca="1" si="17"/>
        <v>2.3160012307376268</v>
      </c>
      <c r="T121" s="16">
        <f t="shared" ca="1" si="17"/>
        <v>1.2253708735856732</v>
      </c>
      <c r="U121" s="16">
        <f t="shared" ca="1" si="17"/>
        <v>0.97062155736891442</v>
      </c>
      <c r="V121" s="16">
        <f t="shared" ca="1" si="17"/>
        <v>0.33251281783392289</v>
      </c>
      <c r="W121" s="17">
        <f t="shared" ca="1" si="17"/>
        <v>-0.32461977483457516</v>
      </c>
      <c r="X121" s="41">
        <f t="shared" ca="1" si="14"/>
        <v>5.1743971278886329</v>
      </c>
      <c r="Y121" s="41">
        <f t="shared" ca="1" si="15"/>
        <v>3.0414358215804189E-2</v>
      </c>
      <c r="Z121" s="39"/>
    </row>
    <row r="122" spans="1:26" x14ac:dyDescent="0.25">
      <c r="A122" s="51"/>
      <c r="B122" s="51"/>
      <c r="C122" s="51"/>
      <c r="D122" s="51"/>
      <c r="E122" s="51"/>
      <c r="F122" s="51"/>
      <c r="G122" s="51"/>
      <c r="I122" s="13">
        <v>31217</v>
      </c>
      <c r="J122" s="14">
        <v>13</v>
      </c>
      <c r="K122" s="47">
        <v>3</v>
      </c>
      <c r="L122" s="34">
        <f t="shared" si="12"/>
        <v>8</v>
      </c>
      <c r="M122" s="15">
        <f t="shared" ca="1" si="16"/>
        <v>1.4088207660753067</v>
      </c>
      <c r="N122" s="16">
        <f t="shared" ca="1" si="16"/>
        <v>0.34161571361294663</v>
      </c>
      <c r="O122" s="16">
        <f t="shared" ca="1" si="16"/>
        <v>0.34720059429953043</v>
      </c>
      <c r="P122" s="16">
        <f t="shared" ca="1" si="16"/>
        <v>3.2561671357100987</v>
      </c>
      <c r="Q122" s="17">
        <f t="shared" ca="1" si="16"/>
        <v>-0.22562662177536635</v>
      </c>
      <c r="R122" s="30">
        <f t="shared" si="13"/>
        <v>15</v>
      </c>
      <c r="S122" s="15">
        <f t="shared" ca="1" si="17"/>
        <v>0.69374101481879025</v>
      </c>
      <c r="T122" s="16">
        <f t="shared" ca="1" si="17"/>
        <v>-0.57306806918550157</v>
      </c>
      <c r="U122" s="16">
        <f t="shared" ca="1" si="17"/>
        <v>1.2895822466809745</v>
      </c>
      <c r="V122" s="16">
        <f t="shared" ca="1" si="17"/>
        <v>0.95833983479988938</v>
      </c>
      <c r="W122" s="17">
        <f t="shared" ca="1" si="17"/>
        <v>2.0295569469777357</v>
      </c>
      <c r="X122" s="41">
        <f t="shared" ca="1" si="14"/>
        <v>3.8919240102669606</v>
      </c>
      <c r="Y122" s="41">
        <f t="shared" ca="1" si="15"/>
        <v>0.79552844009069712</v>
      </c>
      <c r="Z122" s="39"/>
    </row>
    <row r="123" spans="1:26" x14ac:dyDescent="0.25">
      <c r="A123" s="51"/>
      <c r="B123" s="51"/>
      <c r="C123" s="51"/>
      <c r="D123" s="51"/>
      <c r="E123" s="51"/>
      <c r="F123" s="51"/>
      <c r="G123" s="51"/>
      <c r="I123" s="13">
        <v>34841</v>
      </c>
      <c r="J123" s="14">
        <v>1</v>
      </c>
      <c r="K123" s="47">
        <v>3</v>
      </c>
      <c r="L123" s="34">
        <f t="shared" si="12"/>
        <v>9</v>
      </c>
      <c r="M123" s="15">
        <f t="shared" ca="1" si="16"/>
        <v>0.84426787887499755</v>
      </c>
      <c r="N123" s="16">
        <f t="shared" ca="1" si="16"/>
        <v>0.97930547985009597</v>
      </c>
      <c r="O123" s="16">
        <f t="shared" ca="1" si="16"/>
        <v>0.85726644001799357</v>
      </c>
      <c r="P123" s="16">
        <f t="shared" ca="1" si="16"/>
        <v>0.99764662925243164</v>
      </c>
      <c r="Q123" s="17">
        <f t="shared" ca="1" si="16"/>
        <v>0.42210265527654622</v>
      </c>
      <c r="R123" s="30">
        <f t="shared" si="13"/>
        <v>1</v>
      </c>
      <c r="S123" s="15">
        <f t="shared" ca="1" si="17"/>
        <v>-2.8718499849775741E-2</v>
      </c>
      <c r="T123" s="16">
        <f t="shared" ca="1" si="17"/>
        <v>0.91249108397021372</v>
      </c>
      <c r="U123" s="16">
        <f t="shared" ca="1" si="17"/>
        <v>0.93943377522174343</v>
      </c>
      <c r="V123" s="16">
        <f t="shared" ca="1" si="17"/>
        <v>1.4152330908720356</v>
      </c>
      <c r="W123" s="17">
        <f t="shared" ca="1" si="17"/>
        <v>1.6402283930195685</v>
      </c>
      <c r="X123" s="41">
        <f t="shared" ca="1" si="14"/>
        <v>3.778953742679279</v>
      </c>
      <c r="Y123" s="41">
        <f t="shared" ca="1" si="15"/>
        <v>0.60676893323405634</v>
      </c>
      <c r="Z123" s="39"/>
    </row>
    <row r="124" spans="1:26" x14ac:dyDescent="0.25">
      <c r="A124" s="51"/>
      <c r="B124" s="51"/>
      <c r="C124" s="51"/>
      <c r="D124" s="51"/>
      <c r="E124" s="51"/>
      <c r="F124" s="51"/>
      <c r="G124" s="51"/>
      <c r="I124" s="13">
        <v>34841</v>
      </c>
      <c r="J124" s="14">
        <v>2</v>
      </c>
      <c r="K124" s="47">
        <v>5</v>
      </c>
      <c r="L124" s="34">
        <f t="shared" si="12"/>
        <v>9</v>
      </c>
      <c r="M124" s="15">
        <f t="shared" ca="1" si="16"/>
        <v>0.84426787887499755</v>
      </c>
      <c r="N124" s="16">
        <f t="shared" ca="1" si="16"/>
        <v>0.97930547985009597</v>
      </c>
      <c r="O124" s="16">
        <f t="shared" ca="1" si="16"/>
        <v>0.85726644001799357</v>
      </c>
      <c r="P124" s="16">
        <f t="shared" ca="1" si="16"/>
        <v>0.99764662925243164</v>
      </c>
      <c r="Q124" s="17">
        <f t="shared" ca="1" si="16"/>
        <v>0.42210265527654622</v>
      </c>
      <c r="R124" s="30">
        <f t="shared" si="13"/>
        <v>2</v>
      </c>
      <c r="S124" s="15">
        <f t="shared" ca="1" si="17"/>
        <v>0.96375710595331587</v>
      </c>
      <c r="T124" s="16">
        <f t="shared" ca="1" si="17"/>
        <v>1.7868564131195781</v>
      </c>
      <c r="U124" s="16">
        <f t="shared" ca="1" si="17"/>
        <v>0.86985143284147581</v>
      </c>
      <c r="V124" s="16">
        <f t="shared" ca="1" si="17"/>
        <v>0.85648193239167858</v>
      </c>
      <c r="W124" s="17">
        <f t="shared" ca="1" si="17"/>
        <v>9.7776936809311557E-2</v>
      </c>
      <c r="X124" s="41">
        <f t="shared" ca="1" si="14"/>
        <v>4.2049801033619492</v>
      </c>
      <c r="Y124" s="41">
        <f t="shared" ca="1" si="15"/>
        <v>0.63205663605037699</v>
      </c>
      <c r="Z124" s="39"/>
    </row>
    <row r="125" spans="1:26" x14ac:dyDescent="0.25">
      <c r="A125" s="51"/>
      <c r="B125" s="51"/>
      <c r="C125" s="51"/>
      <c r="D125" s="51"/>
      <c r="E125" s="51"/>
      <c r="F125" s="51"/>
      <c r="G125" s="51"/>
      <c r="I125" s="13">
        <v>34841</v>
      </c>
      <c r="J125" s="14">
        <v>4</v>
      </c>
      <c r="K125" s="47">
        <v>4</v>
      </c>
      <c r="L125" s="34">
        <f t="shared" si="12"/>
        <v>9</v>
      </c>
      <c r="M125" s="15">
        <f t="shared" ca="1" si="16"/>
        <v>0.84426787887499755</v>
      </c>
      <c r="N125" s="16">
        <f t="shared" ca="1" si="16"/>
        <v>0.97930547985009597</v>
      </c>
      <c r="O125" s="16">
        <f t="shared" ca="1" si="16"/>
        <v>0.85726644001799357</v>
      </c>
      <c r="P125" s="16">
        <f t="shared" ca="1" si="16"/>
        <v>0.99764662925243164</v>
      </c>
      <c r="Q125" s="17">
        <f t="shared" ca="1" si="16"/>
        <v>0.42210265527654622</v>
      </c>
      <c r="R125" s="30">
        <f t="shared" si="13"/>
        <v>3</v>
      </c>
      <c r="S125" s="15">
        <f t="shared" ca="1" si="17"/>
        <v>0.70699620870777402</v>
      </c>
      <c r="T125" s="16">
        <f t="shared" ca="1" si="17"/>
        <v>1.242630783632849</v>
      </c>
      <c r="U125" s="16">
        <f t="shared" ca="1" si="17"/>
        <v>0.83389751250524546</v>
      </c>
      <c r="V125" s="16">
        <f t="shared" ca="1" si="17"/>
        <v>0.57660839774805217</v>
      </c>
      <c r="W125" s="17">
        <f t="shared" ca="1" si="17"/>
        <v>0.98525631189441343</v>
      </c>
      <c r="X125" s="41">
        <f t="shared" ca="1" si="14"/>
        <v>3.5198124070162762</v>
      </c>
      <c r="Y125" s="41">
        <f t="shared" ca="1" si="15"/>
        <v>0.23058012445550241</v>
      </c>
      <c r="Z125" s="39"/>
    </row>
    <row r="126" spans="1:26" x14ac:dyDescent="0.25">
      <c r="A126" s="51"/>
      <c r="B126" s="51"/>
      <c r="C126" s="51"/>
      <c r="D126" s="51"/>
      <c r="E126" s="51"/>
      <c r="F126" s="51"/>
      <c r="G126" s="51"/>
      <c r="I126" s="13">
        <v>34841</v>
      </c>
      <c r="J126" s="14">
        <v>3</v>
      </c>
      <c r="K126" s="47">
        <v>3</v>
      </c>
      <c r="L126" s="34">
        <f t="shared" si="12"/>
        <v>9</v>
      </c>
      <c r="M126" s="15">
        <f t="shared" ca="1" si="16"/>
        <v>0.84426787887499755</v>
      </c>
      <c r="N126" s="16">
        <f t="shared" ca="1" si="16"/>
        <v>0.97930547985009597</v>
      </c>
      <c r="O126" s="16">
        <f t="shared" ca="1" si="16"/>
        <v>0.85726644001799357</v>
      </c>
      <c r="P126" s="16">
        <f t="shared" ca="1" si="16"/>
        <v>0.99764662925243164</v>
      </c>
      <c r="Q126" s="17">
        <f t="shared" ca="1" si="16"/>
        <v>0.42210265527654622</v>
      </c>
      <c r="R126" s="30">
        <f t="shared" si="13"/>
        <v>4</v>
      </c>
      <c r="S126" s="15">
        <f t="shared" ca="1" si="17"/>
        <v>1.3358983778423812</v>
      </c>
      <c r="T126" s="16">
        <f t="shared" ca="1" si="17"/>
        <v>2.5616042859224768</v>
      </c>
      <c r="U126" s="16">
        <f t="shared" ca="1" si="17"/>
        <v>-0.46981441147640368</v>
      </c>
      <c r="V126" s="16">
        <f t="shared" ca="1" si="17"/>
        <v>6.4954502752344434E-2</v>
      </c>
      <c r="W126" s="17">
        <f t="shared" ca="1" si="17"/>
        <v>-1.0982024206037042</v>
      </c>
      <c r="X126" s="41">
        <f t="shared" ca="1" si="14"/>
        <v>2.8349405592270753</v>
      </c>
      <c r="Y126" s="41">
        <f t="shared" ca="1" si="15"/>
        <v>2.7244618988270627E-2</v>
      </c>
      <c r="Z126" s="39"/>
    </row>
    <row r="127" spans="1:26" x14ac:dyDescent="0.25">
      <c r="A127" s="51"/>
      <c r="B127" s="51"/>
      <c r="C127" s="51"/>
      <c r="D127" s="51"/>
      <c r="E127" s="51"/>
      <c r="F127" s="51"/>
      <c r="G127" s="51"/>
      <c r="I127" s="13">
        <v>34841</v>
      </c>
      <c r="J127" s="14">
        <v>5</v>
      </c>
      <c r="K127" s="47">
        <v>3</v>
      </c>
      <c r="L127" s="34">
        <f t="shared" si="12"/>
        <v>9</v>
      </c>
      <c r="M127" s="15">
        <f t="shared" ca="1" si="16"/>
        <v>0.84426787887499755</v>
      </c>
      <c r="N127" s="16">
        <f t="shared" ca="1" si="16"/>
        <v>0.97930547985009597</v>
      </c>
      <c r="O127" s="16">
        <f t="shared" ca="1" si="16"/>
        <v>0.85726644001799357</v>
      </c>
      <c r="P127" s="16">
        <f t="shared" ca="1" si="16"/>
        <v>0.99764662925243164</v>
      </c>
      <c r="Q127" s="17">
        <f t="shared" ca="1" si="16"/>
        <v>0.42210265527654622</v>
      </c>
      <c r="R127" s="30">
        <f t="shared" si="13"/>
        <v>5</v>
      </c>
      <c r="S127" s="15">
        <f t="shared" ca="1" si="17"/>
        <v>-5.2065846898213843</v>
      </c>
      <c r="T127" s="16">
        <f t="shared" ca="1" si="17"/>
        <v>0.75296898278377844</v>
      </c>
      <c r="U127" s="16">
        <f t="shared" ca="1" si="17"/>
        <v>0.89761163515617304</v>
      </c>
      <c r="V127" s="16">
        <f t="shared" ca="1" si="17"/>
        <v>3.6742307765101456</v>
      </c>
      <c r="W127" s="17">
        <f t="shared" ca="1" si="17"/>
        <v>4.8184953420172523</v>
      </c>
      <c r="X127" s="41">
        <f t="shared" ca="1" si="14"/>
        <v>2.810610397311875</v>
      </c>
      <c r="Y127" s="41">
        <f t="shared" ca="1" si="15"/>
        <v>3.5868421606365844E-2</v>
      </c>
      <c r="Z127" s="39"/>
    </row>
    <row r="128" spans="1:26" x14ac:dyDescent="0.25">
      <c r="A128" s="51"/>
      <c r="B128" s="51"/>
      <c r="C128" s="51"/>
      <c r="D128" s="51"/>
      <c r="E128" s="51"/>
      <c r="F128" s="51"/>
      <c r="G128" s="51"/>
      <c r="I128" s="13">
        <v>34841</v>
      </c>
      <c r="J128" s="14">
        <v>17</v>
      </c>
      <c r="K128" s="47">
        <v>3</v>
      </c>
      <c r="L128" s="34">
        <f t="shared" si="12"/>
        <v>9</v>
      </c>
      <c r="M128" s="15">
        <f t="shared" ca="1" si="16"/>
        <v>0.84426787887499755</v>
      </c>
      <c r="N128" s="16">
        <f t="shared" ca="1" si="16"/>
        <v>0.97930547985009597</v>
      </c>
      <c r="O128" s="16">
        <f t="shared" ca="1" si="16"/>
        <v>0.85726644001799357</v>
      </c>
      <c r="P128" s="16">
        <f t="shared" ca="1" si="16"/>
        <v>0.99764662925243164</v>
      </c>
      <c r="Q128" s="17">
        <f t="shared" ca="1" si="16"/>
        <v>0.42210265527654622</v>
      </c>
      <c r="R128" s="30">
        <f t="shared" si="13"/>
        <v>6</v>
      </c>
      <c r="S128" s="15">
        <f t="shared" ca="1" si="17"/>
        <v>-8.4770875562563824E-2</v>
      </c>
      <c r="T128" s="16">
        <f t="shared" ca="1" si="17"/>
        <v>-0.14613834406036022</v>
      </c>
      <c r="U128" s="16">
        <f t="shared" ca="1" si="17"/>
        <v>1.0622786666462884</v>
      </c>
      <c r="V128" s="16">
        <f t="shared" ca="1" si="17"/>
        <v>1.5470414087239384</v>
      </c>
      <c r="W128" s="17">
        <f t="shared" ca="1" si="17"/>
        <v>2.169361850893937</v>
      </c>
      <c r="X128" s="41">
        <f t="shared" ca="1" si="14"/>
        <v>3.1550664866521569</v>
      </c>
      <c r="Y128" s="41">
        <f t="shared" ca="1" si="15"/>
        <v>2.4045615282643568E-2</v>
      </c>
      <c r="Z128" s="39"/>
    </row>
    <row r="129" spans="1:26" x14ac:dyDescent="0.25">
      <c r="A129" s="51"/>
      <c r="B129" s="51"/>
      <c r="C129" s="51"/>
      <c r="D129" s="51"/>
      <c r="E129" s="51"/>
      <c r="F129" s="51"/>
      <c r="G129" s="51"/>
      <c r="I129" s="13">
        <v>34841</v>
      </c>
      <c r="J129" s="14">
        <v>20</v>
      </c>
      <c r="K129" s="47">
        <v>3</v>
      </c>
      <c r="L129" s="34">
        <f t="shared" si="12"/>
        <v>9</v>
      </c>
      <c r="M129" s="15">
        <f t="shared" ca="1" si="16"/>
        <v>0.84426787887499755</v>
      </c>
      <c r="N129" s="16">
        <f t="shared" ca="1" si="16"/>
        <v>0.97930547985009597</v>
      </c>
      <c r="O129" s="16">
        <f t="shared" ca="1" si="16"/>
        <v>0.85726644001799357</v>
      </c>
      <c r="P129" s="16">
        <f t="shared" ca="1" si="16"/>
        <v>0.99764662925243164</v>
      </c>
      <c r="Q129" s="17">
        <f t="shared" ca="1" si="16"/>
        <v>0.42210265527654622</v>
      </c>
      <c r="R129" s="30">
        <f t="shared" si="13"/>
        <v>7</v>
      </c>
      <c r="S129" s="15">
        <f t="shared" ca="1" si="17"/>
        <v>1.1489659895689086</v>
      </c>
      <c r="T129" s="16">
        <f t="shared" ca="1" si="17"/>
        <v>-0.58372011188226458</v>
      </c>
      <c r="U129" s="16">
        <f t="shared" ca="1" si="17"/>
        <v>1.2695381359078877</v>
      </c>
      <c r="V129" s="16">
        <f t="shared" ca="1" si="17"/>
        <v>0.8601110880111007</v>
      </c>
      <c r="W129" s="17">
        <f t="shared" ca="1" si="17"/>
        <v>1.3515793009001733</v>
      </c>
      <c r="X129" s="41">
        <f t="shared" ca="1" si="14"/>
        <v>2.9153193523483742</v>
      </c>
      <c r="Y129" s="41">
        <f t="shared" ca="1" si="15"/>
        <v>7.17081208669879E-3</v>
      </c>
      <c r="Z129" s="39"/>
    </row>
    <row r="130" spans="1:26" x14ac:dyDescent="0.25">
      <c r="A130" s="51"/>
      <c r="B130" s="51"/>
      <c r="C130" s="51"/>
      <c r="D130" s="51"/>
      <c r="E130" s="51"/>
      <c r="F130" s="51"/>
      <c r="G130" s="51"/>
      <c r="I130" s="13">
        <v>34841</v>
      </c>
      <c r="J130" s="14">
        <v>18</v>
      </c>
      <c r="K130" s="47">
        <v>4</v>
      </c>
      <c r="L130" s="34">
        <f t="shared" si="12"/>
        <v>9</v>
      </c>
      <c r="M130" s="15">
        <f t="shared" ca="1" si="16"/>
        <v>0.84426787887499755</v>
      </c>
      <c r="N130" s="16">
        <f t="shared" ca="1" si="16"/>
        <v>0.97930547985009597</v>
      </c>
      <c r="O130" s="16">
        <f t="shared" ca="1" si="16"/>
        <v>0.85726644001799357</v>
      </c>
      <c r="P130" s="16">
        <f t="shared" ca="1" si="16"/>
        <v>0.99764662925243164</v>
      </c>
      <c r="Q130" s="17">
        <f t="shared" ca="1" si="16"/>
        <v>0.42210265527654622</v>
      </c>
      <c r="R130" s="30">
        <f t="shared" si="13"/>
        <v>8</v>
      </c>
      <c r="S130" s="15">
        <f t="shared" ca="1" si="17"/>
        <v>2.1031796520375048</v>
      </c>
      <c r="T130" s="16">
        <f t="shared" ca="1" si="17"/>
        <v>0.89634181494962184</v>
      </c>
      <c r="U130" s="16">
        <f t="shared" ca="1" si="17"/>
        <v>1.125622850768363</v>
      </c>
      <c r="V130" s="16">
        <f t="shared" ca="1" si="17"/>
        <v>0.45961682949410859</v>
      </c>
      <c r="W130" s="17">
        <f t="shared" ca="1" si="17"/>
        <v>0.3048959775317226</v>
      </c>
      <c r="X130" s="41">
        <f t="shared" ca="1" si="14"/>
        <v>4.2056307513905695</v>
      </c>
      <c r="Y130" s="41">
        <f t="shared" ca="1" si="15"/>
        <v>4.2284005917450213E-2</v>
      </c>
      <c r="Z130" s="39"/>
    </row>
    <row r="131" spans="1:26" x14ac:dyDescent="0.25">
      <c r="A131" s="51"/>
      <c r="B131" s="51"/>
      <c r="C131" s="51"/>
      <c r="D131" s="51"/>
      <c r="E131" s="51"/>
      <c r="F131" s="51"/>
      <c r="G131" s="51"/>
      <c r="I131" s="13">
        <v>34841</v>
      </c>
      <c r="J131" s="14">
        <v>23</v>
      </c>
      <c r="K131" s="47">
        <v>4</v>
      </c>
      <c r="L131" s="34">
        <f t="shared" si="12"/>
        <v>9</v>
      </c>
      <c r="M131" s="15">
        <f t="shared" ref="M131:Q162" ca="1" si="18">OFFSET($B$3,$L131,M$2)</f>
        <v>0.84426787887499755</v>
      </c>
      <c r="N131" s="16">
        <f t="shared" ca="1" si="18"/>
        <v>0.97930547985009597</v>
      </c>
      <c r="O131" s="16">
        <f t="shared" ca="1" si="18"/>
        <v>0.85726644001799357</v>
      </c>
      <c r="P131" s="16">
        <f t="shared" ca="1" si="18"/>
        <v>0.99764662925243164</v>
      </c>
      <c r="Q131" s="17">
        <f t="shared" ca="1" si="18"/>
        <v>0.42210265527654622</v>
      </c>
      <c r="R131" s="30">
        <f t="shared" si="13"/>
        <v>9</v>
      </c>
      <c r="S131" s="15">
        <f t="shared" ref="S131:W162" ca="1" si="19">OFFSET($B$21,$R131,S$2)</f>
        <v>1.9660473455308145</v>
      </c>
      <c r="T131" s="16">
        <f t="shared" ca="1" si="19"/>
        <v>1.4011855082262346</v>
      </c>
      <c r="U131" s="16">
        <f t="shared" ca="1" si="19"/>
        <v>0.94483509244849395</v>
      </c>
      <c r="V131" s="16">
        <f t="shared" ca="1" si="19"/>
        <v>0.35729945799991603</v>
      </c>
      <c r="W131" s="17">
        <f t="shared" ca="1" si="19"/>
        <v>-0.21345781105498415</v>
      </c>
      <c r="X131" s="41">
        <f t="shared" ca="1" si="14"/>
        <v>4.108392175850514</v>
      </c>
      <c r="Y131" s="41">
        <f t="shared" ca="1" si="15"/>
        <v>1.1748863785608745E-2</v>
      </c>
      <c r="Z131" s="39"/>
    </row>
    <row r="132" spans="1:26" x14ac:dyDescent="0.25">
      <c r="A132" s="51"/>
      <c r="B132" s="51"/>
      <c r="C132" s="51"/>
      <c r="D132" s="51"/>
      <c r="E132" s="51"/>
      <c r="F132" s="51"/>
      <c r="G132" s="51"/>
      <c r="I132" s="13">
        <v>34841</v>
      </c>
      <c r="J132" s="14">
        <v>7</v>
      </c>
      <c r="K132" s="47">
        <v>3</v>
      </c>
      <c r="L132" s="34">
        <f t="shared" ref="L132:L195" si="20">VLOOKUP(I132, $A$4:$B$18, 2, FALSE)</f>
        <v>9</v>
      </c>
      <c r="M132" s="15">
        <f t="shared" ca="1" si="18"/>
        <v>0.84426787887499755</v>
      </c>
      <c r="N132" s="16">
        <f t="shared" ca="1" si="18"/>
        <v>0.97930547985009597</v>
      </c>
      <c r="O132" s="16">
        <f t="shared" ca="1" si="18"/>
        <v>0.85726644001799357</v>
      </c>
      <c r="P132" s="16">
        <f t="shared" ca="1" si="18"/>
        <v>0.99764662925243164</v>
      </c>
      <c r="Q132" s="17">
        <f t="shared" ca="1" si="18"/>
        <v>0.42210265527654622</v>
      </c>
      <c r="R132" s="30">
        <f t="shared" ref="R132:R195" si="21">+VLOOKUP(J132, $A$22:$B$36, 2, FALSE)</f>
        <v>10</v>
      </c>
      <c r="S132" s="15">
        <f t="shared" ca="1" si="19"/>
        <v>0.69785168590927427</v>
      </c>
      <c r="T132" s="16">
        <f t="shared" ca="1" si="19"/>
        <v>2.3162285483430356</v>
      </c>
      <c r="U132" s="16">
        <f t="shared" ca="1" si="19"/>
        <v>0.53526903685872107</v>
      </c>
      <c r="V132" s="16">
        <f t="shared" ca="1" si="19"/>
        <v>0.36527622444508645</v>
      </c>
      <c r="W132" s="17">
        <f t="shared" ca="1" si="19"/>
        <v>-0.13061006632197544</v>
      </c>
      <c r="X132" s="41">
        <f t="shared" ref="X132:X195" ca="1" si="22">SUMPRODUCT(M132:Q132,S132:W132)</f>
        <v>3.6256229925526111</v>
      </c>
      <c r="Y132" s="41">
        <f t="shared" ref="Y132:Y195" ca="1" si="23">(K132-X132)^2</f>
        <v>0.39140412881048448</v>
      </c>
      <c r="Z132" s="39"/>
    </row>
    <row r="133" spans="1:26" x14ac:dyDescent="0.25">
      <c r="A133" s="51"/>
      <c r="B133" s="51"/>
      <c r="C133" s="51"/>
      <c r="D133" s="51"/>
      <c r="E133" s="51"/>
      <c r="F133" s="51"/>
      <c r="G133" s="51"/>
      <c r="I133" s="13">
        <v>34841</v>
      </c>
      <c r="J133" s="14">
        <v>24</v>
      </c>
      <c r="K133" s="47">
        <v>4</v>
      </c>
      <c r="L133" s="34">
        <f t="shared" si="20"/>
        <v>9</v>
      </c>
      <c r="M133" s="15">
        <f t="shared" ca="1" si="18"/>
        <v>0.84426787887499755</v>
      </c>
      <c r="N133" s="16">
        <f t="shared" ca="1" si="18"/>
        <v>0.97930547985009597</v>
      </c>
      <c r="O133" s="16">
        <f t="shared" ca="1" si="18"/>
        <v>0.85726644001799357</v>
      </c>
      <c r="P133" s="16">
        <f t="shared" ca="1" si="18"/>
        <v>0.99764662925243164</v>
      </c>
      <c r="Q133" s="17">
        <f t="shared" ca="1" si="18"/>
        <v>0.42210265527654622</v>
      </c>
      <c r="R133" s="30">
        <f t="shared" si="21"/>
        <v>11</v>
      </c>
      <c r="S133" s="15">
        <f t="shared" ca="1" si="19"/>
        <v>1.5777092154545618</v>
      </c>
      <c r="T133" s="16">
        <f t="shared" ca="1" si="19"/>
        <v>1.4234493181271155</v>
      </c>
      <c r="U133" s="16">
        <f t="shared" ca="1" si="19"/>
        <v>0.97742470848245411</v>
      </c>
      <c r="V133" s="16">
        <f t="shared" ca="1" si="19"/>
        <v>0.61105542348030295</v>
      </c>
      <c r="W133" s="17">
        <f t="shared" ca="1" si="19"/>
        <v>0.11627859876484067</v>
      </c>
      <c r="X133" s="41">
        <f t="shared" ca="1" si="22"/>
        <v>4.2226132193825219</v>
      </c>
      <c r="Y133" s="41">
        <f t="shared" ca="1" si="23"/>
        <v>4.9556645443850814E-2</v>
      </c>
      <c r="Z133" s="39"/>
    </row>
    <row r="134" spans="1:26" x14ac:dyDescent="0.25">
      <c r="A134" s="51"/>
      <c r="B134" s="51"/>
      <c r="C134" s="51"/>
      <c r="D134" s="51"/>
      <c r="E134" s="51"/>
      <c r="F134" s="51"/>
      <c r="G134" s="51"/>
      <c r="I134" s="13">
        <v>34841</v>
      </c>
      <c r="J134" s="14">
        <v>25</v>
      </c>
      <c r="K134" s="47">
        <v>5</v>
      </c>
      <c r="L134" s="34">
        <f t="shared" si="20"/>
        <v>9</v>
      </c>
      <c r="M134" s="15">
        <f t="shared" ca="1" si="18"/>
        <v>0.84426787887499755</v>
      </c>
      <c r="N134" s="16">
        <f t="shared" ca="1" si="18"/>
        <v>0.97930547985009597</v>
      </c>
      <c r="O134" s="16">
        <f t="shared" ca="1" si="18"/>
        <v>0.85726644001799357</v>
      </c>
      <c r="P134" s="16">
        <f t="shared" ca="1" si="18"/>
        <v>0.99764662925243164</v>
      </c>
      <c r="Q134" s="17">
        <f t="shared" ca="1" si="18"/>
        <v>0.42210265527654622</v>
      </c>
      <c r="R134" s="30">
        <f t="shared" si="21"/>
        <v>12</v>
      </c>
      <c r="S134" s="15">
        <f t="shared" ca="1" si="19"/>
        <v>2.5052179500478946</v>
      </c>
      <c r="T134" s="16">
        <f t="shared" ca="1" si="19"/>
        <v>1.0487009084269392</v>
      </c>
      <c r="U134" s="16">
        <f t="shared" ca="1" si="19"/>
        <v>1.1122932674703996</v>
      </c>
      <c r="V134" s="16">
        <f t="shared" ca="1" si="19"/>
        <v>0.24978660081963444</v>
      </c>
      <c r="W134" s="17">
        <f t="shared" ca="1" si="19"/>
        <v>2.6594628130144727E-2</v>
      </c>
      <c r="X134" s="41">
        <f t="shared" ca="1" si="22"/>
        <v>4.3560297043030696</v>
      </c>
      <c r="Y134" s="41">
        <f t="shared" ca="1" si="23"/>
        <v>0.41469774173999202</v>
      </c>
      <c r="Z134" s="39"/>
    </row>
    <row r="135" spans="1:26" x14ac:dyDescent="0.25">
      <c r="A135" s="51"/>
      <c r="B135" s="51"/>
      <c r="C135" s="51"/>
      <c r="D135" s="51"/>
      <c r="E135" s="51"/>
      <c r="F135" s="51"/>
      <c r="G135" s="51"/>
      <c r="I135" s="13">
        <v>34841</v>
      </c>
      <c r="J135" s="14">
        <v>21</v>
      </c>
      <c r="K135" s="47">
        <v>4</v>
      </c>
      <c r="L135" s="34">
        <f t="shared" si="20"/>
        <v>9</v>
      </c>
      <c r="M135" s="15">
        <f t="shared" ca="1" si="18"/>
        <v>0.84426787887499755</v>
      </c>
      <c r="N135" s="16">
        <f t="shared" ca="1" si="18"/>
        <v>0.97930547985009597</v>
      </c>
      <c r="O135" s="16">
        <f t="shared" ca="1" si="18"/>
        <v>0.85726644001799357</v>
      </c>
      <c r="P135" s="16">
        <f t="shared" ca="1" si="18"/>
        <v>0.99764662925243164</v>
      </c>
      <c r="Q135" s="17">
        <f t="shared" ca="1" si="18"/>
        <v>0.42210265527654622</v>
      </c>
      <c r="R135" s="30">
        <f t="shared" si="21"/>
        <v>13</v>
      </c>
      <c r="S135" s="15">
        <f t="shared" ca="1" si="19"/>
        <v>2.1638560019696813</v>
      </c>
      <c r="T135" s="16">
        <f t="shared" ca="1" si="19"/>
        <v>0.98152475927829119</v>
      </c>
      <c r="U135" s="16">
        <f t="shared" ca="1" si="19"/>
        <v>1.0341496846338571</v>
      </c>
      <c r="V135" s="16">
        <f t="shared" ca="1" si="19"/>
        <v>0.46236785929267915</v>
      </c>
      <c r="W135" s="17">
        <f t="shared" ca="1" si="19"/>
        <v>1.499829618192406E-2</v>
      </c>
      <c r="X135" s="41">
        <f t="shared" ca="1" si="22"/>
        <v>4.142239067876468</v>
      </c>
      <c r="Y135" s="41">
        <f t="shared" ca="1" si="23"/>
        <v>2.0231952430366473E-2</v>
      </c>
      <c r="Z135" s="39"/>
    </row>
    <row r="136" spans="1:26" x14ac:dyDescent="0.25">
      <c r="A136" s="51"/>
      <c r="B136" s="51"/>
      <c r="C136" s="51"/>
      <c r="D136" s="51"/>
      <c r="E136" s="51"/>
      <c r="F136" s="51"/>
      <c r="G136" s="51"/>
      <c r="I136" s="13">
        <v>34841</v>
      </c>
      <c r="J136" s="14">
        <v>27</v>
      </c>
      <c r="K136" s="47">
        <v>4</v>
      </c>
      <c r="L136" s="34">
        <f t="shared" si="20"/>
        <v>9</v>
      </c>
      <c r="M136" s="15">
        <f t="shared" ca="1" si="18"/>
        <v>0.84426787887499755</v>
      </c>
      <c r="N136" s="16">
        <f t="shared" ca="1" si="18"/>
        <v>0.97930547985009597</v>
      </c>
      <c r="O136" s="16">
        <f t="shared" ca="1" si="18"/>
        <v>0.85726644001799357</v>
      </c>
      <c r="P136" s="16">
        <f t="shared" ca="1" si="18"/>
        <v>0.99764662925243164</v>
      </c>
      <c r="Q136" s="17">
        <f t="shared" ca="1" si="18"/>
        <v>0.42210265527654622</v>
      </c>
      <c r="R136" s="30">
        <f t="shared" si="21"/>
        <v>14</v>
      </c>
      <c r="S136" s="15">
        <f t="shared" ca="1" si="19"/>
        <v>2.3160012307376268</v>
      </c>
      <c r="T136" s="16">
        <f t="shared" ca="1" si="19"/>
        <v>1.2253708735856732</v>
      </c>
      <c r="U136" s="16">
        <f t="shared" ca="1" si="19"/>
        <v>0.97062155736891442</v>
      </c>
      <c r="V136" s="16">
        <f t="shared" ca="1" si="19"/>
        <v>0.33251281783392289</v>
      </c>
      <c r="W136" s="17">
        <f t="shared" ca="1" si="19"/>
        <v>-0.32461977483457516</v>
      </c>
      <c r="X136" s="41">
        <f t="shared" ca="1" si="22"/>
        <v>4.1821265679705508</v>
      </c>
      <c r="Y136" s="41">
        <f t="shared" ca="1" si="23"/>
        <v>3.3170086760731667E-2</v>
      </c>
      <c r="Z136" s="39"/>
    </row>
    <row r="137" spans="1:26" x14ac:dyDescent="0.25">
      <c r="A137" s="51"/>
      <c r="B137" s="51"/>
      <c r="C137" s="51"/>
      <c r="D137" s="51"/>
      <c r="E137" s="51"/>
      <c r="F137" s="51"/>
      <c r="G137" s="51"/>
      <c r="I137" s="13">
        <v>34841</v>
      </c>
      <c r="J137" s="14">
        <v>13</v>
      </c>
      <c r="K137" s="47">
        <v>3</v>
      </c>
      <c r="L137" s="34">
        <f t="shared" si="20"/>
        <v>9</v>
      </c>
      <c r="M137" s="15">
        <f t="shared" ca="1" si="18"/>
        <v>0.84426787887499755</v>
      </c>
      <c r="N137" s="16">
        <f t="shared" ca="1" si="18"/>
        <v>0.97930547985009597</v>
      </c>
      <c r="O137" s="16">
        <f t="shared" ca="1" si="18"/>
        <v>0.85726644001799357</v>
      </c>
      <c r="P137" s="16">
        <f t="shared" ca="1" si="18"/>
        <v>0.99764662925243164</v>
      </c>
      <c r="Q137" s="17">
        <f t="shared" ca="1" si="18"/>
        <v>0.42210265527654622</v>
      </c>
      <c r="R137" s="30">
        <f t="shared" si="21"/>
        <v>15</v>
      </c>
      <c r="S137" s="15">
        <f t="shared" ca="1" si="19"/>
        <v>0.69374101481879025</v>
      </c>
      <c r="T137" s="16">
        <f t="shared" ca="1" si="19"/>
        <v>-0.57306806918550157</v>
      </c>
      <c r="U137" s="16">
        <f t="shared" ca="1" si="19"/>
        <v>1.2895822466809745</v>
      </c>
      <c r="V137" s="16">
        <f t="shared" ca="1" si="19"/>
        <v>0.95833983479988938</v>
      </c>
      <c r="W137" s="17">
        <f t="shared" ca="1" si="19"/>
        <v>2.0295569469777357</v>
      </c>
      <c r="X137" s="41">
        <f t="shared" ca="1" si="22"/>
        <v>2.9427760185324821</v>
      </c>
      <c r="Y137" s="41">
        <f t="shared" ca="1" si="23"/>
        <v>3.2745840549948378E-3</v>
      </c>
      <c r="Z137" s="39"/>
    </row>
    <row r="138" spans="1:26" x14ac:dyDescent="0.25">
      <c r="A138" s="51"/>
      <c r="B138" s="51"/>
      <c r="C138" s="51"/>
      <c r="D138" s="51"/>
      <c r="E138" s="51"/>
      <c r="F138" s="51"/>
      <c r="G138" s="51"/>
      <c r="I138" s="13">
        <v>13197</v>
      </c>
      <c r="J138" s="14">
        <v>1</v>
      </c>
      <c r="K138" s="47">
        <v>4</v>
      </c>
      <c r="L138" s="34">
        <f t="shared" si="20"/>
        <v>10</v>
      </c>
      <c r="M138" s="15">
        <f t="shared" ca="1" si="18"/>
        <v>-0.1224583821741652</v>
      </c>
      <c r="N138" s="16">
        <f t="shared" ca="1" si="18"/>
        <v>1.2049110900490259</v>
      </c>
      <c r="O138" s="16">
        <f t="shared" ca="1" si="18"/>
        <v>3.4642342459132229</v>
      </c>
      <c r="P138" s="16">
        <f t="shared" ca="1" si="18"/>
        <v>0.5485233397414796</v>
      </c>
      <c r="Q138" s="17">
        <f t="shared" ca="1" si="18"/>
        <v>-0.76528283019447629</v>
      </c>
      <c r="R138" s="30">
        <f t="shared" si="21"/>
        <v>1</v>
      </c>
      <c r="S138" s="15">
        <f t="shared" ca="1" si="19"/>
        <v>-2.8718499849775741E-2</v>
      </c>
      <c r="T138" s="16">
        <f t="shared" ca="1" si="19"/>
        <v>0.91249108397021372</v>
      </c>
      <c r="U138" s="16">
        <f t="shared" ca="1" si="19"/>
        <v>0.93943377522174343</v>
      </c>
      <c r="V138" s="16">
        <f t="shared" ca="1" si="19"/>
        <v>1.4152330908720356</v>
      </c>
      <c r="W138" s="17">
        <f t="shared" ca="1" si="19"/>
        <v>1.6402283930195685</v>
      </c>
      <c r="X138" s="41">
        <f t="shared" ca="1" si="22"/>
        <v>3.8784558583097821</v>
      </c>
      <c r="Y138" s="41">
        <f t="shared" ca="1" si="23"/>
        <v>1.477297837921176E-2</v>
      </c>
      <c r="Z138" s="39"/>
    </row>
    <row r="139" spans="1:26" x14ac:dyDescent="0.25">
      <c r="A139" s="51"/>
      <c r="B139" s="51"/>
      <c r="C139" s="51"/>
      <c r="D139" s="51"/>
      <c r="E139" s="51"/>
      <c r="F139" s="51"/>
      <c r="G139" s="51"/>
      <c r="I139" s="13">
        <v>13197</v>
      </c>
      <c r="J139" s="14">
        <v>2</v>
      </c>
      <c r="K139" s="47">
        <v>5</v>
      </c>
      <c r="L139" s="34">
        <f t="shared" si="20"/>
        <v>10</v>
      </c>
      <c r="M139" s="15">
        <f t="shared" ca="1" si="18"/>
        <v>-0.1224583821741652</v>
      </c>
      <c r="N139" s="16">
        <f t="shared" ca="1" si="18"/>
        <v>1.2049110900490259</v>
      </c>
      <c r="O139" s="16">
        <f t="shared" ca="1" si="18"/>
        <v>3.4642342459132229</v>
      </c>
      <c r="P139" s="16">
        <f t="shared" ca="1" si="18"/>
        <v>0.5485233397414796</v>
      </c>
      <c r="Q139" s="17">
        <f t="shared" ca="1" si="18"/>
        <v>-0.76528283019447629</v>
      </c>
      <c r="R139" s="30">
        <f t="shared" si="21"/>
        <v>2</v>
      </c>
      <c r="S139" s="15">
        <f t="shared" ca="1" si="19"/>
        <v>0.96375710595331587</v>
      </c>
      <c r="T139" s="16">
        <f t="shared" ca="1" si="19"/>
        <v>1.7868564131195781</v>
      </c>
      <c r="U139" s="16">
        <f t="shared" ca="1" si="19"/>
        <v>0.86985143284147581</v>
      </c>
      <c r="V139" s="16">
        <f t="shared" ca="1" si="19"/>
        <v>0.85648193239167858</v>
      </c>
      <c r="W139" s="17">
        <f t="shared" ca="1" si="19"/>
        <v>9.7776936809311557E-2</v>
      </c>
      <c r="X139" s="41">
        <f t="shared" ca="1" si="22"/>
        <v>5.4433254140497747</v>
      </c>
      <c r="Y139" s="41">
        <f t="shared" ca="1" si="23"/>
        <v>0.19653742274240413</v>
      </c>
      <c r="Z139" s="39"/>
    </row>
    <row r="140" spans="1:26" x14ac:dyDescent="0.25">
      <c r="A140" s="51"/>
      <c r="B140" s="51"/>
      <c r="C140" s="51"/>
      <c r="D140" s="51"/>
      <c r="E140" s="51"/>
      <c r="F140" s="51"/>
      <c r="G140" s="51"/>
      <c r="I140" s="13">
        <v>13197</v>
      </c>
      <c r="J140" s="14">
        <v>4</v>
      </c>
      <c r="K140" s="47">
        <v>4</v>
      </c>
      <c r="L140" s="34">
        <f t="shared" si="20"/>
        <v>10</v>
      </c>
      <c r="M140" s="15">
        <f t="shared" ca="1" si="18"/>
        <v>-0.1224583821741652</v>
      </c>
      <c r="N140" s="16">
        <f t="shared" ca="1" si="18"/>
        <v>1.2049110900490259</v>
      </c>
      <c r="O140" s="16">
        <f t="shared" ca="1" si="18"/>
        <v>3.4642342459132229</v>
      </c>
      <c r="P140" s="16">
        <f t="shared" ca="1" si="18"/>
        <v>0.5485233397414796</v>
      </c>
      <c r="Q140" s="17">
        <f t="shared" ca="1" si="18"/>
        <v>-0.76528283019447629</v>
      </c>
      <c r="R140" s="30">
        <f t="shared" si="21"/>
        <v>3</v>
      </c>
      <c r="S140" s="15">
        <f t="shared" ca="1" si="19"/>
        <v>0.70699620870777402</v>
      </c>
      <c r="T140" s="16">
        <f t="shared" ca="1" si="19"/>
        <v>1.242630783632849</v>
      </c>
      <c r="U140" s="16">
        <f t="shared" ca="1" si="19"/>
        <v>0.83389751250524546</v>
      </c>
      <c r="V140" s="16">
        <f t="shared" ca="1" si="19"/>
        <v>0.57660839774805217</v>
      </c>
      <c r="W140" s="17">
        <f t="shared" ca="1" si="19"/>
        <v>0.98525631189441343</v>
      </c>
      <c r="X140" s="41">
        <f t="shared" ca="1" si="22"/>
        <v>3.861781745738647</v>
      </c>
      <c r="Y140" s="41">
        <f t="shared" ca="1" si="23"/>
        <v>1.9104285811056037E-2</v>
      </c>
      <c r="Z140" s="39"/>
    </row>
    <row r="141" spans="1:26" x14ac:dyDescent="0.25">
      <c r="A141" s="51"/>
      <c r="B141" s="51"/>
      <c r="C141" s="51"/>
      <c r="D141" s="51"/>
      <c r="E141" s="51"/>
      <c r="F141" s="51"/>
      <c r="G141" s="51"/>
      <c r="I141" s="13">
        <v>13197</v>
      </c>
      <c r="J141" s="14">
        <v>3</v>
      </c>
      <c r="K141" s="47">
        <v>2</v>
      </c>
      <c r="L141" s="34">
        <f t="shared" si="20"/>
        <v>10</v>
      </c>
      <c r="M141" s="15">
        <f t="shared" ca="1" si="18"/>
        <v>-0.1224583821741652</v>
      </c>
      <c r="N141" s="16">
        <f t="shared" ca="1" si="18"/>
        <v>1.2049110900490259</v>
      </c>
      <c r="O141" s="16">
        <f t="shared" ca="1" si="18"/>
        <v>3.4642342459132229</v>
      </c>
      <c r="P141" s="16">
        <f t="shared" ca="1" si="18"/>
        <v>0.5485233397414796</v>
      </c>
      <c r="Q141" s="17">
        <f t="shared" ca="1" si="18"/>
        <v>-0.76528283019447629</v>
      </c>
      <c r="R141" s="30">
        <f t="shared" si="21"/>
        <v>4</v>
      </c>
      <c r="S141" s="15">
        <f t="shared" ca="1" si="19"/>
        <v>1.3358983778423812</v>
      </c>
      <c r="T141" s="16">
        <f t="shared" ca="1" si="19"/>
        <v>2.5616042859224768</v>
      </c>
      <c r="U141" s="16">
        <f t="shared" ca="1" si="19"/>
        <v>-0.46981441147640368</v>
      </c>
      <c r="V141" s="16">
        <f t="shared" ca="1" si="19"/>
        <v>6.4954502752344434E-2</v>
      </c>
      <c r="W141" s="17">
        <f t="shared" ca="1" si="19"/>
        <v>-1.0982024206037042</v>
      </c>
      <c r="X141" s="41">
        <f t="shared" ca="1" si="22"/>
        <v>2.171430802212305</v>
      </c>
      <c r="Y141" s="41">
        <f t="shared" ca="1" si="23"/>
        <v>2.9388519947154437E-2</v>
      </c>
      <c r="Z141" s="39"/>
    </row>
    <row r="142" spans="1:26" x14ac:dyDescent="0.25">
      <c r="A142" s="51"/>
      <c r="B142" s="51"/>
      <c r="C142" s="51"/>
      <c r="D142" s="51"/>
      <c r="E142" s="51"/>
      <c r="F142" s="51"/>
      <c r="G142" s="51"/>
      <c r="I142" s="13">
        <v>13197</v>
      </c>
      <c r="J142" s="14">
        <v>5</v>
      </c>
      <c r="K142" s="47">
        <v>3</v>
      </c>
      <c r="L142" s="34">
        <f t="shared" si="20"/>
        <v>10</v>
      </c>
      <c r="M142" s="15">
        <f t="shared" ca="1" si="18"/>
        <v>-0.1224583821741652</v>
      </c>
      <c r="N142" s="16">
        <f t="shared" ca="1" si="18"/>
        <v>1.2049110900490259</v>
      </c>
      <c r="O142" s="16">
        <f t="shared" ca="1" si="18"/>
        <v>3.4642342459132229</v>
      </c>
      <c r="P142" s="16">
        <f t="shared" ca="1" si="18"/>
        <v>0.5485233397414796</v>
      </c>
      <c r="Q142" s="17">
        <f t="shared" ca="1" si="18"/>
        <v>-0.76528283019447629</v>
      </c>
      <c r="R142" s="30">
        <f t="shared" si="21"/>
        <v>5</v>
      </c>
      <c r="S142" s="15">
        <f t="shared" ca="1" si="19"/>
        <v>-5.2065846898213843</v>
      </c>
      <c r="T142" s="16">
        <f t="shared" ca="1" si="19"/>
        <v>0.75296898278377844</v>
      </c>
      <c r="U142" s="16">
        <f t="shared" ca="1" si="19"/>
        <v>0.89761163515617304</v>
      </c>
      <c r="V142" s="16">
        <f t="shared" ca="1" si="19"/>
        <v>3.6742307765101456</v>
      </c>
      <c r="W142" s="17">
        <f t="shared" ca="1" si="19"/>
        <v>4.8184953420172523</v>
      </c>
      <c r="X142" s="41">
        <f t="shared" ca="1" si="22"/>
        <v>2.9822771655200047</v>
      </c>
      <c r="Y142" s="41">
        <f t="shared" ca="1" si="23"/>
        <v>3.1409886200531176E-4</v>
      </c>
      <c r="Z142" s="39"/>
    </row>
    <row r="143" spans="1:26" x14ac:dyDescent="0.25">
      <c r="A143" s="51"/>
      <c r="B143" s="51"/>
      <c r="C143" s="51"/>
      <c r="D143" s="51"/>
      <c r="E143" s="51"/>
      <c r="F143" s="51"/>
      <c r="G143" s="51"/>
      <c r="I143" s="13">
        <v>13197</v>
      </c>
      <c r="J143" s="14">
        <v>17</v>
      </c>
      <c r="K143" s="47">
        <v>3</v>
      </c>
      <c r="L143" s="34">
        <f t="shared" si="20"/>
        <v>10</v>
      </c>
      <c r="M143" s="15">
        <f t="shared" ca="1" si="18"/>
        <v>-0.1224583821741652</v>
      </c>
      <c r="N143" s="16">
        <f t="shared" ca="1" si="18"/>
        <v>1.2049110900490259</v>
      </c>
      <c r="O143" s="16">
        <f t="shared" ca="1" si="18"/>
        <v>3.4642342459132229</v>
      </c>
      <c r="P143" s="16">
        <f t="shared" ca="1" si="18"/>
        <v>0.5485233397414796</v>
      </c>
      <c r="Q143" s="17">
        <f t="shared" ca="1" si="18"/>
        <v>-0.76528283019447629</v>
      </c>
      <c r="R143" s="30">
        <f t="shared" si="21"/>
        <v>6</v>
      </c>
      <c r="S143" s="15">
        <f t="shared" ca="1" si="19"/>
        <v>-8.4770875562563824E-2</v>
      </c>
      <c r="T143" s="16">
        <f t="shared" ca="1" si="19"/>
        <v>-0.14613834406036022</v>
      </c>
      <c r="U143" s="16">
        <f t="shared" ca="1" si="19"/>
        <v>1.0622786666462884</v>
      </c>
      <c r="V143" s="16">
        <f t="shared" ca="1" si="19"/>
        <v>1.5470414087239384</v>
      </c>
      <c r="W143" s="17">
        <f t="shared" ca="1" si="19"/>
        <v>2.169361850893937</v>
      </c>
      <c r="X143" s="41">
        <f t="shared" ca="1" si="22"/>
        <v>2.7026922717998385</v>
      </c>
      <c r="Y143" s="41">
        <f t="shared" ca="1" si="23"/>
        <v>8.8391885247541102E-2</v>
      </c>
      <c r="Z143" s="39"/>
    </row>
    <row r="144" spans="1:26" x14ac:dyDescent="0.25">
      <c r="A144" s="51"/>
      <c r="B144" s="51"/>
      <c r="C144" s="51"/>
      <c r="D144" s="51"/>
      <c r="E144" s="51"/>
      <c r="F144" s="51"/>
      <c r="G144" s="51"/>
      <c r="I144" s="13">
        <v>13197</v>
      </c>
      <c r="J144" s="14">
        <v>20</v>
      </c>
      <c r="K144" s="47">
        <v>3</v>
      </c>
      <c r="L144" s="34">
        <f t="shared" si="20"/>
        <v>10</v>
      </c>
      <c r="M144" s="15">
        <f t="shared" ca="1" si="18"/>
        <v>-0.1224583821741652</v>
      </c>
      <c r="N144" s="16">
        <f t="shared" ca="1" si="18"/>
        <v>1.2049110900490259</v>
      </c>
      <c r="O144" s="16">
        <f t="shared" ca="1" si="18"/>
        <v>3.4642342459132229</v>
      </c>
      <c r="P144" s="16">
        <f t="shared" ca="1" si="18"/>
        <v>0.5485233397414796</v>
      </c>
      <c r="Q144" s="17">
        <f t="shared" ca="1" si="18"/>
        <v>-0.76528283019447629</v>
      </c>
      <c r="R144" s="30">
        <f t="shared" si="21"/>
        <v>7</v>
      </c>
      <c r="S144" s="15">
        <f t="shared" ca="1" si="19"/>
        <v>1.1489659895689086</v>
      </c>
      <c r="T144" s="16">
        <f t="shared" ca="1" si="19"/>
        <v>-0.58372011188226458</v>
      </c>
      <c r="U144" s="16">
        <f t="shared" ca="1" si="19"/>
        <v>1.2695381359078877</v>
      </c>
      <c r="V144" s="16">
        <f t="shared" ca="1" si="19"/>
        <v>0.8601110880111007</v>
      </c>
      <c r="W144" s="17">
        <f t="shared" ca="1" si="19"/>
        <v>1.3515793009001733</v>
      </c>
      <c r="X144" s="41">
        <f t="shared" ca="1" si="22"/>
        <v>2.9913967082769641</v>
      </c>
      <c r="Y144" s="41">
        <f t="shared" ca="1" si="23"/>
        <v>7.4016628471657451E-5</v>
      </c>
      <c r="Z144" s="39"/>
    </row>
    <row r="145" spans="1:26" x14ac:dyDescent="0.25">
      <c r="A145" s="51"/>
      <c r="B145" s="51"/>
      <c r="C145" s="51"/>
      <c r="D145" s="51"/>
      <c r="E145" s="51"/>
      <c r="F145" s="51"/>
      <c r="G145" s="51"/>
      <c r="I145" s="13">
        <v>13197</v>
      </c>
      <c r="J145" s="14">
        <v>18</v>
      </c>
      <c r="K145" s="47">
        <v>5</v>
      </c>
      <c r="L145" s="34">
        <f t="shared" si="20"/>
        <v>10</v>
      </c>
      <c r="M145" s="15">
        <f t="shared" ca="1" si="18"/>
        <v>-0.1224583821741652</v>
      </c>
      <c r="N145" s="16">
        <f t="shared" ca="1" si="18"/>
        <v>1.2049110900490259</v>
      </c>
      <c r="O145" s="16">
        <f t="shared" ca="1" si="18"/>
        <v>3.4642342459132229</v>
      </c>
      <c r="P145" s="16">
        <f t="shared" ca="1" si="18"/>
        <v>0.5485233397414796</v>
      </c>
      <c r="Q145" s="17">
        <f t="shared" ca="1" si="18"/>
        <v>-0.76528283019447629</v>
      </c>
      <c r="R145" s="30">
        <f t="shared" si="21"/>
        <v>8</v>
      </c>
      <c r="S145" s="15">
        <f t="shared" ca="1" si="19"/>
        <v>2.1031796520375048</v>
      </c>
      <c r="T145" s="16">
        <f t="shared" ca="1" si="19"/>
        <v>0.89634181494962184</v>
      </c>
      <c r="U145" s="16">
        <f t="shared" ca="1" si="19"/>
        <v>1.125622850768363</v>
      </c>
      <c r="V145" s="16">
        <f t="shared" ca="1" si="19"/>
        <v>0.45961682949410859</v>
      </c>
      <c r="W145" s="17">
        <f t="shared" ca="1" si="19"/>
        <v>0.3048959775317226</v>
      </c>
      <c r="X145" s="41">
        <f t="shared" ca="1" si="22"/>
        <v>4.7406603450266775</v>
      </c>
      <c r="Y145" s="41">
        <f t="shared" ca="1" si="23"/>
        <v>6.7257056641681939E-2</v>
      </c>
      <c r="Z145" s="39"/>
    </row>
    <row r="146" spans="1:26" x14ac:dyDescent="0.25">
      <c r="A146" s="51"/>
      <c r="B146" s="51"/>
      <c r="C146" s="51"/>
      <c r="D146" s="51"/>
      <c r="E146" s="51"/>
      <c r="F146" s="51"/>
      <c r="G146" s="51"/>
      <c r="I146" s="13">
        <v>13197</v>
      </c>
      <c r="J146" s="14">
        <v>23</v>
      </c>
      <c r="K146" s="47">
        <v>5</v>
      </c>
      <c r="L146" s="34">
        <f t="shared" si="20"/>
        <v>10</v>
      </c>
      <c r="M146" s="15">
        <f t="shared" ca="1" si="18"/>
        <v>-0.1224583821741652</v>
      </c>
      <c r="N146" s="16">
        <f t="shared" ca="1" si="18"/>
        <v>1.2049110900490259</v>
      </c>
      <c r="O146" s="16">
        <f t="shared" ca="1" si="18"/>
        <v>3.4642342459132229</v>
      </c>
      <c r="P146" s="16">
        <f t="shared" ca="1" si="18"/>
        <v>0.5485233397414796</v>
      </c>
      <c r="Q146" s="17">
        <f t="shared" ca="1" si="18"/>
        <v>-0.76528283019447629</v>
      </c>
      <c r="R146" s="30">
        <f t="shared" si="21"/>
        <v>9</v>
      </c>
      <c r="S146" s="15">
        <f t="shared" ca="1" si="19"/>
        <v>1.9660473455308145</v>
      </c>
      <c r="T146" s="16">
        <f t="shared" ca="1" si="19"/>
        <v>1.4011855082262346</v>
      </c>
      <c r="U146" s="16">
        <f t="shared" ca="1" si="19"/>
        <v>0.94483509244849395</v>
      </c>
      <c r="V146" s="16">
        <f t="shared" ca="1" si="19"/>
        <v>0.35729945799991603</v>
      </c>
      <c r="W146" s="17">
        <f t="shared" ca="1" si="19"/>
        <v>-0.21345781105498415</v>
      </c>
      <c r="X146" s="41">
        <f t="shared" ca="1" si="22"/>
        <v>5.0800177546281242</v>
      </c>
      <c r="Y146" s="41">
        <f t="shared" ca="1" si="23"/>
        <v>6.4028410557266944E-3</v>
      </c>
      <c r="Z146" s="39"/>
    </row>
    <row r="147" spans="1:26" x14ac:dyDescent="0.25">
      <c r="A147" s="51"/>
      <c r="B147" s="51"/>
      <c r="C147" s="51"/>
      <c r="D147" s="51"/>
      <c r="E147" s="51"/>
      <c r="F147" s="51"/>
      <c r="G147" s="51"/>
      <c r="I147" s="13">
        <v>13197</v>
      </c>
      <c r="J147" s="14">
        <v>7</v>
      </c>
      <c r="K147" s="47">
        <v>5</v>
      </c>
      <c r="L147" s="34">
        <f t="shared" si="20"/>
        <v>10</v>
      </c>
      <c r="M147" s="15">
        <f t="shared" ca="1" si="18"/>
        <v>-0.1224583821741652</v>
      </c>
      <c r="N147" s="16">
        <f t="shared" ca="1" si="18"/>
        <v>1.2049110900490259</v>
      </c>
      <c r="O147" s="16">
        <f t="shared" ca="1" si="18"/>
        <v>3.4642342459132229</v>
      </c>
      <c r="P147" s="16">
        <f t="shared" ca="1" si="18"/>
        <v>0.5485233397414796</v>
      </c>
      <c r="Q147" s="17">
        <f t="shared" ca="1" si="18"/>
        <v>-0.76528283019447629</v>
      </c>
      <c r="R147" s="30">
        <f t="shared" si="21"/>
        <v>10</v>
      </c>
      <c r="S147" s="15">
        <f t="shared" ca="1" si="19"/>
        <v>0.69785168590927427</v>
      </c>
      <c r="T147" s="16">
        <f t="shared" ca="1" si="19"/>
        <v>2.3162285483430356</v>
      </c>
      <c r="U147" s="16">
        <f t="shared" ca="1" si="19"/>
        <v>0.53526903685872107</v>
      </c>
      <c r="V147" s="16">
        <f t="shared" ca="1" si="19"/>
        <v>0.36527622444508645</v>
      </c>
      <c r="W147" s="17">
        <f t="shared" ca="1" si="19"/>
        <v>-0.13061006632197544</v>
      </c>
      <c r="X147" s="41">
        <f t="shared" ca="1" si="22"/>
        <v>4.8600051805632321</v>
      </c>
      <c r="Y147" s="41">
        <f t="shared" ca="1" si="23"/>
        <v>1.959854946913326E-2</v>
      </c>
      <c r="Z147" s="39"/>
    </row>
    <row r="148" spans="1:26" x14ac:dyDescent="0.25">
      <c r="A148" s="51"/>
      <c r="B148" s="51"/>
      <c r="C148" s="51"/>
      <c r="D148" s="51"/>
      <c r="E148" s="51"/>
      <c r="F148" s="51"/>
      <c r="G148" s="51"/>
      <c r="I148" s="13">
        <v>13197</v>
      </c>
      <c r="J148" s="14">
        <v>24</v>
      </c>
      <c r="K148" s="47">
        <v>5</v>
      </c>
      <c r="L148" s="34">
        <f t="shared" si="20"/>
        <v>10</v>
      </c>
      <c r="M148" s="15">
        <f t="shared" ca="1" si="18"/>
        <v>-0.1224583821741652</v>
      </c>
      <c r="N148" s="16">
        <f t="shared" ca="1" si="18"/>
        <v>1.2049110900490259</v>
      </c>
      <c r="O148" s="16">
        <f t="shared" ca="1" si="18"/>
        <v>3.4642342459132229</v>
      </c>
      <c r="P148" s="16">
        <f t="shared" ca="1" si="18"/>
        <v>0.5485233397414796</v>
      </c>
      <c r="Q148" s="17">
        <f t="shared" ca="1" si="18"/>
        <v>-0.76528283019447629</v>
      </c>
      <c r="R148" s="30">
        <f t="shared" si="21"/>
        <v>11</v>
      </c>
      <c r="S148" s="15">
        <f t="shared" ca="1" si="19"/>
        <v>1.5777092154545618</v>
      </c>
      <c r="T148" s="16">
        <f t="shared" ca="1" si="19"/>
        <v>1.4234493181271155</v>
      </c>
      <c r="U148" s="16">
        <f t="shared" ca="1" si="19"/>
        <v>0.97742470848245411</v>
      </c>
      <c r="V148" s="16">
        <f t="shared" ca="1" si="19"/>
        <v>0.61105542348030295</v>
      </c>
      <c r="W148" s="17">
        <f t="shared" ca="1" si="19"/>
        <v>0.11627859876484067</v>
      </c>
      <c r="X148" s="41">
        <f t="shared" ca="1" si="22"/>
        <v>5.1541464458956687</v>
      </c>
      <c r="Y148" s="41">
        <f t="shared" ca="1" si="23"/>
        <v>2.3761126782266325E-2</v>
      </c>
      <c r="Z148" s="39"/>
    </row>
    <row r="149" spans="1:26" x14ac:dyDescent="0.25">
      <c r="A149" s="51"/>
      <c r="B149" s="51"/>
      <c r="C149" s="51"/>
      <c r="D149" s="51"/>
      <c r="E149" s="51"/>
      <c r="F149" s="51"/>
      <c r="G149" s="51"/>
      <c r="I149" s="13">
        <v>13197</v>
      </c>
      <c r="J149" s="14">
        <v>25</v>
      </c>
      <c r="K149" s="47">
        <v>5</v>
      </c>
      <c r="L149" s="34">
        <f t="shared" si="20"/>
        <v>10</v>
      </c>
      <c r="M149" s="15">
        <f t="shared" ca="1" si="18"/>
        <v>-0.1224583821741652</v>
      </c>
      <c r="N149" s="16">
        <f t="shared" ca="1" si="18"/>
        <v>1.2049110900490259</v>
      </c>
      <c r="O149" s="16">
        <f t="shared" ca="1" si="18"/>
        <v>3.4642342459132229</v>
      </c>
      <c r="P149" s="16">
        <f t="shared" ca="1" si="18"/>
        <v>0.5485233397414796</v>
      </c>
      <c r="Q149" s="17">
        <f t="shared" ca="1" si="18"/>
        <v>-0.76528283019447629</v>
      </c>
      <c r="R149" s="30">
        <f t="shared" si="21"/>
        <v>12</v>
      </c>
      <c r="S149" s="15">
        <f t="shared" ca="1" si="19"/>
        <v>2.5052179500478946</v>
      </c>
      <c r="T149" s="16">
        <f t="shared" ca="1" si="19"/>
        <v>1.0487009084269392</v>
      </c>
      <c r="U149" s="16">
        <f t="shared" ca="1" si="19"/>
        <v>1.1122932674703996</v>
      </c>
      <c r="V149" s="16">
        <f t="shared" ca="1" si="19"/>
        <v>0.24978660081963444</v>
      </c>
      <c r="W149" s="17">
        <f t="shared" ca="1" si="19"/>
        <v>2.6594628130144727E-2</v>
      </c>
      <c r="X149" s="41">
        <f t="shared" ca="1" si="22"/>
        <v>4.9267122144420883</v>
      </c>
      <c r="Y149" s="41">
        <f t="shared" ca="1" si="23"/>
        <v>5.3710995119824519E-3</v>
      </c>
      <c r="Z149" s="39"/>
    </row>
    <row r="150" spans="1:26" x14ac:dyDescent="0.25">
      <c r="A150" s="51"/>
      <c r="B150" s="51"/>
      <c r="C150" s="51"/>
      <c r="D150" s="51"/>
      <c r="E150" s="51"/>
      <c r="F150" s="51"/>
      <c r="G150" s="51"/>
      <c r="I150" s="13">
        <v>13197</v>
      </c>
      <c r="J150" s="14">
        <v>21</v>
      </c>
      <c r="K150" s="47">
        <v>5</v>
      </c>
      <c r="L150" s="34">
        <f t="shared" si="20"/>
        <v>10</v>
      </c>
      <c r="M150" s="15">
        <f t="shared" ca="1" si="18"/>
        <v>-0.1224583821741652</v>
      </c>
      <c r="N150" s="16">
        <f t="shared" ca="1" si="18"/>
        <v>1.2049110900490259</v>
      </c>
      <c r="O150" s="16">
        <f t="shared" ca="1" si="18"/>
        <v>3.4642342459132229</v>
      </c>
      <c r="P150" s="16">
        <f t="shared" ca="1" si="18"/>
        <v>0.5485233397414796</v>
      </c>
      <c r="Q150" s="17">
        <f t="shared" ca="1" si="18"/>
        <v>-0.76528283019447629</v>
      </c>
      <c r="R150" s="30">
        <f t="shared" si="21"/>
        <v>13</v>
      </c>
      <c r="S150" s="15">
        <f t="shared" ca="1" si="19"/>
        <v>2.1638560019696813</v>
      </c>
      <c r="T150" s="16">
        <f t="shared" ca="1" si="19"/>
        <v>0.98152475927829119</v>
      </c>
      <c r="U150" s="16">
        <f t="shared" ca="1" si="19"/>
        <v>1.0341496846338571</v>
      </c>
      <c r="V150" s="16">
        <f t="shared" ca="1" si="19"/>
        <v>0.46236785929267915</v>
      </c>
      <c r="W150" s="17">
        <f t="shared" ca="1" si="19"/>
        <v>1.499829618192406E-2</v>
      </c>
      <c r="X150" s="41">
        <f t="shared" ca="1" si="22"/>
        <v>4.7423461390801576</v>
      </c>
      <c r="Y150" s="41">
        <f t="shared" ca="1" si="23"/>
        <v>6.6385512046901504E-2</v>
      </c>
      <c r="Z150" s="39"/>
    </row>
    <row r="151" spans="1:26" x14ac:dyDescent="0.25">
      <c r="A151" s="51"/>
      <c r="B151" s="51"/>
      <c r="C151" s="51"/>
      <c r="D151" s="51"/>
      <c r="E151" s="51"/>
      <c r="F151" s="51"/>
      <c r="G151" s="51"/>
      <c r="I151" s="13">
        <v>13197</v>
      </c>
      <c r="J151" s="14">
        <v>27</v>
      </c>
      <c r="K151" s="47">
        <v>5</v>
      </c>
      <c r="L151" s="34">
        <f t="shared" si="20"/>
        <v>10</v>
      </c>
      <c r="M151" s="15">
        <f t="shared" ca="1" si="18"/>
        <v>-0.1224583821741652</v>
      </c>
      <c r="N151" s="16">
        <f t="shared" ca="1" si="18"/>
        <v>1.2049110900490259</v>
      </c>
      <c r="O151" s="16">
        <f t="shared" ca="1" si="18"/>
        <v>3.4642342459132229</v>
      </c>
      <c r="P151" s="16">
        <f t="shared" ca="1" si="18"/>
        <v>0.5485233397414796</v>
      </c>
      <c r="Q151" s="17">
        <f t="shared" ca="1" si="18"/>
        <v>-0.76528283019447629</v>
      </c>
      <c r="R151" s="30">
        <f t="shared" si="21"/>
        <v>14</v>
      </c>
      <c r="S151" s="15">
        <f t="shared" ca="1" si="19"/>
        <v>2.3160012307376268</v>
      </c>
      <c r="T151" s="16">
        <f t="shared" ca="1" si="19"/>
        <v>1.2253708735856732</v>
      </c>
      <c r="U151" s="16">
        <f t="shared" ca="1" si="19"/>
        <v>0.97062155736891442</v>
      </c>
      <c r="V151" s="16">
        <f t="shared" ca="1" si="19"/>
        <v>0.33251281783392289</v>
      </c>
      <c r="W151" s="17">
        <f t="shared" ca="1" si="19"/>
        <v>-0.32461977483457516</v>
      </c>
      <c r="X151" s="41">
        <f t="shared" ca="1" si="22"/>
        <v>4.9861266114035656</v>
      </c>
      <c r="Y151" s="41">
        <f t="shared" ca="1" si="23"/>
        <v>1.9247091114767573E-4</v>
      </c>
      <c r="Z151" s="39"/>
    </row>
    <row r="152" spans="1:26" x14ac:dyDescent="0.25">
      <c r="A152" s="51"/>
      <c r="B152" s="51"/>
      <c r="C152" s="51"/>
      <c r="D152" s="51"/>
      <c r="E152" s="51"/>
      <c r="F152" s="51"/>
      <c r="G152" s="51"/>
      <c r="I152" s="13">
        <v>13197</v>
      </c>
      <c r="J152" s="14">
        <v>13</v>
      </c>
      <c r="K152" s="47">
        <v>2</v>
      </c>
      <c r="L152" s="34">
        <f t="shared" si="20"/>
        <v>10</v>
      </c>
      <c r="M152" s="15">
        <f t="shared" ca="1" si="18"/>
        <v>-0.1224583821741652</v>
      </c>
      <c r="N152" s="16">
        <f t="shared" ca="1" si="18"/>
        <v>1.2049110900490259</v>
      </c>
      <c r="O152" s="16">
        <f t="shared" ca="1" si="18"/>
        <v>3.4642342459132229</v>
      </c>
      <c r="P152" s="16">
        <f t="shared" ca="1" si="18"/>
        <v>0.5485233397414796</v>
      </c>
      <c r="Q152" s="17">
        <f t="shared" ca="1" si="18"/>
        <v>-0.76528283019447629</v>
      </c>
      <c r="R152" s="30">
        <f t="shared" si="21"/>
        <v>15</v>
      </c>
      <c r="S152" s="15">
        <f t="shared" ca="1" si="19"/>
        <v>0.69374101481879025</v>
      </c>
      <c r="T152" s="16">
        <f t="shared" ca="1" si="19"/>
        <v>-0.57306806918550157</v>
      </c>
      <c r="U152" s="16">
        <f t="shared" ca="1" si="19"/>
        <v>1.2895822466809745</v>
      </c>
      <c r="V152" s="16">
        <f t="shared" ca="1" si="19"/>
        <v>0.95833983479988938</v>
      </c>
      <c r="W152" s="17">
        <f t="shared" ca="1" si="19"/>
        <v>2.0295569469777357</v>
      </c>
      <c r="X152" s="41">
        <f t="shared" ca="1" si="22"/>
        <v>2.66445119000453</v>
      </c>
      <c r="Y152" s="41">
        <f t="shared" ca="1" si="23"/>
        <v>0.44149538389843607</v>
      </c>
      <c r="Z152" s="39"/>
    </row>
    <row r="153" spans="1:26" x14ac:dyDescent="0.25">
      <c r="A153" s="51"/>
      <c r="B153" s="51"/>
      <c r="C153" s="51"/>
      <c r="D153" s="51"/>
      <c r="E153" s="51"/>
      <c r="F153" s="51"/>
      <c r="G153" s="51"/>
      <c r="I153" s="13">
        <v>15954</v>
      </c>
      <c r="J153" s="14">
        <v>1</v>
      </c>
      <c r="K153" s="47">
        <v>4</v>
      </c>
      <c r="L153" s="34">
        <f t="shared" si="20"/>
        <v>11</v>
      </c>
      <c r="M153" s="15">
        <f t="shared" ca="1" si="18"/>
        <v>3.1412306337716134E-2</v>
      </c>
      <c r="N153" s="16">
        <f t="shared" ca="1" si="18"/>
        <v>1.5768689093811572</v>
      </c>
      <c r="O153" s="16">
        <f t="shared" ca="1" si="18"/>
        <v>3.1031092767178166</v>
      </c>
      <c r="P153" s="16">
        <f t="shared" ca="1" si="18"/>
        <v>-1.7526353277531999</v>
      </c>
      <c r="Q153" s="17">
        <f t="shared" ca="1" si="18"/>
        <v>1.3284711822583715</v>
      </c>
      <c r="R153" s="30">
        <f t="shared" si="21"/>
        <v>1</v>
      </c>
      <c r="S153" s="15">
        <f t="shared" ca="1" si="19"/>
        <v>-2.8718499849775741E-2</v>
      </c>
      <c r="T153" s="16">
        <f t="shared" ca="1" si="19"/>
        <v>0.91249108397021372</v>
      </c>
      <c r="U153" s="16">
        <f t="shared" ca="1" si="19"/>
        <v>0.93943377522174343</v>
      </c>
      <c r="V153" s="16">
        <f t="shared" ca="1" si="19"/>
        <v>1.4152330908720356</v>
      </c>
      <c r="W153" s="17">
        <f t="shared" ca="1" si="19"/>
        <v>1.6402283930195685</v>
      </c>
      <c r="X153" s="41">
        <f t="shared" ca="1" si="22"/>
        <v>4.0517510092187026</v>
      </c>
      <c r="Y153" s="41">
        <f t="shared" ca="1" si="23"/>
        <v>2.6781669551542383E-3</v>
      </c>
      <c r="Z153" s="39"/>
    </row>
    <row r="154" spans="1:26" x14ac:dyDescent="0.25">
      <c r="A154" s="51"/>
      <c r="B154" s="51"/>
      <c r="C154" s="51"/>
      <c r="D154" s="51"/>
      <c r="E154" s="51"/>
      <c r="F154" s="51"/>
      <c r="G154" s="51"/>
      <c r="I154" s="13">
        <v>15954</v>
      </c>
      <c r="J154" s="14">
        <v>2</v>
      </c>
      <c r="K154" s="47">
        <v>4</v>
      </c>
      <c r="L154" s="34">
        <f t="shared" si="20"/>
        <v>11</v>
      </c>
      <c r="M154" s="15">
        <f t="shared" ca="1" si="18"/>
        <v>3.1412306337716134E-2</v>
      </c>
      <c r="N154" s="16">
        <f t="shared" ca="1" si="18"/>
        <v>1.5768689093811572</v>
      </c>
      <c r="O154" s="16">
        <f t="shared" ca="1" si="18"/>
        <v>3.1031092767178166</v>
      </c>
      <c r="P154" s="16">
        <f t="shared" ca="1" si="18"/>
        <v>-1.7526353277531999</v>
      </c>
      <c r="Q154" s="17">
        <f t="shared" ca="1" si="18"/>
        <v>1.3284711822583715</v>
      </c>
      <c r="R154" s="30">
        <f t="shared" si="21"/>
        <v>2</v>
      </c>
      <c r="S154" s="15">
        <f t="shared" ca="1" si="19"/>
        <v>0.96375710595331587</v>
      </c>
      <c r="T154" s="16">
        <f t="shared" ca="1" si="19"/>
        <v>1.7868564131195781</v>
      </c>
      <c r="U154" s="16">
        <f t="shared" ca="1" si="19"/>
        <v>0.86985143284147581</v>
      </c>
      <c r="V154" s="16">
        <f t="shared" ca="1" si="19"/>
        <v>0.85648193239167858</v>
      </c>
      <c r="W154" s="17">
        <f t="shared" ca="1" si="19"/>
        <v>9.7776936809311557E-2</v>
      </c>
      <c r="X154" s="41">
        <f t="shared" ca="1" si="22"/>
        <v>4.1759495579893056</v>
      </c>
      <c r="Y154" s="41">
        <f t="shared" ca="1" si="23"/>
        <v>3.0958246956632001E-2</v>
      </c>
      <c r="Z154" s="39"/>
    </row>
    <row r="155" spans="1:26" x14ac:dyDescent="0.25">
      <c r="A155" s="51"/>
      <c r="B155" s="51"/>
      <c r="C155" s="51"/>
      <c r="D155" s="51"/>
      <c r="E155" s="51"/>
      <c r="F155" s="51"/>
      <c r="G155" s="51"/>
      <c r="I155" s="13">
        <v>15954</v>
      </c>
      <c r="J155" s="14">
        <v>4</v>
      </c>
      <c r="K155" s="47">
        <v>5</v>
      </c>
      <c r="L155" s="34">
        <f t="shared" si="20"/>
        <v>11</v>
      </c>
      <c r="M155" s="15">
        <f t="shared" ca="1" si="18"/>
        <v>3.1412306337716134E-2</v>
      </c>
      <c r="N155" s="16">
        <f t="shared" ca="1" si="18"/>
        <v>1.5768689093811572</v>
      </c>
      <c r="O155" s="16">
        <f t="shared" ca="1" si="18"/>
        <v>3.1031092767178166</v>
      </c>
      <c r="P155" s="16">
        <f t="shared" ca="1" si="18"/>
        <v>-1.7526353277531999</v>
      </c>
      <c r="Q155" s="17">
        <f t="shared" ca="1" si="18"/>
        <v>1.3284711822583715</v>
      </c>
      <c r="R155" s="30">
        <f t="shared" si="21"/>
        <v>3</v>
      </c>
      <c r="S155" s="15">
        <f t="shared" ca="1" si="19"/>
        <v>0.70699620870777402</v>
      </c>
      <c r="T155" s="16">
        <f t="shared" ca="1" si="19"/>
        <v>1.242630783632849</v>
      </c>
      <c r="U155" s="16">
        <f t="shared" ca="1" si="19"/>
        <v>0.83389751250524546</v>
      </c>
      <c r="V155" s="16">
        <f t="shared" ca="1" si="19"/>
        <v>0.57660839774805217</v>
      </c>
      <c r="W155" s="17">
        <f t="shared" ca="1" si="19"/>
        <v>0.98525631189441343</v>
      </c>
      <c r="X155" s="41">
        <f t="shared" ca="1" si="22"/>
        <v>4.8676497062425437</v>
      </c>
      <c r="Y155" s="41">
        <f t="shared" ca="1" si="23"/>
        <v>1.7516600257684985E-2</v>
      </c>
      <c r="Z155" s="39"/>
    </row>
    <row r="156" spans="1:26" x14ac:dyDescent="0.25">
      <c r="A156" s="51"/>
      <c r="B156" s="51"/>
      <c r="C156" s="51"/>
      <c r="D156" s="51"/>
      <c r="E156" s="51"/>
      <c r="F156" s="51"/>
      <c r="G156" s="51"/>
      <c r="I156" s="13">
        <v>15954</v>
      </c>
      <c r="J156" s="14">
        <v>3</v>
      </c>
      <c r="K156" s="47">
        <v>1</v>
      </c>
      <c r="L156" s="34">
        <f t="shared" si="20"/>
        <v>11</v>
      </c>
      <c r="M156" s="15">
        <f t="shared" ca="1" si="18"/>
        <v>3.1412306337716134E-2</v>
      </c>
      <c r="N156" s="16">
        <f t="shared" ca="1" si="18"/>
        <v>1.5768689093811572</v>
      </c>
      <c r="O156" s="16">
        <f t="shared" ca="1" si="18"/>
        <v>3.1031092767178166</v>
      </c>
      <c r="P156" s="16">
        <f t="shared" ca="1" si="18"/>
        <v>-1.7526353277531999</v>
      </c>
      <c r="Q156" s="17">
        <f t="shared" ca="1" si="18"/>
        <v>1.3284711822583715</v>
      </c>
      <c r="R156" s="30">
        <f t="shared" si="21"/>
        <v>4</v>
      </c>
      <c r="S156" s="15">
        <f t="shared" ca="1" si="19"/>
        <v>1.3358983778423812</v>
      </c>
      <c r="T156" s="16">
        <f t="shared" ca="1" si="19"/>
        <v>2.5616042859224768</v>
      </c>
      <c r="U156" s="16">
        <f t="shared" ca="1" si="19"/>
        <v>-0.46981441147640368</v>
      </c>
      <c r="V156" s="16">
        <f t="shared" ca="1" si="19"/>
        <v>6.4954502752344434E-2</v>
      </c>
      <c r="W156" s="17">
        <f t="shared" ca="1" si="19"/>
        <v>-1.0982024206037042</v>
      </c>
      <c r="X156" s="41">
        <f t="shared" ca="1" si="22"/>
        <v>1.0506205228225578</v>
      </c>
      <c r="Y156" s="41">
        <f t="shared" ca="1" si="23"/>
        <v>2.5624373308290953E-3</v>
      </c>
      <c r="Z156" s="39"/>
    </row>
    <row r="157" spans="1:26" x14ac:dyDescent="0.25">
      <c r="A157" s="51"/>
      <c r="B157" s="51"/>
      <c r="C157" s="51"/>
      <c r="D157" s="51"/>
      <c r="E157" s="51"/>
      <c r="F157" s="51"/>
      <c r="G157" s="51"/>
      <c r="I157" s="13">
        <v>15954</v>
      </c>
      <c r="J157" s="14">
        <v>5</v>
      </c>
      <c r="K157" s="47">
        <v>4</v>
      </c>
      <c r="L157" s="34">
        <f t="shared" si="20"/>
        <v>11</v>
      </c>
      <c r="M157" s="15">
        <f t="shared" ca="1" si="18"/>
        <v>3.1412306337716134E-2</v>
      </c>
      <c r="N157" s="16">
        <f t="shared" ca="1" si="18"/>
        <v>1.5768689093811572</v>
      </c>
      <c r="O157" s="16">
        <f t="shared" ca="1" si="18"/>
        <v>3.1031092767178166</v>
      </c>
      <c r="P157" s="16">
        <f t="shared" ca="1" si="18"/>
        <v>-1.7526353277531999</v>
      </c>
      <c r="Q157" s="17">
        <f t="shared" ca="1" si="18"/>
        <v>1.3284711822583715</v>
      </c>
      <c r="R157" s="30">
        <f t="shared" si="21"/>
        <v>5</v>
      </c>
      <c r="S157" s="15">
        <f t="shared" ca="1" si="19"/>
        <v>-5.2065846898213843</v>
      </c>
      <c r="T157" s="16">
        <f t="shared" ca="1" si="19"/>
        <v>0.75296898278377844</v>
      </c>
      <c r="U157" s="16">
        <f t="shared" ca="1" si="19"/>
        <v>0.89761163515617304</v>
      </c>
      <c r="V157" s="16">
        <f t="shared" ca="1" si="19"/>
        <v>3.6742307765101456</v>
      </c>
      <c r="W157" s="17">
        <f t="shared" ca="1" si="19"/>
        <v>4.8184953420172523</v>
      </c>
      <c r="X157" s="41">
        <f t="shared" ca="1" si="22"/>
        <v>3.7708150798594948</v>
      </c>
      <c r="Y157" s="41">
        <f t="shared" ca="1" si="23"/>
        <v>5.2525727619809733E-2</v>
      </c>
      <c r="Z157" s="39"/>
    </row>
    <row r="158" spans="1:26" x14ac:dyDescent="0.25">
      <c r="A158" s="51"/>
      <c r="B158" s="51"/>
      <c r="C158" s="51"/>
      <c r="D158" s="51"/>
      <c r="E158" s="51"/>
      <c r="F158" s="51"/>
      <c r="G158" s="51"/>
      <c r="I158" s="13">
        <v>15954</v>
      </c>
      <c r="J158" s="14">
        <v>17</v>
      </c>
      <c r="K158" s="47">
        <v>3</v>
      </c>
      <c r="L158" s="34">
        <f t="shared" si="20"/>
        <v>11</v>
      </c>
      <c r="M158" s="15">
        <f t="shared" ca="1" si="18"/>
        <v>3.1412306337716134E-2</v>
      </c>
      <c r="N158" s="16">
        <f t="shared" ca="1" si="18"/>
        <v>1.5768689093811572</v>
      </c>
      <c r="O158" s="16">
        <f t="shared" ca="1" si="18"/>
        <v>3.1031092767178166</v>
      </c>
      <c r="P158" s="16">
        <f t="shared" ca="1" si="18"/>
        <v>-1.7526353277531999</v>
      </c>
      <c r="Q158" s="17">
        <f t="shared" ca="1" si="18"/>
        <v>1.3284711822583715</v>
      </c>
      <c r="R158" s="30">
        <f t="shared" si="21"/>
        <v>6</v>
      </c>
      <c r="S158" s="15">
        <f t="shared" ca="1" si="19"/>
        <v>-8.4770875562563824E-2</v>
      </c>
      <c r="T158" s="16">
        <f t="shared" ca="1" si="19"/>
        <v>-0.14613834406036022</v>
      </c>
      <c r="U158" s="16">
        <f t="shared" ca="1" si="19"/>
        <v>1.0622786666462884</v>
      </c>
      <c r="V158" s="16">
        <f t="shared" ca="1" si="19"/>
        <v>1.5470414087239384</v>
      </c>
      <c r="W158" s="17">
        <f t="shared" ca="1" si="19"/>
        <v>2.169361850893937</v>
      </c>
      <c r="X158" s="41">
        <f t="shared" ca="1" si="22"/>
        <v>3.2337982013772399</v>
      </c>
      <c r="Y158" s="41">
        <f t="shared" ca="1" si="23"/>
        <v>5.4661598967232439E-2</v>
      </c>
      <c r="Z158" s="39"/>
    </row>
    <row r="159" spans="1:26" x14ac:dyDescent="0.25">
      <c r="A159" s="51"/>
      <c r="B159" s="51"/>
      <c r="C159" s="51"/>
      <c r="D159" s="51"/>
      <c r="E159" s="51"/>
      <c r="F159" s="51"/>
      <c r="G159" s="51"/>
      <c r="I159" s="13">
        <v>15954</v>
      </c>
      <c r="J159" s="14">
        <v>20</v>
      </c>
      <c r="K159" s="47">
        <v>3</v>
      </c>
      <c r="L159" s="34">
        <f t="shared" si="20"/>
        <v>11</v>
      </c>
      <c r="M159" s="15">
        <f t="shared" ca="1" si="18"/>
        <v>3.1412306337716134E-2</v>
      </c>
      <c r="N159" s="16">
        <f t="shared" ca="1" si="18"/>
        <v>1.5768689093811572</v>
      </c>
      <c r="O159" s="16">
        <f t="shared" ca="1" si="18"/>
        <v>3.1031092767178166</v>
      </c>
      <c r="P159" s="16">
        <f t="shared" ca="1" si="18"/>
        <v>-1.7526353277531999</v>
      </c>
      <c r="Q159" s="17">
        <f t="shared" ca="1" si="18"/>
        <v>1.3284711822583715</v>
      </c>
      <c r="R159" s="30">
        <f t="shared" si="21"/>
        <v>7</v>
      </c>
      <c r="S159" s="15">
        <f t="shared" ca="1" si="19"/>
        <v>1.1489659895689086</v>
      </c>
      <c r="T159" s="16">
        <f t="shared" ca="1" si="19"/>
        <v>-0.58372011188226458</v>
      </c>
      <c r="U159" s="16">
        <f t="shared" ca="1" si="19"/>
        <v>1.2695381359078877</v>
      </c>
      <c r="V159" s="16">
        <f t="shared" ca="1" si="19"/>
        <v>0.8601110880111007</v>
      </c>
      <c r="W159" s="17">
        <f t="shared" ca="1" si="19"/>
        <v>1.3515793009001733</v>
      </c>
      <c r="X159" s="41">
        <f t="shared" ca="1" si="22"/>
        <v>3.3432302152534321</v>
      </c>
      <c r="Y159" s="41">
        <f t="shared" ca="1" si="23"/>
        <v>0.11780698066291734</v>
      </c>
      <c r="Z159" s="39"/>
    </row>
    <row r="160" spans="1:26" x14ac:dyDescent="0.25">
      <c r="A160" s="51"/>
      <c r="B160" s="51"/>
      <c r="C160" s="51"/>
      <c r="D160" s="51"/>
      <c r="E160" s="51"/>
      <c r="F160" s="51"/>
      <c r="G160" s="51"/>
      <c r="I160" s="13">
        <v>15954</v>
      </c>
      <c r="J160" s="14">
        <v>18</v>
      </c>
      <c r="K160" s="47">
        <v>5</v>
      </c>
      <c r="L160" s="34">
        <f t="shared" si="20"/>
        <v>11</v>
      </c>
      <c r="M160" s="15">
        <f t="shared" ca="1" si="18"/>
        <v>3.1412306337716134E-2</v>
      </c>
      <c r="N160" s="16">
        <f t="shared" ca="1" si="18"/>
        <v>1.5768689093811572</v>
      </c>
      <c r="O160" s="16">
        <f t="shared" ca="1" si="18"/>
        <v>3.1031092767178166</v>
      </c>
      <c r="P160" s="16">
        <f t="shared" ca="1" si="18"/>
        <v>-1.7526353277531999</v>
      </c>
      <c r="Q160" s="17">
        <f t="shared" ca="1" si="18"/>
        <v>1.3284711822583715</v>
      </c>
      <c r="R160" s="30">
        <f t="shared" si="21"/>
        <v>8</v>
      </c>
      <c r="S160" s="15">
        <f t="shared" ca="1" si="19"/>
        <v>2.1031796520375048</v>
      </c>
      <c r="T160" s="16">
        <f t="shared" ca="1" si="19"/>
        <v>0.89634181494962184</v>
      </c>
      <c r="U160" s="16">
        <f t="shared" ca="1" si="19"/>
        <v>1.125622850768363</v>
      </c>
      <c r="V160" s="16">
        <f t="shared" ca="1" si="19"/>
        <v>0.45961682949410859</v>
      </c>
      <c r="W160" s="17">
        <f t="shared" ca="1" si="19"/>
        <v>0.3048959775317226</v>
      </c>
      <c r="X160" s="41">
        <f t="shared" ca="1" si="22"/>
        <v>4.571914801126348</v>
      </c>
      <c r="Y160" s="41">
        <f t="shared" ca="1" si="23"/>
        <v>0.18325693749469421</v>
      </c>
      <c r="Z160" s="39"/>
    </row>
    <row r="161" spans="1:26" x14ac:dyDescent="0.25">
      <c r="A161" s="51"/>
      <c r="B161" s="51"/>
      <c r="C161" s="51"/>
      <c r="D161" s="51"/>
      <c r="E161" s="51"/>
      <c r="F161" s="51"/>
      <c r="G161" s="51"/>
      <c r="I161" s="13">
        <v>15954</v>
      </c>
      <c r="J161" s="14">
        <v>23</v>
      </c>
      <c r="K161" s="47">
        <v>5</v>
      </c>
      <c r="L161" s="34">
        <f t="shared" si="20"/>
        <v>11</v>
      </c>
      <c r="M161" s="15">
        <f t="shared" ca="1" si="18"/>
        <v>3.1412306337716134E-2</v>
      </c>
      <c r="N161" s="16">
        <f t="shared" ca="1" si="18"/>
        <v>1.5768689093811572</v>
      </c>
      <c r="O161" s="16">
        <f t="shared" ca="1" si="18"/>
        <v>3.1031092767178166</v>
      </c>
      <c r="P161" s="16">
        <f t="shared" ca="1" si="18"/>
        <v>-1.7526353277531999</v>
      </c>
      <c r="Q161" s="17">
        <f t="shared" ca="1" si="18"/>
        <v>1.3284711822583715</v>
      </c>
      <c r="R161" s="30">
        <f t="shared" si="21"/>
        <v>9</v>
      </c>
      <c r="S161" s="15">
        <f t="shared" ca="1" si="19"/>
        <v>1.9660473455308145</v>
      </c>
      <c r="T161" s="16">
        <f t="shared" ca="1" si="19"/>
        <v>1.4011855082262346</v>
      </c>
      <c r="U161" s="16">
        <f t="shared" ca="1" si="19"/>
        <v>0.94483509244849395</v>
      </c>
      <c r="V161" s="16">
        <f t="shared" ca="1" si="19"/>
        <v>0.35729945799991603</v>
      </c>
      <c r="W161" s="17">
        <f t="shared" ca="1" si="19"/>
        <v>-0.21345781105498415</v>
      </c>
      <c r="X161" s="41">
        <f t="shared" ca="1" si="22"/>
        <v>4.293382282742888</v>
      </c>
      <c r="Y161" s="41">
        <f t="shared" ca="1" si="23"/>
        <v>0.49930859834165187</v>
      </c>
      <c r="Z161" s="39"/>
    </row>
    <row r="162" spans="1:26" x14ac:dyDescent="0.25">
      <c r="A162" s="51"/>
      <c r="B162" s="51"/>
      <c r="C162" s="51"/>
      <c r="D162" s="51"/>
      <c r="E162" s="51"/>
      <c r="F162" s="51"/>
      <c r="G162" s="51"/>
      <c r="I162" s="13">
        <v>15954</v>
      </c>
      <c r="J162" s="14">
        <v>7</v>
      </c>
      <c r="K162" s="47">
        <v>4</v>
      </c>
      <c r="L162" s="34">
        <f t="shared" si="20"/>
        <v>11</v>
      </c>
      <c r="M162" s="15">
        <f t="shared" ca="1" si="18"/>
        <v>3.1412306337716134E-2</v>
      </c>
      <c r="N162" s="16">
        <f t="shared" ca="1" si="18"/>
        <v>1.5768689093811572</v>
      </c>
      <c r="O162" s="16">
        <f t="shared" ca="1" si="18"/>
        <v>3.1031092767178166</v>
      </c>
      <c r="P162" s="16">
        <f t="shared" ca="1" si="18"/>
        <v>-1.7526353277531999</v>
      </c>
      <c r="Q162" s="17">
        <f t="shared" ca="1" si="18"/>
        <v>1.3284711822583715</v>
      </c>
      <c r="R162" s="30">
        <f t="shared" si="21"/>
        <v>10</v>
      </c>
      <c r="S162" s="15">
        <f t="shared" ca="1" si="19"/>
        <v>0.69785168590927427</v>
      </c>
      <c r="T162" s="16">
        <f t="shared" ca="1" si="19"/>
        <v>2.3162285483430356</v>
      </c>
      <c r="U162" s="16">
        <f t="shared" ca="1" si="19"/>
        <v>0.53526903685872107</v>
      </c>
      <c r="V162" s="16">
        <f t="shared" ca="1" si="19"/>
        <v>0.36527622444508645</v>
      </c>
      <c r="W162" s="17">
        <f t="shared" ca="1" si="19"/>
        <v>-0.13061006632197544</v>
      </c>
      <c r="X162" s="41">
        <f t="shared" ca="1" si="22"/>
        <v>4.5216005050830006</v>
      </c>
      <c r="Y162" s="41">
        <f t="shared" ca="1" si="23"/>
        <v>0.27206708690284132</v>
      </c>
      <c r="Z162" s="39"/>
    </row>
    <row r="163" spans="1:26" x14ac:dyDescent="0.25">
      <c r="A163" s="51"/>
      <c r="B163" s="51"/>
      <c r="C163" s="51"/>
      <c r="D163" s="51"/>
      <c r="E163" s="51"/>
      <c r="F163" s="51"/>
      <c r="G163" s="51"/>
      <c r="I163" s="13">
        <v>15954</v>
      </c>
      <c r="J163" s="14">
        <v>24</v>
      </c>
      <c r="K163" s="47">
        <v>4</v>
      </c>
      <c r="L163" s="34">
        <f t="shared" si="20"/>
        <v>11</v>
      </c>
      <c r="M163" s="15">
        <f t="shared" ref="M163:Q209" ca="1" si="24">OFFSET($B$3,$L163,M$2)</f>
        <v>3.1412306337716134E-2</v>
      </c>
      <c r="N163" s="16">
        <f t="shared" ca="1" si="24"/>
        <v>1.5768689093811572</v>
      </c>
      <c r="O163" s="16">
        <f t="shared" ca="1" si="24"/>
        <v>3.1031092767178166</v>
      </c>
      <c r="P163" s="16">
        <f t="shared" ca="1" si="24"/>
        <v>-1.7526353277531999</v>
      </c>
      <c r="Q163" s="17">
        <f t="shared" ca="1" si="24"/>
        <v>1.3284711822583715</v>
      </c>
      <c r="R163" s="30">
        <f t="shared" si="21"/>
        <v>11</v>
      </c>
      <c r="S163" s="15">
        <f t="shared" ref="S163:W209" ca="1" si="25">OFFSET($B$21,$R163,S$2)</f>
        <v>1.5777092154545618</v>
      </c>
      <c r="T163" s="16">
        <f t="shared" ca="1" si="25"/>
        <v>1.4234493181271155</v>
      </c>
      <c r="U163" s="16">
        <f t="shared" ca="1" si="25"/>
        <v>0.97742470848245411</v>
      </c>
      <c r="V163" s="16">
        <f t="shared" ca="1" si="25"/>
        <v>0.61105542348030295</v>
      </c>
      <c r="W163" s="17">
        <f t="shared" ca="1" si="25"/>
        <v>0.11627859876484067</v>
      </c>
      <c r="X163" s="41">
        <f t="shared" ca="1" si="22"/>
        <v>4.4107235843729686</v>
      </c>
      <c r="Y163" s="41">
        <f t="shared" ca="1" si="23"/>
        <v>0.16869386276017909</v>
      </c>
      <c r="Z163" s="39"/>
    </row>
    <row r="164" spans="1:26" x14ac:dyDescent="0.25">
      <c r="A164" s="51"/>
      <c r="B164" s="51"/>
      <c r="C164" s="51"/>
      <c r="D164" s="51"/>
      <c r="E164" s="51"/>
      <c r="F164" s="51"/>
      <c r="G164" s="51"/>
      <c r="I164" s="13">
        <v>15954</v>
      </c>
      <c r="J164" s="14">
        <v>25</v>
      </c>
      <c r="K164" s="47">
        <v>5</v>
      </c>
      <c r="L164" s="34">
        <f t="shared" si="20"/>
        <v>11</v>
      </c>
      <c r="M164" s="15">
        <f t="shared" ca="1" si="24"/>
        <v>3.1412306337716134E-2</v>
      </c>
      <c r="N164" s="16">
        <f t="shared" ca="1" si="24"/>
        <v>1.5768689093811572</v>
      </c>
      <c r="O164" s="16">
        <f t="shared" ca="1" si="24"/>
        <v>3.1031092767178166</v>
      </c>
      <c r="P164" s="16">
        <f t="shared" ca="1" si="24"/>
        <v>-1.7526353277531999</v>
      </c>
      <c r="Q164" s="17">
        <f t="shared" ca="1" si="24"/>
        <v>1.3284711822583715</v>
      </c>
      <c r="R164" s="30">
        <f t="shared" si="21"/>
        <v>12</v>
      </c>
      <c r="S164" s="15">
        <f t="shared" ca="1" si="25"/>
        <v>2.5052179500478946</v>
      </c>
      <c r="T164" s="16">
        <f t="shared" ca="1" si="25"/>
        <v>1.0487009084269392</v>
      </c>
      <c r="U164" s="16">
        <f t="shared" ca="1" si="25"/>
        <v>1.1122932674703996</v>
      </c>
      <c r="V164" s="16">
        <f t="shared" ca="1" si="25"/>
        <v>0.24978660081963444</v>
      </c>
      <c r="W164" s="17">
        <f t="shared" ca="1" si="25"/>
        <v>2.6594628130144727E-2</v>
      </c>
      <c r="X164" s="41">
        <f t="shared" ca="1" si="22"/>
        <v>4.781471464223932</v>
      </c>
      <c r="Y164" s="41">
        <f t="shared" ca="1" si="23"/>
        <v>4.7754720948432236E-2</v>
      </c>
      <c r="Z164" s="39"/>
    </row>
    <row r="165" spans="1:26" x14ac:dyDescent="0.25">
      <c r="A165" s="51"/>
      <c r="B165" s="51"/>
      <c r="C165" s="51"/>
      <c r="D165" s="51"/>
      <c r="E165" s="51"/>
      <c r="F165" s="51"/>
      <c r="G165" s="51"/>
      <c r="I165" s="13">
        <v>15954</v>
      </c>
      <c r="J165" s="14">
        <v>21</v>
      </c>
      <c r="K165" s="47">
        <v>4</v>
      </c>
      <c r="L165" s="34">
        <f t="shared" si="20"/>
        <v>11</v>
      </c>
      <c r="M165" s="15">
        <f t="shared" ca="1" si="24"/>
        <v>3.1412306337716134E-2</v>
      </c>
      <c r="N165" s="16">
        <f t="shared" ca="1" si="24"/>
        <v>1.5768689093811572</v>
      </c>
      <c r="O165" s="16">
        <f t="shared" ca="1" si="24"/>
        <v>3.1031092767178166</v>
      </c>
      <c r="P165" s="16">
        <f t="shared" ca="1" si="24"/>
        <v>-1.7526353277531999</v>
      </c>
      <c r="Q165" s="17">
        <f t="shared" ca="1" si="24"/>
        <v>1.3284711822583715</v>
      </c>
      <c r="R165" s="30">
        <f t="shared" si="21"/>
        <v>13</v>
      </c>
      <c r="S165" s="15">
        <f t="shared" ca="1" si="25"/>
        <v>2.1638560019696813</v>
      </c>
      <c r="T165" s="16">
        <f t="shared" ca="1" si="25"/>
        <v>0.98152475927829119</v>
      </c>
      <c r="U165" s="16">
        <f t="shared" ca="1" si="25"/>
        <v>1.0341496846338571</v>
      </c>
      <c r="V165" s="16">
        <f t="shared" ca="1" si="25"/>
        <v>0.46236785929267915</v>
      </c>
      <c r="W165" s="17">
        <f t="shared" ca="1" si="25"/>
        <v>1.499829618192406E-2</v>
      </c>
      <c r="X165" s="41">
        <f t="shared" ca="1" si="22"/>
        <v>4.0343496238471577</v>
      </c>
      <c r="Y165" s="41">
        <f t="shared" ca="1" si="23"/>
        <v>1.1798966584412231E-3</v>
      </c>
      <c r="Z165" s="39"/>
    </row>
    <row r="166" spans="1:26" x14ac:dyDescent="0.25">
      <c r="A166" s="51"/>
      <c r="B166" s="51"/>
      <c r="C166" s="51"/>
      <c r="D166" s="51"/>
      <c r="E166" s="51"/>
      <c r="F166" s="51"/>
      <c r="G166" s="51"/>
      <c r="I166" s="13">
        <v>15954</v>
      </c>
      <c r="J166" s="14">
        <v>27</v>
      </c>
      <c r="K166" s="47">
        <v>4</v>
      </c>
      <c r="L166" s="34">
        <f t="shared" si="20"/>
        <v>11</v>
      </c>
      <c r="M166" s="15">
        <f t="shared" ca="1" si="24"/>
        <v>3.1412306337716134E-2</v>
      </c>
      <c r="N166" s="16">
        <f t="shared" ca="1" si="24"/>
        <v>1.5768689093811572</v>
      </c>
      <c r="O166" s="16">
        <f t="shared" ca="1" si="24"/>
        <v>3.1031092767178166</v>
      </c>
      <c r="P166" s="16">
        <f t="shared" ca="1" si="24"/>
        <v>-1.7526353277531999</v>
      </c>
      <c r="Q166" s="17">
        <f t="shared" ca="1" si="24"/>
        <v>1.3284711822583715</v>
      </c>
      <c r="R166" s="30">
        <f t="shared" si="21"/>
        <v>14</v>
      </c>
      <c r="S166" s="15">
        <f t="shared" ca="1" si="25"/>
        <v>2.3160012307376268</v>
      </c>
      <c r="T166" s="16">
        <f t="shared" ca="1" si="25"/>
        <v>1.2253708735856732</v>
      </c>
      <c r="U166" s="16">
        <f t="shared" ca="1" si="25"/>
        <v>0.97062155736891442</v>
      </c>
      <c r="V166" s="16">
        <f t="shared" ca="1" si="25"/>
        <v>0.33251281783392289</v>
      </c>
      <c r="W166" s="17">
        <f t="shared" ca="1" si="25"/>
        <v>-0.32461977483457516</v>
      </c>
      <c r="X166" s="41">
        <f t="shared" ca="1" si="22"/>
        <v>4.0029232044852749</v>
      </c>
      <c r="Y166" s="41">
        <f t="shared" ca="1" si="23"/>
        <v>8.5451244627315491E-6</v>
      </c>
      <c r="Z166" s="39"/>
    </row>
    <row r="167" spans="1:26" x14ac:dyDescent="0.25">
      <c r="A167" s="51"/>
      <c r="B167" s="51"/>
      <c r="C167" s="51"/>
      <c r="D167" s="51"/>
      <c r="E167" s="51"/>
      <c r="F167" s="51"/>
      <c r="G167" s="51"/>
      <c r="I167" s="13">
        <v>15954</v>
      </c>
      <c r="J167" s="14">
        <v>13</v>
      </c>
      <c r="K167" s="47">
        <v>4</v>
      </c>
      <c r="L167" s="34">
        <f t="shared" si="20"/>
        <v>11</v>
      </c>
      <c r="M167" s="15">
        <f t="shared" ca="1" si="24"/>
        <v>3.1412306337716134E-2</v>
      </c>
      <c r="N167" s="16">
        <f t="shared" ca="1" si="24"/>
        <v>1.5768689093811572</v>
      </c>
      <c r="O167" s="16">
        <f t="shared" ca="1" si="24"/>
        <v>3.1031092767178166</v>
      </c>
      <c r="P167" s="16">
        <f t="shared" ca="1" si="24"/>
        <v>-1.7526353277531999</v>
      </c>
      <c r="Q167" s="17">
        <f t="shared" ca="1" si="24"/>
        <v>1.3284711822583715</v>
      </c>
      <c r="R167" s="30">
        <f t="shared" si="21"/>
        <v>15</v>
      </c>
      <c r="S167" s="15">
        <f t="shared" ca="1" si="25"/>
        <v>0.69374101481879025</v>
      </c>
      <c r="T167" s="16">
        <f t="shared" ca="1" si="25"/>
        <v>-0.57306806918550157</v>
      </c>
      <c r="U167" s="16">
        <f t="shared" ca="1" si="25"/>
        <v>1.2895822466809745</v>
      </c>
      <c r="V167" s="16">
        <f t="shared" ca="1" si="25"/>
        <v>0.95833983479988938</v>
      </c>
      <c r="W167" s="17">
        <f t="shared" ca="1" si="25"/>
        <v>2.0295569469777357</v>
      </c>
      <c r="X167" s="41">
        <f t="shared" ca="1" si="22"/>
        <v>4.1364410831339065</v>
      </c>
      <c r="Y167" s="41">
        <f t="shared" ca="1" si="23"/>
        <v>1.8616169166753575E-2</v>
      </c>
      <c r="Z167" s="39"/>
    </row>
    <row r="168" spans="1:26" x14ac:dyDescent="0.25">
      <c r="A168" s="51"/>
      <c r="B168" s="51"/>
      <c r="C168" s="51"/>
      <c r="D168" s="51"/>
      <c r="E168" s="51"/>
      <c r="F168" s="51"/>
      <c r="G168" s="51"/>
      <c r="I168" s="13">
        <v>4517</v>
      </c>
      <c r="J168" s="14">
        <v>1</v>
      </c>
      <c r="K168" s="47">
        <v>4</v>
      </c>
      <c r="L168" s="34">
        <f t="shared" si="20"/>
        <v>12</v>
      </c>
      <c r="M168" s="15">
        <f t="shared" ca="1" si="24"/>
        <v>0.44340149110343219</v>
      </c>
      <c r="N168" s="16">
        <f t="shared" ca="1" si="24"/>
        <v>0.98903488087669122</v>
      </c>
      <c r="O168" s="16">
        <f t="shared" ca="1" si="24"/>
        <v>3.156043722741444</v>
      </c>
      <c r="P168" s="16">
        <f t="shared" ca="1" si="24"/>
        <v>-0.43969082429121065</v>
      </c>
      <c r="Q168" s="17">
        <f t="shared" ca="1" si="24"/>
        <v>0.71149158425354986</v>
      </c>
      <c r="R168" s="30">
        <f t="shared" si="21"/>
        <v>1</v>
      </c>
      <c r="S168" s="15">
        <f t="shared" ca="1" si="25"/>
        <v>-2.8718499849775741E-2</v>
      </c>
      <c r="T168" s="16">
        <f t="shared" ca="1" si="25"/>
        <v>0.91249108397021372</v>
      </c>
      <c r="U168" s="16">
        <f t="shared" ca="1" si="25"/>
        <v>0.93943377522174343</v>
      </c>
      <c r="V168" s="16">
        <f t="shared" ca="1" si="25"/>
        <v>1.4152330908720356</v>
      </c>
      <c r="W168" s="17">
        <f t="shared" ca="1" si="25"/>
        <v>1.6402283930195685</v>
      </c>
      <c r="X168" s="41">
        <f t="shared" ca="1" si="22"/>
        <v>4.3993894476971827</v>
      </c>
      <c r="Y168" s="41">
        <f t="shared" ca="1" si="23"/>
        <v>0.15951193093186058</v>
      </c>
      <c r="Z168" s="39"/>
    </row>
    <row r="169" spans="1:26" x14ac:dyDescent="0.25">
      <c r="A169" s="51"/>
      <c r="B169" s="51"/>
      <c r="C169" s="51"/>
      <c r="D169" s="51"/>
      <c r="E169" s="51"/>
      <c r="F169" s="51"/>
      <c r="G169" s="51"/>
      <c r="I169" s="13">
        <v>4517</v>
      </c>
      <c r="J169" s="14">
        <v>2</v>
      </c>
      <c r="K169" s="47">
        <v>5</v>
      </c>
      <c r="L169" s="34">
        <f t="shared" si="20"/>
        <v>12</v>
      </c>
      <c r="M169" s="15">
        <f t="shared" ca="1" si="24"/>
        <v>0.44340149110343219</v>
      </c>
      <c r="N169" s="16">
        <f t="shared" ca="1" si="24"/>
        <v>0.98903488087669122</v>
      </c>
      <c r="O169" s="16">
        <f t="shared" ca="1" si="24"/>
        <v>3.156043722741444</v>
      </c>
      <c r="P169" s="16">
        <f t="shared" ca="1" si="24"/>
        <v>-0.43969082429121065</v>
      </c>
      <c r="Q169" s="17">
        <f t="shared" ca="1" si="24"/>
        <v>0.71149158425354986</v>
      </c>
      <c r="R169" s="30">
        <f t="shared" si="21"/>
        <v>2</v>
      </c>
      <c r="S169" s="15">
        <f t="shared" ca="1" si="25"/>
        <v>0.96375710595331587</v>
      </c>
      <c r="T169" s="16">
        <f t="shared" ca="1" si="25"/>
        <v>1.7868564131195781</v>
      </c>
      <c r="U169" s="16">
        <f t="shared" ca="1" si="25"/>
        <v>0.86985143284147581</v>
      </c>
      <c r="V169" s="16">
        <f t="shared" ca="1" si="25"/>
        <v>0.85648193239167858</v>
      </c>
      <c r="W169" s="17">
        <f t="shared" ca="1" si="25"/>
        <v>9.7776936809311557E-2</v>
      </c>
      <c r="X169" s="41">
        <f t="shared" ca="1" si="22"/>
        <v>4.632864032701784</v>
      </c>
      <c r="Y169" s="41">
        <f t="shared" ca="1" si="23"/>
        <v>0.13478881848399671</v>
      </c>
      <c r="Z169" s="39"/>
    </row>
    <row r="170" spans="1:26" x14ac:dyDescent="0.25">
      <c r="A170" s="51"/>
      <c r="B170" s="51"/>
      <c r="C170" s="51"/>
      <c r="D170" s="51"/>
      <c r="E170" s="51"/>
      <c r="F170" s="51"/>
      <c r="G170" s="51"/>
      <c r="I170" s="13">
        <v>4517</v>
      </c>
      <c r="J170" s="14">
        <v>4</v>
      </c>
      <c r="K170" s="47">
        <v>5</v>
      </c>
      <c r="L170" s="34">
        <f t="shared" si="20"/>
        <v>12</v>
      </c>
      <c r="M170" s="15">
        <f t="shared" ca="1" si="24"/>
        <v>0.44340149110343219</v>
      </c>
      <c r="N170" s="16">
        <f t="shared" ca="1" si="24"/>
        <v>0.98903488087669122</v>
      </c>
      <c r="O170" s="16">
        <f t="shared" ca="1" si="24"/>
        <v>3.156043722741444</v>
      </c>
      <c r="P170" s="16">
        <f t="shared" ca="1" si="24"/>
        <v>-0.43969082429121065</v>
      </c>
      <c r="Q170" s="17">
        <f t="shared" ca="1" si="24"/>
        <v>0.71149158425354986</v>
      </c>
      <c r="R170" s="30">
        <f t="shared" si="21"/>
        <v>3</v>
      </c>
      <c r="S170" s="15">
        <f t="shared" ca="1" si="25"/>
        <v>0.70699620870777402</v>
      </c>
      <c r="T170" s="16">
        <f t="shared" ca="1" si="25"/>
        <v>1.242630783632849</v>
      </c>
      <c r="U170" s="16">
        <f t="shared" ca="1" si="25"/>
        <v>0.83389751250524546</v>
      </c>
      <c r="V170" s="16">
        <f t="shared" ca="1" si="25"/>
        <v>0.57660839774805217</v>
      </c>
      <c r="W170" s="17">
        <f t="shared" ca="1" si="25"/>
        <v>0.98525631189441343</v>
      </c>
      <c r="X170" s="41">
        <f t="shared" ca="1" si="22"/>
        <v>4.6217775245079</v>
      </c>
      <c r="Y170" s="41">
        <f t="shared" ca="1" si="23"/>
        <v>0.14305224096737218</v>
      </c>
      <c r="Z170" s="39"/>
    </row>
    <row r="171" spans="1:26" x14ac:dyDescent="0.25">
      <c r="A171" s="51"/>
      <c r="B171" s="51"/>
      <c r="C171" s="51"/>
      <c r="D171" s="51"/>
      <c r="E171" s="51"/>
      <c r="F171" s="51"/>
      <c r="G171" s="51"/>
      <c r="I171" s="13">
        <v>4517</v>
      </c>
      <c r="J171" s="14">
        <v>3</v>
      </c>
      <c r="K171" s="47">
        <v>1</v>
      </c>
      <c r="L171" s="34">
        <f t="shared" si="20"/>
        <v>12</v>
      </c>
      <c r="M171" s="15">
        <f t="shared" ca="1" si="24"/>
        <v>0.44340149110343219</v>
      </c>
      <c r="N171" s="16">
        <f t="shared" ca="1" si="24"/>
        <v>0.98903488087669122</v>
      </c>
      <c r="O171" s="16">
        <f t="shared" ca="1" si="24"/>
        <v>3.156043722741444</v>
      </c>
      <c r="P171" s="16">
        <f t="shared" ca="1" si="24"/>
        <v>-0.43969082429121065</v>
      </c>
      <c r="Q171" s="17">
        <f t="shared" ca="1" si="24"/>
        <v>0.71149158425354986</v>
      </c>
      <c r="R171" s="30">
        <f t="shared" si="21"/>
        <v>4</v>
      </c>
      <c r="S171" s="15">
        <f t="shared" ca="1" si="25"/>
        <v>1.3358983778423812</v>
      </c>
      <c r="T171" s="16">
        <f t="shared" ca="1" si="25"/>
        <v>2.5616042859224768</v>
      </c>
      <c r="U171" s="16">
        <f t="shared" ca="1" si="25"/>
        <v>-0.46981441147640368</v>
      </c>
      <c r="V171" s="16">
        <f t="shared" ca="1" si="25"/>
        <v>6.4954502752344434E-2</v>
      </c>
      <c r="W171" s="17">
        <f t="shared" ca="1" si="25"/>
        <v>-1.0982024206037042</v>
      </c>
      <c r="X171" s="41">
        <f t="shared" ca="1" si="22"/>
        <v>0.83317881936194005</v>
      </c>
      <c r="Y171" s="41">
        <f t="shared" ca="1" si="23"/>
        <v>2.7829306309476227E-2</v>
      </c>
      <c r="Z171" s="39"/>
    </row>
    <row r="172" spans="1:26" x14ac:dyDescent="0.25">
      <c r="A172" s="51"/>
      <c r="B172" s="51"/>
      <c r="C172" s="51"/>
      <c r="D172" s="51"/>
      <c r="E172" s="51"/>
      <c r="F172" s="51"/>
      <c r="G172" s="51"/>
      <c r="I172" s="13">
        <v>4517</v>
      </c>
      <c r="J172" s="14">
        <v>5</v>
      </c>
      <c r="K172" s="47">
        <v>3</v>
      </c>
      <c r="L172" s="34">
        <f t="shared" si="20"/>
        <v>12</v>
      </c>
      <c r="M172" s="15">
        <f t="shared" ca="1" si="24"/>
        <v>0.44340149110343219</v>
      </c>
      <c r="N172" s="16">
        <f t="shared" ca="1" si="24"/>
        <v>0.98903488087669122</v>
      </c>
      <c r="O172" s="16">
        <f t="shared" ca="1" si="24"/>
        <v>3.156043722741444</v>
      </c>
      <c r="P172" s="16">
        <f t="shared" ca="1" si="24"/>
        <v>-0.43969082429121065</v>
      </c>
      <c r="Q172" s="17">
        <f t="shared" ca="1" si="24"/>
        <v>0.71149158425354986</v>
      </c>
      <c r="R172" s="30">
        <f t="shared" si="21"/>
        <v>5</v>
      </c>
      <c r="S172" s="15">
        <f t="shared" ca="1" si="25"/>
        <v>-5.2065846898213843</v>
      </c>
      <c r="T172" s="16">
        <f t="shared" ca="1" si="25"/>
        <v>0.75296898278377844</v>
      </c>
      <c r="U172" s="16">
        <f t="shared" ca="1" si="25"/>
        <v>0.89761163515617304</v>
      </c>
      <c r="V172" s="16">
        <f t="shared" ca="1" si="25"/>
        <v>3.6742307765101456</v>
      </c>
      <c r="W172" s="17">
        <f t="shared" ca="1" si="25"/>
        <v>4.8184953420172523</v>
      </c>
      <c r="X172" s="41">
        <f t="shared" ca="1" si="22"/>
        <v>3.0818000656129425</v>
      </c>
      <c r="Y172" s="41">
        <f t="shared" ca="1" si="23"/>
        <v>6.691250734281699E-3</v>
      </c>
      <c r="Z172" s="39"/>
    </row>
    <row r="173" spans="1:26" x14ac:dyDescent="0.25">
      <c r="A173" s="51"/>
      <c r="B173" s="51"/>
      <c r="C173" s="51"/>
      <c r="D173" s="51"/>
      <c r="E173" s="51"/>
      <c r="F173" s="51"/>
      <c r="G173" s="51"/>
      <c r="I173" s="13">
        <v>4517</v>
      </c>
      <c r="J173" s="14">
        <v>17</v>
      </c>
      <c r="K173" s="47">
        <v>4</v>
      </c>
      <c r="L173" s="34">
        <f t="shared" si="20"/>
        <v>12</v>
      </c>
      <c r="M173" s="15">
        <f t="shared" ca="1" si="24"/>
        <v>0.44340149110343219</v>
      </c>
      <c r="N173" s="16">
        <f t="shared" ca="1" si="24"/>
        <v>0.98903488087669122</v>
      </c>
      <c r="O173" s="16">
        <f t="shared" ca="1" si="24"/>
        <v>3.156043722741444</v>
      </c>
      <c r="P173" s="16">
        <f t="shared" ca="1" si="24"/>
        <v>-0.43969082429121065</v>
      </c>
      <c r="Q173" s="17">
        <f t="shared" ca="1" si="24"/>
        <v>0.71149158425354986</v>
      </c>
      <c r="R173" s="30">
        <f t="shared" si="21"/>
        <v>6</v>
      </c>
      <c r="S173" s="15">
        <f t="shared" ca="1" si="25"/>
        <v>-8.4770875562563824E-2</v>
      </c>
      <c r="T173" s="16">
        <f t="shared" ca="1" si="25"/>
        <v>-0.14613834406036022</v>
      </c>
      <c r="U173" s="16">
        <f t="shared" ca="1" si="25"/>
        <v>1.0622786666462884</v>
      </c>
      <c r="V173" s="16">
        <f t="shared" ca="1" si="25"/>
        <v>1.5470414087239384</v>
      </c>
      <c r="W173" s="17">
        <f t="shared" ca="1" si="25"/>
        <v>2.169361850893937</v>
      </c>
      <c r="X173" s="41">
        <f t="shared" ca="1" si="22"/>
        <v>4.0337372532326059</v>
      </c>
      <c r="Y173" s="41">
        <f t="shared" ca="1" si="23"/>
        <v>1.1382022556809773E-3</v>
      </c>
      <c r="Z173" s="39"/>
    </row>
    <row r="174" spans="1:26" x14ac:dyDescent="0.25">
      <c r="A174" s="51"/>
      <c r="B174" s="51"/>
      <c r="C174" s="51"/>
      <c r="D174" s="51"/>
      <c r="E174" s="51"/>
      <c r="F174" s="51"/>
      <c r="G174" s="51"/>
      <c r="I174" s="13">
        <v>4517</v>
      </c>
      <c r="J174" s="14">
        <v>20</v>
      </c>
      <c r="K174" s="47">
        <v>5</v>
      </c>
      <c r="L174" s="34">
        <f t="shared" si="20"/>
        <v>12</v>
      </c>
      <c r="M174" s="15">
        <f t="shared" ca="1" si="24"/>
        <v>0.44340149110343219</v>
      </c>
      <c r="N174" s="16">
        <f t="shared" ca="1" si="24"/>
        <v>0.98903488087669122</v>
      </c>
      <c r="O174" s="16">
        <f t="shared" ca="1" si="24"/>
        <v>3.156043722741444</v>
      </c>
      <c r="P174" s="16">
        <f t="shared" ca="1" si="24"/>
        <v>-0.43969082429121065</v>
      </c>
      <c r="Q174" s="17">
        <f t="shared" ca="1" si="24"/>
        <v>0.71149158425354986</v>
      </c>
      <c r="R174" s="30">
        <f t="shared" si="21"/>
        <v>7</v>
      </c>
      <c r="S174" s="15">
        <f t="shared" ca="1" si="25"/>
        <v>1.1489659895689086</v>
      </c>
      <c r="T174" s="16">
        <f t="shared" ca="1" si="25"/>
        <v>-0.58372011188226458</v>
      </c>
      <c r="U174" s="16">
        <f t="shared" ca="1" si="25"/>
        <v>1.2695381359078877</v>
      </c>
      <c r="V174" s="16">
        <f t="shared" ca="1" si="25"/>
        <v>0.8601110880111007</v>
      </c>
      <c r="W174" s="17">
        <f t="shared" ca="1" si="25"/>
        <v>1.3515793009001733</v>
      </c>
      <c r="X174" s="41">
        <f t="shared" ca="1" si="22"/>
        <v>4.5223058910663019</v>
      </c>
      <c r="Y174" s="41">
        <f t="shared" ca="1" si="23"/>
        <v>0.22819166170995986</v>
      </c>
      <c r="Z174" s="39"/>
    </row>
    <row r="175" spans="1:26" x14ac:dyDescent="0.25">
      <c r="A175" s="51"/>
      <c r="B175" s="51"/>
      <c r="C175" s="51"/>
      <c r="D175" s="51"/>
      <c r="E175" s="51"/>
      <c r="F175" s="51"/>
      <c r="G175" s="51"/>
      <c r="I175" s="13">
        <v>4517</v>
      </c>
      <c r="J175" s="14">
        <v>18</v>
      </c>
      <c r="K175" s="47">
        <v>5</v>
      </c>
      <c r="L175" s="34">
        <f t="shared" si="20"/>
        <v>12</v>
      </c>
      <c r="M175" s="15">
        <f t="shared" ca="1" si="24"/>
        <v>0.44340149110343219</v>
      </c>
      <c r="N175" s="16">
        <f t="shared" ca="1" si="24"/>
        <v>0.98903488087669122</v>
      </c>
      <c r="O175" s="16">
        <f t="shared" ca="1" si="24"/>
        <v>3.156043722741444</v>
      </c>
      <c r="P175" s="16">
        <f t="shared" ca="1" si="24"/>
        <v>-0.43969082429121065</v>
      </c>
      <c r="Q175" s="17">
        <f t="shared" ca="1" si="24"/>
        <v>0.71149158425354986</v>
      </c>
      <c r="R175" s="30">
        <f t="shared" si="21"/>
        <v>8</v>
      </c>
      <c r="S175" s="15">
        <f t="shared" ca="1" si="25"/>
        <v>2.1031796520375048</v>
      </c>
      <c r="T175" s="16">
        <f t="shared" ca="1" si="25"/>
        <v>0.89634181494962184</v>
      </c>
      <c r="U175" s="16">
        <f t="shared" ca="1" si="25"/>
        <v>1.125622850768363</v>
      </c>
      <c r="V175" s="16">
        <f t="shared" ca="1" si="25"/>
        <v>0.45961682949410859</v>
      </c>
      <c r="W175" s="17">
        <f t="shared" ca="1" si="25"/>
        <v>0.3048959775317226</v>
      </c>
      <c r="X175" s="41">
        <f t="shared" ca="1" si="22"/>
        <v>5.386422865755347</v>
      </c>
      <c r="Y175" s="41">
        <f t="shared" ca="1" si="23"/>
        <v>0.14932263117857494</v>
      </c>
      <c r="Z175" s="39"/>
    </row>
    <row r="176" spans="1:26" x14ac:dyDescent="0.25">
      <c r="A176" s="51"/>
      <c r="B176" s="51"/>
      <c r="C176" s="51"/>
      <c r="D176" s="51"/>
      <c r="E176" s="51"/>
      <c r="F176" s="51"/>
      <c r="G176" s="51"/>
      <c r="I176" s="13">
        <v>4517</v>
      </c>
      <c r="J176" s="14">
        <v>23</v>
      </c>
      <c r="K176" s="47">
        <v>5</v>
      </c>
      <c r="L176" s="34">
        <f t="shared" si="20"/>
        <v>12</v>
      </c>
      <c r="M176" s="15">
        <f t="shared" ca="1" si="24"/>
        <v>0.44340149110343219</v>
      </c>
      <c r="N176" s="16">
        <f t="shared" ca="1" si="24"/>
        <v>0.98903488087669122</v>
      </c>
      <c r="O176" s="16">
        <f t="shared" ca="1" si="24"/>
        <v>3.156043722741444</v>
      </c>
      <c r="P176" s="16">
        <f t="shared" ca="1" si="24"/>
        <v>-0.43969082429121065</v>
      </c>
      <c r="Q176" s="17">
        <f t="shared" ca="1" si="24"/>
        <v>0.71149158425354986</v>
      </c>
      <c r="R176" s="30">
        <f t="shared" si="21"/>
        <v>9</v>
      </c>
      <c r="S176" s="15">
        <f t="shared" ca="1" si="25"/>
        <v>1.9660473455308145</v>
      </c>
      <c r="T176" s="16">
        <f t="shared" ca="1" si="25"/>
        <v>1.4011855082262346</v>
      </c>
      <c r="U176" s="16">
        <f t="shared" ca="1" si="25"/>
        <v>0.94483509244849395</v>
      </c>
      <c r="V176" s="16">
        <f t="shared" ca="1" si="25"/>
        <v>0.35729945799991603</v>
      </c>
      <c r="W176" s="17">
        <f t="shared" ca="1" si="25"/>
        <v>-0.21345781105498415</v>
      </c>
      <c r="X176" s="41">
        <f t="shared" ca="1" si="22"/>
        <v>4.9305357999852983</v>
      </c>
      <c r="Y176" s="41">
        <f t="shared" ca="1" si="23"/>
        <v>4.825275083682478E-3</v>
      </c>
      <c r="Z176" s="39"/>
    </row>
    <row r="177" spans="1:26" x14ac:dyDescent="0.25">
      <c r="A177" s="51"/>
      <c r="B177" s="51"/>
      <c r="C177" s="51"/>
      <c r="D177" s="51"/>
      <c r="E177" s="51"/>
      <c r="F177" s="51"/>
      <c r="G177" s="51"/>
      <c r="I177" s="13">
        <v>4517</v>
      </c>
      <c r="J177" s="14">
        <v>7</v>
      </c>
      <c r="K177" s="47">
        <v>4</v>
      </c>
      <c r="L177" s="34">
        <f t="shared" si="20"/>
        <v>12</v>
      </c>
      <c r="M177" s="15">
        <f t="shared" ca="1" si="24"/>
        <v>0.44340149110343219</v>
      </c>
      <c r="N177" s="16">
        <f t="shared" ca="1" si="24"/>
        <v>0.98903488087669122</v>
      </c>
      <c r="O177" s="16">
        <f t="shared" ca="1" si="24"/>
        <v>3.156043722741444</v>
      </c>
      <c r="P177" s="16">
        <f t="shared" ca="1" si="24"/>
        <v>-0.43969082429121065</v>
      </c>
      <c r="Q177" s="17">
        <f t="shared" ca="1" si="24"/>
        <v>0.71149158425354986</v>
      </c>
      <c r="R177" s="30">
        <f t="shared" si="21"/>
        <v>10</v>
      </c>
      <c r="S177" s="15">
        <f t="shared" ca="1" si="25"/>
        <v>0.69785168590927427</v>
      </c>
      <c r="T177" s="16">
        <f t="shared" ca="1" si="25"/>
        <v>2.3162285483430356</v>
      </c>
      <c r="U177" s="16">
        <f t="shared" ca="1" si="25"/>
        <v>0.53526903685872107</v>
      </c>
      <c r="V177" s="16">
        <f t="shared" ca="1" si="25"/>
        <v>0.36527622444508645</v>
      </c>
      <c r="W177" s="17">
        <f t="shared" ca="1" si="25"/>
        <v>-0.13061006632197544</v>
      </c>
      <c r="X177" s="41">
        <f t="shared" ca="1" si="22"/>
        <v>4.0360552210235614</v>
      </c>
      <c r="Y177" s="41">
        <f t="shared" ca="1" si="23"/>
        <v>1.299978963057864E-3</v>
      </c>
      <c r="Z177" s="39"/>
    </row>
    <row r="178" spans="1:26" x14ac:dyDescent="0.25">
      <c r="A178" s="51"/>
      <c r="B178" s="51"/>
      <c r="C178" s="51"/>
      <c r="D178" s="51"/>
      <c r="E178" s="51"/>
      <c r="F178" s="51"/>
      <c r="G178" s="51"/>
      <c r="I178" s="13">
        <v>4517</v>
      </c>
      <c r="J178" s="14">
        <v>24</v>
      </c>
      <c r="K178" s="47">
        <v>5</v>
      </c>
      <c r="L178" s="34">
        <f t="shared" si="20"/>
        <v>12</v>
      </c>
      <c r="M178" s="15">
        <f t="shared" ca="1" si="24"/>
        <v>0.44340149110343219</v>
      </c>
      <c r="N178" s="16">
        <f t="shared" ca="1" si="24"/>
        <v>0.98903488087669122</v>
      </c>
      <c r="O178" s="16">
        <f t="shared" ca="1" si="24"/>
        <v>3.156043722741444</v>
      </c>
      <c r="P178" s="16">
        <f t="shared" ca="1" si="24"/>
        <v>-0.43969082429121065</v>
      </c>
      <c r="Q178" s="17">
        <f t="shared" ca="1" si="24"/>
        <v>0.71149158425354986</v>
      </c>
      <c r="R178" s="30">
        <f t="shared" si="21"/>
        <v>11</v>
      </c>
      <c r="S178" s="15">
        <f t="shared" ca="1" si="25"/>
        <v>1.5777092154545618</v>
      </c>
      <c r="T178" s="16">
        <f t="shared" ca="1" si="25"/>
        <v>1.4234493181271155</v>
      </c>
      <c r="U178" s="16">
        <f t="shared" ca="1" si="25"/>
        <v>0.97742470848245411</v>
      </c>
      <c r="V178" s="16">
        <f t="shared" ca="1" si="25"/>
        <v>0.61105542348030295</v>
      </c>
      <c r="W178" s="17">
        <f t="shared" ca="1" si="25"/>
        <v>0.11627859876484067</v>
      </c>
      <c r="X178" s="41">
        <f t="shared" ca="1" si="22"/>
        <v>5.0062505427187824</v>
      </c>
      <c r="Y178" s="41">
        <f t="shared" ca="1" si="23"/>
        <v>3.9069284279324278E-5</v>
      </c>
      <c r="Z178" s="39"/>
    </row>
    <row r="179" spans="1:26" x14ac:dyDescent="0.25">
      <c r="A179" s="51"/>
      <c r="B179" s="51"/>
      <c r="C179" s="51"/>
      <c r="D179" s="51"/>
      <c r="E179" s="51"/>
      <c r="F179" s="51"/>
      <c r="G179" s="51"/>
      <c r="I179" s="13">
        <v>4517</v>
      </c>
      <c r="J179" s="14">
        <v>25</v>
      </c>
      <c r="K179" s="47">
        <v>5</v>
      </c>
      <c r="L179" s="34">
        <f t="shared" si="20"/>
        <v>12</v>
      </c>
      <c r="M179" s="15">
        <f t="shared" ca="1" si="24"/>
        <v>0.44340149110343219</v>
      </c>
      <c r="N179" s="16">
        <f t="shared" ca="1" si="24"/>
        <v>0.98903488087669122</v>
      </c>
      <c r="O179" s="16">
        <f t="shared" ca="1" si="24"/>
        <v>3.156043722741444</v>
      </c>
      <c r="P179" s="16">
        <f t="shared" ca="1" si="24"/>
        <v>-0.43969082429121065</v>
      </c>
      <c r="Q179" s="17">
        <f t="shared" ca="1" si="24"/>
        <v>0.71149158425354986</v>
      </c>
      <c r="R179" s="30">
        <f t="shared" si="21"/>
        <v>12</v>
      </c>
      <c r="S179" s="15">
        <f t="shared" ca="1" si="25"/>
        <v>2.5052179500478946</v>
      </c>
      <c r="T179" s="16">
        <f t="shared" ca="1" si="25"/>
        <v>1.0487009084269392</v>
      </c>
      <c r="U179" s="16">
        <f t="shared" ca="1" si="25"/>
        <v>1.1122932674703996</v>
      </c>
      <c r="V179" s="16">
        <f t="shared" ca="1" si="25"/>
        <v>0.24978660081963444</v>
      </c>
      <c r="W179" s="17">
        <f t="shared" ca="1" si="25"/>
        <v>2.6594628130144727E-2</v>
      </c>
      <c r="X179" s="41">
        <f t="shared" ca="1" si="22"/>
        <v>5.567558314968827</v>
      </c>
      <c r="Y179" s="41">
        <f t="shared" ca="1" si="23"/>
        <v>0.32212244089025427</v>
      </c>
      <c r="Z179" s="39"/>
    </row>
    <row r="180" spans="1:26" x14ac:dyDescent="0.25">
      <c r="A180" s="51"/>
      <c r="B180" s="51"/>
      <c r="C180" s="51"/>
      <c r="D180" s="51"/>
      <c r="E180" s="51"/>
      <c r="F180" s="51"/>
      <c r="G180" s="51"/>
      <c r="I180" s="13">
        <v>4517</v>
      </c>
      <c r="J180" s="14">
        <v>21</v>
      </c>
      <c r="K180" s="47">
        <v>5</v>
      </c>
      <c r="L180" s="34">
        <f t="shared" si="20"/>
        <v>12</v>
      </c>
      <c r="M180" s="15">
        <f t="shared" ca="1" si="24"/>
        <v>0.44340149110343219</v>
      </c>
      <c r="N180" s="16">
        <f t="shared" ca="1" si="24"/>
        <v>0.98903488087669122</v>
      </c>
      <c r="O180" s="16">
        <f t="shared" ca="1" si="24"/>
        <v>3.156043722741444</v>
      </c>
      <c r="P180" s="16">
        <f t="shared" ca="1" si="24"/>
        <v>-0.43969082429121065</v>
      </c>
      <c r="Q180" s="17">
        <f t="shared" ca="1" si="24"/>
        <v>0.71149158425354986</v>
      </c>
      <c r="R180" s="30">
        <f t="shared" si="21"/>
        <v>13</v>
      </c>
      <c r="S180" s="15">
        <f t="shared" ca="1" si="25"/>
        <v>2.1638560019696813</v>
      </c>
      <c r="T180" s="16">
        <f t="shared" ca="1" si="25"/>
        <v>0.98152475927829119</v>
      </c>
      <c r="U180" s="16">
        <f t="shared" ca="1" si="25"/>
        <v>1.0341496846338571</v>
      </c>
      <c r="V180" s="16">
        <f t="shared" ca="1" si="25"/>
        <v>0.46236785929267915</v>
      </c>
      <c r="W180" s="17">
        <f t="shared" ca="1" si="25"/>
        <v>1.499829618192406E-2</v>
      </c>
      <c r="X180" s="41">
        <f t="shared" ca="1" si="22"/>
        <v>5.0014130780739459</v>
      </c>
      <c r="Y180" s="41">
        <f t="shared" ca="1" si="23"/>
        <v>1.9967896430665458E-6</v>
      </c>
      <c r="Z180" s="39"/>
    </row>
    <row r="181" spans="1:26" x14ac:dyDescent="0.25">
      <c r="A181" s="51"/>
      <c r="B181" s="51"/>
      <c r="C181" s="51"/>
      <c r="D181" s="51"/>
      <c r="E181" s="51"/>
      <c r="F181" s="51"/>
      <c r="G181" s="51"/>
      <c r="I181" s="13">
        <v>4517</v>
      </c>
      <c r="J181" s="14">
        <v>27</v>
      </c>
      <c r="K181" s="47">
        <v>5</v>
      </c>
      <c r="L181" s="34">
        <f t="shared" si="20"/>
        <v>12</v>
      </c>
      <c r="M181" s="15">
        <f t="shared" ca="1" si="24"/>
        <v>0.44340149110343219</v>
      </c>
      <c r="N181" s="16">
        <f t="shared" ca="1" si="24"/>
        <v>0.98903488087669122</v>
      </c>
      <c r="O181" s="16">
        <f t="shared" ca="1" si="24"/>
        <v>3.156043722741444</v>
      </c>
      <c r="P181" s="16">
        <f t="shared" ca="1" si="24"/>
        <v>-0.43969082429121065</v>
      </c>
      <c r="Q181" s="17">
        <f t="shared" ca="1" si="24"/>
        <v>0.71149158425354986</v>
      </c>
      <c r="R181" s="30">
        <f t="shared" si="21"/>
        <v>14</v>
      </c>
      <c r="S181" s="15">
        <f t="shared" ca="1" si="25"/>
        <v>2.3160012307376268</v>
      </c>
      <c r="T181" s="16">
        <f t="shared" ca="1" si="25"/>
        <v>1.2253708735856732</v>
      </c>
      <c r="U181" s="16">
        <f t="shared" ca="1" si="25"/>
        <v>0.97062155736891442</v>
      </c>
      <c r="V181" s="16">
        <f t="shared" ca="1" si="25"/>
        <v>0.33251281783392289</v>
      </c>
      <c r="W181" s="17">
        <f t="shared" ca="1" si="25"/>
        <v>-0.32461977483457516</v>
      </c>
      <c r="X181" s="41">
        <f t="shared" ca="1" si="22"/>
        <v>4.9250099355468349</v>
      </c>
      <c r="Y181" s="41">
        <f t="shared" ca="1" si="23"/>
        <v>5.6235097666898614E-3</v>
      </c>
      <c r="Z181" s="39"/>
    </row>
    <row r="182" spans="1:26" x14ac:dyDescent="0.25">
      <c r="A182" s="51"/>
      <c r="B182" s="51"/>
      <c r="C182" s="51"/>
      <c r="D182" s="51"/>
      <c r="E182" s="51"/>
      <c r="F182" s="51"/>
      <c r="G182" s="51"/>
      <c r="I182" s="13">
        <v>4517</v>
      </c>
      <c r="J182" s="14">
        <v>13</v>
      </c>
      <c r="K182" s="47">
        <v>5</v>
      </c>
      <c r="L182" s="34">
        <f t="shared" si="20"/>
        <v>12</v>
      </c>
      <c r="M182" s="15">
        <f t="shared" ca="1" si="24"/>
        <v>0.44340149110343219</v>
      </c>
      <c r="N182" s="16">
        <f t="shared" ca="1" si="24"/>
        <v>0.98903488087669122</v>
      </c>
      <c r="O182" s="16">
        <f t="shared" ca="1" si="24"/>
        <v>3.156043722741444</v>
      </c>
      <c r="P182" s="16">
        <f t="shared" ca="1" si="24"/>
        <v>-0.43969082429121065</v>
      </c>
      <c r="Q182" s="17">
        <f t="shared" ca="1" si="24"/>
        <v>0.71149158425354986</v>
      </c>
      <c r="R182" s="30">
        <f t="shared" si="21"/>
        <v>15</v>
      </c>
      <c r="S182" s="15">
        <f t="shared" ca="1" si="25"/>
        <v>0.69374101481879025</v>
      </c>
      <c r="T182" s="16">
        <f t="shared" ca="1" si="25"/>
        <v>-0.57306806918550157</v>
      </c>
      <c r="U182" s="16">
        <f t="shared" ca="1" si="25"/>
        <v>1.2895822466809745</v>
      </c>
      <c r="V182" s="16">
        <f t="shared" ca="1" si="25"/>
        <v>0.95833983479988938</v>
      </c>
      <c r="W182" s="17">
        <f t="shared" ca="1" si="25"/>
        <v>2.0295569469777357</v>
      </c>
      <c r="X182" s="41">
        <f t="shared" ca="1" si="22"/>
        <v>4.8334389010891607</v>
      </c>
      <c r="Y182" s="41">
        <f t="shared" ca="1" si="23"/>
        <v>2.7742599670386378E-2</v>
      </c>
      <c r="Z182" s="39"/>
    </row>
    <row r="183" spans="1:26" x14ac:dyDescent="0.25">
      <c r="I183" s="13">
        <v>24043</v>
      </c>
      <c r="J183" s="14">
        <v>1</v>
      </c>
      <c r="K183" s="47">
        <v>5</v>
      </c>
      <c r="L183" s="34">
        <f t="shared" si="20"/>
        <v>13</v>
      </c>
      <c r="M183" s="15">
        <f t="shared" ca="1" si="24"/>
        <v>1.6590341422163806</v>
      </c>
      <c r="N183" s="16">
        <f t="shared" ca="1" si="24"/>
        <v>1.5302387443368932</v>
      </c>
      <c r="O183" s="16">
        <f t="shared" ca="1" si="24"/>
        <v>-0.92735448272456844</v>
      </c>
      <c r="P183" s="16">
        <f t="shared" ca="1" si="24"/>
        <v>1.4914619423307089</v>
      </c>
      <c r="Q183" s="17">
        <f t="shared" ca="1" si="24"/>
        <v>1.5887547809486213</v>
      </c>
      <c r="R183" s="30">
        <f t="shared" si="21"/>
        <v>1</v>
      </c>
      <c r="S183" s="15">
        <f t="shared" ca="1" si="25"/>
        <v>-2.8718499849775741E-2</v>
      </c>
      <c r="T183" s="16">
        <f t="shared" ca="1" si="25"/>
        <v>0.91249108397021372</v>
      </c>
      <c r="U183" s="16">
        <f t="shared" ca="1" si="25"/>
        <v>0.93943377522174343</v>
      </c>
      <c r="V183" s="16">
        <f t="shared" ca="1" si="25"/>
        <v>1.4152330908720356</v>
      </c>
      <c r="W183" s="17">
        <f t="shared" ca="1" si="25"/>
        <v>1.6402283930195685</v>
      </c>
      <c r="X183" s="41">
        <f t="shared" ca="1" si="22"/>
        <v>5.1941831119346409</v>
      </c>
      <c r="Y183" s="41">
        <f t="shared" ca="1" si="23"/>
        <v>3.7707080960621274E-2</v>
      </c>
      <c r="Z183" s="39"/>
    </row>
    <row r="184" spans="1:26" x14ac:dyDescent="0.25">
      <c r="I184" s="13">
        <v>24043</v>
      </c>
      <c r="J184" s="14">
        <v>2</v>
      </c>
      <c r="K184" s="47">
        <v>5</v>
      </c>
      <c r="L184" s="34">
        <f t="shared" si="20"/>
        <v>13</v>
      </c>
      <c r="M184" s="15">
        <f t="shared" ca="1" si="24"/>
        <v>1.6590341422163806</v>
      </c>
      <c r="N184" s="16">
        <f t="shared" ca="1" si="24"/>
        <v>1.5302387443368932</v>
      </c>
      <c r="O184" s="16">
        <f t="shared" ca="1" si="24"/>
        <v>-0.92735448272456844</v>
      </c>
      <c r="P184" s="16">
        <f t="shared" ca="1" si="24"/>
        <v>1.4914619423307089</v>
      </c>
      <c r="Q184" s="17">
        <f t="shared" ca="1" si="24"/>
        <v>1.5887547809486213</v>
      </c>
      <c r="R184" s="30">
        <f t="shared" si="21"/>
        <v>2</v>
      </c>
      <c r="S184" s="15">
        <f t="shared" ca="1" si="25"/>
        <v>0.96375710595331587</v>
      </c>
      <c r="T184" s="16">
        <f t="shared" ca="1" si="25"/>
        <v>1.7868564131195781</v>
      </c>
      <c r="U184" s="16">
        <f t="shared" ca="1" si="25"/>
        <v>0.86985143284147581</v>
      </c>
      <c r="V184" s="16">
        <f t="shared" ca="1" si="25"/>
        <v>0.85648193239167858</v>
      </c>
      <c r="W184" s="17">
        <f t="shared" ca="1" si="25"/>
        <v>9.7776936809311557E-2</v>
      </c>
      <c r="X184" s="41">
        <f t="shared" ca="1" si="22"/>
        <v>4.9593160142310539</v>
      </c>
      <c r="Y184" s="41">
        <f t="shared" ca="1" si="23"/>
        <v>1.6551866980478048E-3</v>
      </c>
      <c r="Z184" s="39"/>
    </row>
    <row r="185" spans="1:26" x14ac:dyDescent="0.25">
      <c r="I185" s="13">
        <v>24043</v>
      </c>
      <c r="J185" s="14">
        <v>4</v>
      </c>
      <c r="K185" s="47">
        <v>5</v>
      </c>
      <c r="L185" s="34">
        <f t="shared" si="20"/>
        <v>13</v>
      </c>
      <c r="M185" s="15">
        <f t="shared" ca="1" si="24"/>
        <v>1.6590341422163806</v>
      </c>
      <c r="N185" s="16">
        <f t="shared" ca="1" si="24"/>
        <v>1.5302387443368932</v>
      </c>
      <c r="O185" s="16">
        <f t="shared" ca="1" si="24"/>
        <v>-0.92735448272456844</v>
      </c>
      <c r="P185" s="16">
        <f t="shared" ca="1" si="24"/>
        <v>1.4914619423307089</v>
      </c>
      <c r="Q185" s="17">
        <f t="shared" ca="1" si="24"/>
        <v>1.5887547809486213</v>
      </c>
      <c r="R185" s="30">
        <f t="shared" si="21"/>
        <v>3</v>
      </c>
      <c r="S185" s="15">
        <f t="shared" ca="1" si="25"/>
        <v>0.70699620870777402</v>
      </c>
      <c r="T185" s="16">
        <f t="shared" ca="1" si="25"/>
        <v>1.242630783632849</v>
      </c>
      <c r="U185" s="16">
        <f t="shared" ca="1" si="25"/>
        <v>0.83389751250524546</v>
      </c>
      <c r="V185" s="16">
        <f t="shared" ca="1" si="25"/>
        <v>0.57660839774805217</v>
      </c>
      <c r="W185" s="17">
        <f t="shared" ca="1" si="25"/>
        <v>0.98525631189441343</v>
      </c>
      <c r="X185" s="41">
        <f t="shared" ca="1" si="22"/>
        <v>4.7264541791813919</v>
      </c>
      <c r="Y185" s="41">
        <f t="shared" ca="1" si="23"/>
        <v>7.4827316087326054E-2</v>
      </c>
      <c r="Z185" s="39"/>
    </row>
    <row r="186" spans="1:26" x14ac:dyDescent="0.25">
      <c r="I186" s="13">
        <v>24043</v>
      </c>
      <c r="J186" s="14">
        <v>3</v>
      </c>
      <c r="K186" s="47">
        <v>5</v>
      </c>
      <c r="L186" s="34">
        <f t="shared" si="20"/>
        <v>13</v>
      </c>
      <c r="M186" s="15">
        <f t="shared" ca="1" si="24"/>
        <v>1.6590341422163806</v>
      </c>
      <c r="N186" s="16">
        <f t="shared" ca="1" si="24"/>
        <v>1.5302387443368932</v>
      </c>
      <c r="O186" s="16">
        <f t="shared" ca="1" si="24"/>
        <v>-0.92735448272456844</v>
      </c>
      <c r="P186" s="16">
        <f t="shared" ca="1" si="24"/>
        <v>1.4914619423307089</v>
      </c>
      <c r="Q186" s="17">
        <f t="shared" ca="1" si="24"/>
        <v>1.5887547809486213</v>
      </c>
      <c r="R186" s="30">
        <f t="shared" si="21"/>
        <v>4</v>
      </c>
      <c r="S186" s="15">
        <f t="shared" ca="1" si="25"/>
        <v>1.3358983778423812</v>
      </c>
      <c r="T186" s="16">
        <f t="shared" ca="1" si="25"/>
        <v>2.5616042859224768</v>
      </c>
      <c r="U186" s="16">
        <f t="shared" ca="1" si="25"/>
        <v>-0.46981441147640368</v>
      </c>
      <c r="V186" s="16">
        <f t="shared" ca="1" si="25"/>
        <v>6.4954502752344434E-2</v>
      </c>
      <c r="W186" s="17">
        <f t="shared" ca="1" si="25"/>
        <v>-1.0982024206037042</v>
      </c>
      <c r="X186" s="41">
        <f t="shared" ca="1" si="22"/>
        <v>4.9239544685359053</v>
      </c>
      <c r="Y186" s="41">
        <f t="shared" ca="1" si="23"/>
        <v>5.7829228556566092E-3</v>
      </c>
      <c r="Z186" s="39"/>
    </row>
    <row r="187" spans="1:26" x14ac:dyDescent="0.25">
      <c r="I187" s="13">
        <v>24043</v>
      </c>
      <c r="J187" s="14">
        <v>5</v>
      </c>
      <c r="K187" s="47">
        <v>5</v>
      </c>
      <c r="L187" s="34">
        <f t="shared" si="20"/>
        <v>13</v>
      </c>
      <c r="M187" s="15">
        <f t="shared" ca="1" si="24"/>
        <v>1.6590341422163806</v>
      </c>
      <c r="N187" s="16">
        <f t="shared" ca="1" si="24"/>
        <v>1.5302387443368932</v>
      </c>
      <c r="O187" s="16">
        <f t="shared" ca="1" si="24"/>
        <v>-0.92735448272456844</v>
      </c>
      <c r="P187" s="16">
        <f t="shared" ca="1" si="24"/>
        <v>1.4914619423307089</v>
      </c>
      <c r="Q187" s="17">
        <f t="shared" ca="1" si="24"/>
        <v>1.5887547809486213</v>
      </c>
      <c r="R187" s="30">
        <f t="shared" si="21"/>
        <v>5</v>
      </c>
      <c r="S187" s="15">
        <f t="shared" ca="1" si="25"/>
        <v>-5.2065846898213843</v>
      </c>
      <c r="T187" s="16">
        <f t="shared" ca="1" si="25"/>
        <v>0.75296898278377844</v>
      </c>
      <c r="U187" s="16">
        <f t="shared" ca="1" si="25"/>
        <v>0.89761163515617304</v>
      </c>
      <c r="V187" s="16">
        <f t="shared" ca="1" si="25"/>
        <v>3.6742307765101456</v>
      </c>
      <c r="W187" s="17">
        <f t="shared" ca="1" si="25"/>
        <v>4.8184953420172523</v>
      </c>
      <c r="X187" s="41">
        <f t="shared" ca="1" si="22"/>
        <v>4.8172992544907727</v>
      </c>
      <c r="Y187" s="41">
        <f t="shared" ca="1" si="23"/>
        <v>3.3379562409627452E-2</v>
      </c>
      <c r="Z187" s="39"/>
    </row>
    <row r="188" spans="1:26" x14ac:dyDescent="0.25">
      <c r="I188" s="13">
        <v>24043</v>
      </c>
      <c r="J188" s="14">
        <v>17</v>
      </c>
      <c r="K188" s="47">
        <v>4</v>
      </c>
      <c r="L188" s="34">
        <f t="shared" si="20"/>
        <v>13</v>
      </c>
      <c r="M188" s="15">
        <f t="shared" ca="1" si="24"/>
        <v>1.6590341422163806</v>
      </c>
      <c r="N188" s="16">
        <f t="shared" ca="1" si="24"/>
        <v>1.5302387443368932</v>
      </c>
      <c r="O188" s="16">
        <f t="shared" ca="1" si="24"/>
        <v>-0.92735448272456844</v>
      </c>
      <c r="P188" s="16">
        <f t="shared" ca="1" si="24"/>
        <v>1.4914619423307089</v>
      </c>
      <c r="Q188" s="17">
        <f t="shared" ca="1" si="24"/>
        <v>1.5887547809486213</v>
      </c>
      <c r="R188" s="30">
        <f t="shared" si="21"/>
        <v>6</v>
      </c>
      <c r="S188" s="15">
        <f t="shared" ca="1" si="25"/>
        <v>-8.4770875562563824E-2</v>
      </c>
      <c r="T188" s="16">
        <f t="shared" ca="1" si="25"/>
        <v>-0.14613834406036022</v>
      </c>
      <c r="U188" s="16">
        <f t="shared" ca="1" si="25"/>
        <v>1.0622786666462884</v>
      </c>
      <c r="V188" s="16">
        <f t="shared" ca="1" si="25"/>
        <v>1.5470414087239384</v>
      </c>
      <c r="W188" s="17">
        <f t="shared" ca="1" si="25"/>
        <v>2.169361850893937</v>
      </c>
      <c r="X188" s="41">
        <f t="shared" ca="1" si="22"/>
        <v>4.4045641801813531</v>
      </c>
      <c r="Y188" s="41">
        <f t="shared" ca="1" si="23"/>
        <v>0.16367217588581034</v>
      </c>
      <c r="Z188" s="39"/>
    </row>
    <row r="189" spans="1:26" x14ac:dyDescent="0.25">
      <c r="I189" s="13">
        <v>24043</v>
      </c>
      <c r="J189" s="14">
        <v>20</v>
      </c>
      <c r="K189" s="47">
        <v>3</v>
      </c>
      <c r="L189" s="34">
        <f t="shared" si="20"/>
        <v>13</v>
      </c>
      <c r="M189" s="15">
        <f t="shared" ca="1" si="24"/>
        <v>1.6590341422163806</v>
      </c>
      <c r="N189" s="16">
        <f t="shared" ca="1" si="24"/>
        <v>1.5302387443368932</v>
      </c>
      <c r="O189" s="16">
        <f t="shared" ca="1" si="24"/>
        <v>-0.92735448272456844</v>
      </c>
      <c r="P189" s="16">
        <f t="shared" ca="1" si="24"/>
        <v>1.4914619423307089</v>
      </c>
      <c r="Q189" s="17">
        <f t="shared" ca="1" si="24"/>
        <v>1.5887547809486213</v>
      </c>
      <c r="R189" s="30">
        <f t="shared" si="21"/>
        <v>7</v>
      </c>
      <c r="S189" s="15">
        <f t="shared" ca="1" si="25"/>
        <v>1.1489659895689086</v>
      </c>
      <c r="T189" s="16">
        <f t="shared" ca="1" si="25"/>
        <v>-0.58372011188226458</v>
      </c>
      <c r="U189" s="16">
        <f t="shared" ca="1" si="25"/>
        <v>1.2695381359078877</v>
      </c>
      <c r="V189" s="16">
        <f t="shared" ca="1" si="25"/>
        <v>0.8601110880111007</v>
      </c>
      <c r="W189" s="17">
        <f t="shared" ca="1" si="25"/>
        <v>1.3515793009001733</v>
      </c>
      <c r="X189" s="41">
        <f t="shared" ca="1" si="22"/>
        <v>3.2657818226469311</v>
      </c>
      <c r="Y189" s="41">
        <f t="shared" ca="1" si="23"/>
        <v>7.0639977249524713E-2</v>
      </c>
      <c r="Z189" s="39"/>
    </row>
    <row r="190" spans="1:26" x14ac:dyDescent="0.25">
      <c r="I190" s="13">
        <v>24043</v>
      </c>
      <c r="J190" s="14">
        <v>18</v>
      </c>
      <c r="K190" s="47">
        <v>5</v>
      </c>
      <c r="L190" s="34">
        <f t="shared" si="20"/>
        <v>13</v>
      </c>
      <c r="M190" s="15">
        <f t="shared" ca="1" si="24"/>
        <v>1.6590341422163806</v>
      </c>
      <c r="N190" s="16">
        <f t="shared" ca="1" si="24"/>
        <v>1.5302387443368932</v>
      </c>
      <c r="O190" s="16">
        <f t="shared" ca="1" si="24"/>
        <v>-0.92735448272456844</v>
      </c>
      <c r="P190" s="16">
        <f t="shared" ca="1" si="24"/>
        <v>1.4914619423307089</v>
      </c>
      <c r="Q190" s="17">
        <f t="shared" ca="1" si="24"/>
        <v>1.5887547809486213</v>
      </c>
      <c r="R190" s="30">
        <f t="shared" si="21"/>
        <v>8</v>
      </c>
      <c r="S190" s="15">
        <f t="shared" ca="1" si="25"/>
        <v>2.1031796520375048</v>
      </c>
      <c r="T190" s="16">
        <f t="shared" ca="1" si="25"/>
        <v>0.89634181494962184</v>
      </c>
      <c r="U190" s="16">
        <f t="shared" ca="1" si="25"/>
        <v>1.125622850768363</v>
      </c>
      <c r="V190" s="16">
        <f t="shared" ca="1" si="25"/>
        <v>0.45961682949410859</v>
      </c>
      <c r="W190" s="17">
        <f t="shared" ca="1" si="25"/>
        <v>0.3048959775317226</v>
      </c>
      <c r="X190" s="41">
        <f t="shared" ca="1" si="22"/>
        <v>4.9869183780735922</v>
      </c>
      <c r="Y190" s="41">
        <f t="shared" ca="1" si="23"/>
        <v>1.7112883222547402E-4</v>
      </c>
      <c r="Z190" s="39"/>
    </row>
    <row r="191" spans="1:26" x14ac:dyDescent="0.25">
      <c r="I191" s="13">
        <v>24043</v>
      </c>
      <c r="J191" s="14">
        <v>23</v>
      </c>
      <c r="K191" s="47">
        <v>5</v>
      </c>
      <c r="L191" s="34">
        <f t="shared" si="20"/>
        <v>13</v>
      </c>
      <c r="M191" s="15">
        <f t="shared" ca="1" si="24"/>
        <v>1.6590341422163806</v>
      </c>
      <c r="N191" s="16">
        <f t="shared" ca="1" si="24"/>
        <v>1.5302387443368932</v>
      </c>
      <c r="O191" s="16">
        <f t="shared" ca="1" si="24"/>
        <v>-0.92735448272456844</v>
      </c>
      <c r="P191" s="16">
        <f t="shared" ca="1" si="24"/>
        <v>1.4914619423307089</v>
      </c>
      <c r="Q191" s="17">
        <f t="shared" ca="1" si="24"/>
        <v>1.5887547809486213</v>
      </c>
      <c r="R191" s="30">
        <f t="shared" si="21"/>
        <v>9</v>
      </c>
      <c r="S191" s="15">
        <f t="shared" ca="1" si="25"/>
        <v>1.9660473455308145</v>
      </c>
      <c r="T191" s="16">
        <f t="shared" ca="1" si="25"/>
        <v>1.4011855082262346</v>
      </c>
      <c r="U191" s="16">
        <f t="shared" ca="1" si="25"/>
        <v>0.94483509244849395</v>
      </c>
      <c r="V191" s="16">
        <f t="shared" ca="1" si="25"/>
        <v>0.35729945799991603</v>
      </c>
      <c r="W191" s="17">
        <f t="shared" ca="1" si="25"/>
        <v>-0.21345781105498415</v>
      </c>
      <c r="X191" s="41">
        <f t="shared" ca="1" si="22"/>
        <v>4.7234573915009079</v>
      </c>
      <c r="Y191" s="41">
        <f t="shared" ca="1" si="23"/>
        <v>7.6475814315482116E-2</v>
      </c>
      <c r="Z191" s="39"/>
    </row>
    <row r="192" spans="1:26" x14ac:dyDescent="0.25">
      <c r="I192" s="13">
        <v>24043</v>
      </c>
      <c r="J192" s="14">
        <v>7</v>
      </c>
      <c r="K192" s="47">
        <v>4</v>
      </c>
      <c r="L192" s="34">
        <f t="shared" si="20"/>
        <v>13</v>
      </c>
      <c r="M192" s="15">
        <f t="shared" ca="1" si="24"/>
        <v>1.6590341422163806</v>
      </c>
      <c r="N192" s="16">
        <f t="shared" ca="1" si="24"/>
        <v>1.5302387443368932</v>
      </c>
      <c r="O192" s="16">
        <f t="shared" ca="1" si="24"/>
        <v>-0.92735448272456844</v>
      </c>
      <c r="P192" s="16">
        <f t="shared" ca="1" si="24"/>
        <v>1.4914619423307089</v>
      </c>
      <c r="Q192" s="17">
        <f t="shared" ca="1" si="24"/>
        <v>1.5887547809486213</v>
      </c>
      <c r="R192" s="30">
        <f t="shared" si="21"/>
        <v>10</v>
      </c>
      <c r="S192" s="15">
        <f t="shared" ca="1" si="25"/>
        <v>0.69785168590927427</v>
      </c>
      <c r="T192" s="16">
        <f t="shared" ca="1" si="25"/>
        <v>2.3162285483430356</v>
      </c>
      <c r="U192" s="16">
        <f t="shared" ca="1" si="25"/>
        <v>0.53526903685872107</v>
      </c>
      <c r="V192" s="16">
        <f t="shared" ca="1" si="25"/>
        <v>0.36527622444508645</v>
      </c>
      <c r="W192" s="17">
        <f t="shared" ca="1" si="25"/>
        <v>-0.13061006632197544</v>
      </c>
      <c r="X192" s="41">
        <f t="shared" ca="1" si="22"/>
        <v>4.5430465176349042</v>
      </c>
      <c r="Y192" s="41">
        <f t="shared" ca="1" si="23"/>
        <v>0.29489952031539629</v>
      </c>
      <c r="Z192" s="39"/>
    </row>
    <row r="193" spans="9:26" x14ac:dyDescent="0.25">
      <c r="I193" s="13">
        <v>24043</v>
      </c>
      <c r="J193" s="14">
        <v>24</v>
      </c>
      <c r="K193" s="47">
        <v>5</v>
      </c>
      <c r="L193" s="34">
        <f t="shared" si="20"/>
        <v>13</v>
      </c>
      <c r="M193" s="15">
        <f t="shared" ca="1" si="24"/>
        <v>1.6590341422163806</v>
      </c>
      <c r="N193" s="16">
        <f t="shared" ca="1" si="24"/>
        <v>1.5302387443368932</v>
      </c>
      <c r="O193" s="16">
        <f t="shared" ca="1" si="24"/>
        <v>-0.92735448272456844</v>
      </c>
      <c r="P193" s="16">
        <f t="shared" ca="1" si="24"/>
        <v>1.4914619423307089</v>
      </c>
      <c r="Q193" s="17">
        <f t="shared" ca="1" si="24"/>
        <v>1.5887547809486213</v>
      </c>
      <c r="R193" s="30">
        <f t="shared" si="21"/>
        <v>11</v>
      </c>
      <c r="S193" s="15">
        <f t="shared" ca="1" si="25"/>
        <v>1.5777092154545618</v>
      </c>
      <c r="T193" s="16">
        <f t="shared" ca="1" si="25"/>
        <v>1.4234493181271155</v>
      </c>
      <c r="U193" s="16">
        <f t="shared" ca="1" si="25"/>
        <v>0.97742470848245411</v>
      </c>
      <c r="V193" s="16">
        <f t="shared" ca="1" si="25"/>
        <v>0.61105542348030295</v>
      </c>
      <c r="W193" s="17">
        <f t="shared" ca="1" si="25"/>
        <v>0.11627859876484067</v>
      </c>
      <c r="X193" s="41">
        <f t="shared" ca="1" si="22"/>
        <v>4.9853756556749174</v>
      </c>
      <c r="Y193" s="41">
        <f t="shared" ca="1" si="23"/>
        <v>2.1387144693857678E-4</v>
      </c>
      <c r="Z193" s="39"/>
    </row>
    <row r="194" spans="9:26" x14ac:dyDescent="0.25">
      <c r="I194" s="13">
        <v>24043</v>
      </c>
      <c r="J194" s="14">
        <v>25</v>
      </c>
      <c r="K194" s="47">
        <v>5</v>
      </c>
      <c r="L194" s="34">
        <f t="shared" si="20"/>
        <v>13</v>
      </c>
      <c r="M194" s="15">
        <f t="shared" ca="1" si="24"/>
        <v>1.6590341422163806</v>
      </c>
      <c r="N194" s="16">
        <f t="shared" ca="1" si="24"/>
        <v>1.5302387443368932</v>
      </c>
      <c r="O194" s="16">
        <f t="shared" ca="1" si="24"/>
        <v>-0.92735448272456844</v>
      </c>
      <c r="P194" s="16">
        <f t="shared" ca="1" si="24"/>
        <v>1.4914619423307089</v>
      </c>
      <c r="Q194" s="17">
        <f t="shared" ca="1" si="24"/>
        <v>1.5887547809486213</v>
      </c>
      <c r="R194" s="30">
        <f t="shared" si="21"/>
        <v>12</v>
      </c>
      <c r="S194" s="15">
        <f t="shared" ca="1" si="25"/>
        <v>2.5052179500478946</v>
      </c>
      <c r="T194" s="16">
        <f t="shared" ca="1" si="25"/>
        <v>1.0487009084269392</v>
      </c>
      <c r="U194" s="16">
        <f t="shared" ca="1" si="25"/>
        <v>1.1122932674703996</v>
      </c>
      <c r="V194" s="16">
        <f t="shared" ca="1" si="25"/>
        <v>0.24978660081963444</v>
      </c>
      <c r="W194" s="17">
        <f t="shared" ca="1" si="25"/>
        <v>2.6594628130144727E-2</v>
      </c>
      <c r="X194" s="41">
        <f t="shared" ca="1" si="22"/>
        <v>5.14431427784191</v>
      </c>
      <c r="Y194" s="41">
        <f t="shared" ca="1" si="23"/>
        <v>2.0826610789031988E-2</v>
      </c>
      <c r="Z194" s="39"/>
    </row>
    <row r="195" spans="9:26" x14ac:dyDescent="0.25">
      <c r="I195" s="13">
        <v>24043</v>
      </c>
      <c r="J195" s="14">
        <v>21</v>
      </c>
      <c r="K195" s="47">
        <v>5</v>
      </c>
      <c r="L195" s="34">
        <f t="shared" si="20"/>
        <v>13</v>
      </c>
      <c r="M195" s="15">
        <f t="shared" ca="1" si="24"/>
        <v>1.6590341422163806</v>
      </c>
      <c r="N195" s="16">
        <f t="shared" ca="1" si="24"/>
        <v>1.5302387443368932</v>
      </c>
      <c r="O195" s="16">
        <f t="shared" ca="1" si="24"/>
        <v>-0.92735448272456844</v>
      </c>
      <c r="P195" s="16">
        <f t="shared" ca="1" si="24"/>
        <v>1.4914619423307089</v>
      </c>
      <c r="Q195" s="17">
        <f t="shared" ca="1" si="24"/>
        <v>1.5887547809486213</v>
      </c>
      <c r="R195" s="30">
        <f t="shared" si="21"/>
        <v>13</v>
      </c>
      <c r="S195" s="15">
        <f t="shared" ca="1" si="25"/>
        <v>2.1638560019696813</v>
      </c>
      <c r="T195" s="16">
        <f t="shared" ca="1" si="25"/>
        <v>0.98152475927829119</v>
      </c>
      <c r="U195" s="16">
        <f t="shared" ca="1" si="25"/>
        <v>1.0341496846338571</v>
      </c>
      <c r="V195" s="16">
        <f t="shared" ca="1" si="25"/>
        <v>0.46236785929267915</v>
      </c>
      <c r="W195" s="17">
        <f t="shared" ca="1" si="25"/>
        <v>1.499829618192406E-2</v>
      </c>
      <c r="X195" s="41">
        <f t="shared" ca="1" si="22"/>
        <v>4.8462875356847812</v>
      </c>
      <c r="Y195" s="41">
        <f t="shared" ca="1" si="23"/>
        <v>2.3627521685857411E-2</v>
      </c>
      <c r="Z195" s="39"/>
    </row>
    <row r="196" spans="9:26" x14ac:dyDescent="0.25">
      <c r="I196" s="13">
        <v>24043</v>
      </c>
      <c r="J196" s="14">
        <v>27</v>
      </c>
      <c r="K196" s="47">
        <v>5</v>
      </c>
      <c r="L196" s="34">
        <f t="shared" ref="L196:L227" si="26">VLOOKUP(I196, $A$4:$B$18, 2, FALSE)</f>
        <v>13</v>
      </c>
      <c r="M196" s="15">
        <f t="shared" ca="1" si="24"/>
        <v>1.6590341422163806</v>
      </c>
      <c r="N196" s="16">
        <f t="shared" ca="1" si="24"/>
        <v>1.5302387443368932</v>
      </c>
      <c r="O196" s="16">
        <f t="shared" ca="1" si="24"/>
        <v>-0.92735448272456844</v>
      </c>
      <c r="P196" s="16">
        <f t="shared" ca="1" si="24"/>
        <v>1.4914619423307089</v>
      </c>
      <c r="Q196" s="17">
        <f t="shared" ca="1" si="24"/>
        <v>1.5887547809486213</v>
      </c>
      <c r="R196" s="30">
        <f t="shared" ref="R196:R227" si="27">+VLOOKUP(J196, $A$22:$B$36, 2, FALSE)</f>
        <v>14</v>
      </c>
      <c r="S196" s="15">
        <f t="shared" ca="1" si="25"/>
        <v>2.3160012307376268</v>
      </c>
      <c r="T196" s="16">
        <f t="shared" ca="1" si="25"/>
        <v>1.2253708735856732</v>
      </c>
      <c r="U196" s="16">
        <f t="shared" ca="1" si="25"/>
        <v>0.97062155736891442</v>
      </c>
      <c r="V196" s="16">
        <f t="shared" ca="1" si="25"/>
        <v>0.33251281783392289</v>
      </c>
      <c r="W196" s="17">
        <f t="shared" ca="1" si="25"/>
        <v>-0.32461977483457516</v>
      </c>
      <c r="X196" s="41">
        <f t="shared" ref="X196:X208" ca="1" si="28">SUMPRODUCT(M196:Q196,S196:W196)</f>
        <v>4.7975138437740013</v>
      </c>
      <c r="Y196" s="41">
        <f t="shared" ref="Y196:Y208" ca="1" si="29">(K196-X196)^2</f>
        <v>4.1000643463179574E-2</v>
      </c>
      <c r="Z196" s="39"/>
    </row>
    <row r="197" spans="9:26" x14ac:dyDescent="0.25">
      <c r="I197" s="13">
        <v>24043</v>
      </c>
      <c r="J197" s="14">
        <v>13</v>
      </c>
      <c r="K197" s="47">
        <v>4</v>
      </c>
      <c r="L197" s="34">
        <f t="shared" si="26"/>
        <v>13</v>
      </c>
      <c r="M197" s="15">
        <f t="shared" ca="1" si="24"/>
        <v>1.6590341422163806</v>
      </c>
      <c r="N197" s="16">
        <f t="shared" ca="1" si="24"/>
        <v>1.5302387443368932</v>
      </c>
      <c r="O197" s="16">
        <f t="shared" ca="1" si="24"/>
        <v>-0.92735448272456844</v>
      </c>
      <c r="P197" s="16">
        <f t="shared" ca="1" si="24"/>
        <v>1.4914619423307089</v>
      </c>
      <c r="Q197" s="17">
        <f t="shared" ca="1" si="24"/>
        <v>1.5887547809486213</v>
      </c>
      <c r="R197" s="30">
        <f t="shared" si="27"/>
        <v>15</v>
      </c>
      <c r="S197" s="15">
        <f t="shared" ca="1" si="25"/>
        <v>0.69374101481879025</v>
      </c>
      <c r="T197" s="16">
        <f t="shared" ca="1" si="25"/>
        <v>-0.57306806918550157</v>
      </c>
      <c r="U197" s="16">
        <f t="shared" ca="1" si="25"/>
        <v>1.2895822466809745</v>
      </c>
      <c r="V197" s="16">
        <f t="shared" ca="1" si="25"/>
        <v>0.95833983479988938</v>
      </c>
      <c r="W197" s="17">
        <f t="shared" ca="1" si="25"/>
        <v>2.0295569469777357</v>
      </c>
      <c r="X197" s="41">
        <f t="shared" ca="1" si="28"/>
        <v>3.7319048836705</v>
      </c>
      <c r="Y197" s="41">
        <f t="shared" ca="1" si="29"/>
        <v>7.1874991399728139E-2</v>
      </c>
      <c r="Z197" s="39"/>
    </row>
    <row r="198" spans="9:26" x14ac:dyDescent="0.25">
      <c r="I198" s="13">
        <v>13925</v>
      </c>
      <c r="J198" s="14">
        <v>1</v>
      </c>
      <c r="K198" s="47">
        <v>5</v>
      </c>
      <c r="L198" s="34">
        <f t="shared" si="26"/>
        <v>14</v>
      </c>
      <c r="M198" s="15">
        <f t="shared" ca="1" si="24"/>
        <v>0.68167172533105391</v>
      </c>
      <c r="N198" s="16">
        <f t="shared" ca="1" si="24"/>
        <v>-2.6926817886063808E-2</v>
      </c>
      <c r="O198" s="16">
        <f t="shared" ca="1" si="24"/>
        <v>2.1299265939724514</v>
      </c>
      <c r="P198" s="16">
        <f t="shared" ca="1" si="24"/>
        <v>3.0816312084979516</v>
      </c>
      <c r="Q198" s="17">
        <f t="shared" ca="1" si="24"/>
        <v>-0.9514234000589048</v>
      </c>
      <c r="R198" s="30">
        <f t="shared" si="27"/>
        <v>1</v>
      </c>
      <c r="S198" s="15">
        <f t="shared" ca="1" si="25"/>
        <v>-2.8718499849775741E-2</v>
      </c>
      <c r="T198" s="16">
        <f t="shared" ca="1" si="25"/>
        <v>0.91249108397021372</v>
      </c>
      <c r="U198" s="16">
        <f t="shared" ca="1" si="25"/>
        <v>0.93943377522174343</v>
      </c>
      <c r="V198" s="16">
        <f t="shared" ca="1" si="25"/>
        <v>1.4152330908720356</v>
      </c>
      <c r="W198" s="17">
        <f t="shared" ca="1" si="25"/>
        <v>1.6402283930195685</v>
      </c>
      <c r="X198" s="41">
        <f t="shared" ca="1" si="28"/>
        <v>4.7574526961089418</v>
      </c>
      <c r="Y198" s="41">
        <f t="shared" ca="1" si="29"/>
        <v>5.8829194624821321E-2</v>
      </c>
      <c r="Z198" s="39"/>
    </row>
    <row r="199" spans="9:26" x14ac:dyDescent="0.25">
      <c r="I199" s="13">
        <v>13925</v>
      </c>
      <c r="J199" s="14">
        <v>2</v>
      </c>
      <c r="K199" s="47">
        <v>5</v>
      </c>
      <c r="L199" s="34">
        <f t="shared" si="26"/>
        <v>14</v>
      </c>
      <c r="M199" s="15">
        <f t="shared" ca="1" si="24"/>
        <v>0.68167172533105391</v>
      </c>
      <c r="N199" s="16">
        <f t="shared" ca="1" si="24"/>
        <v>-2.6926817886063808E-2</v>
      </c>
      <c r="O199" s="16">
        <f t="shared" ca="1" si="24"/>
        <v>2.1299265939724514</v>
      </c>
      <c r="P199" s="16">
        <f t="shared" ca="1" si="24"/>
        <v>3.0816312084979516</v>
      </c>
      <c r="Q199" s="17">
        <f t="shared" ca="1" si="24"/>
        <v>-0.9514234000589048</v>
      </c>
      <c r="R199" s="30">
        <f t="shared" si="27"/>
        <v>2</v>
      </c>
      <c r="S199" s="15">
        <f t="shared" ca="1" si="25"/>
        <v>0.96375710595331587</v>
      </c>
      <c r="T199" s="16">
        <f t="shared" ca="1" si="25"/>
        <v>1.7868564131195781</v>
      </c>
      <c r="U199" s="16">
        <f t="shared" ca="1" si="25"/>
        <v>0.86985143284147581</v>
      </c>
      <c r="V199" s="16">
        <f t="shared" ca="1" si="25"/>
        <v>0.85648193239167858</v>
      </c>
      <c r="W199" s="17">
        <f t="shared" ca="1" si="25"/>
        <v>9.7776936809311557E-2</v>
      </c>
      <c r="X199" s="41">
        <f t="shared" ca="1" si="28"/>
        <v>5.0079054983111151</v>
      </c>
      <c r="Y199" s="41">
        <f t="shared" ca="1" si="29"/>
        <v>6.249690354704352E-5</v>
      </c>
      <c r="Z199" s="39"/>
    </row>
    <row r="200" spans="9:26" x14ac:dyDescent="0.25">
      <c r="I200" s="13">
        <v>13925</v>
      </c>
      <c r="J200" s="14">
        <v>4</v>
      </c>
      <c r="K200" s="47">
        <v>3</v>
      </c>
      <c r="L200" s="34">
        <f t="shared" si="26"/>
        <v>14</v>
      </c>
      <c r="M200" s="15">
        <f t="shared" ca="1" si="24"/>
        <v>0.68167172533105391</v>
      </c>
      <c r="N200" s="16">
        <f t="shared" ca="1" si="24"/>
        <v>-2.6926817886063808E-2</v>
      </c>
      <c r="O200" s="16">
        <f t="shared" ca="1" si="24"/>
        <v>2.1299265939724514</v>
      </c>
      <c r="P200" s="16">
        <f t="shared" ca="1" si="24"/>
        <v>3.0816312084979516</v>
      </c>
      <c r="Q200" s="17">
        <f t="shared" ca="1" si="24"/>
        <v>-0.9514234000589048</v>
      </c>
      <c r="R200" s="30">
        <f t="shared" si="27"/>
        <v>3</v>
      </c>
      <c r="S200" s="15">
        <f t="shared" ca="1" si="25"/>
        <v>0.70699620870777402</v>
      </c>
      <c r="T200" s="16">
        <f t="shared" ca="1" si="25"/>
        <v>1.242630783632849</v>
      </c>
      <c r="U200" s="16">
        <f t="shared" ca="1" si="25"/>
        <v>0.83389751250524546</v>
      </c>
      <c r="V200" s="16">
        <f t="shared" ca="1" si="25"/>
        <v>0.57660839774805217</v>
      </c>
      <c r="W200" s="17">
        <f t="shared" ca="1" si="25"/>
        <v>0.98525631189441343</v>
      </c>
      <c r="X200" s="41">
        <f t="shared" ca="1" si="28"/>
        <v>3.0641182445045585</v>
      </c>
      <c r="Y200" s="41">
        <f t="shared" ca="1" si="29"/>
        <v>4.1111492783463457E-3</v>
      </c>
      <c r="Z200" s="39"/>
    </row>
    <row r="201" spans="9:26" x14ac:dyDescent="0.25">
      <c r="I201" s="13">
        <v>13925</v>
      </c>
      <c r="J201" s="14">
        <v>3</v>
      </c>
      <c r="K201" s="47">
        <v>1</v>
      </c>
      <c r="L201" s="34">
        <f t="shared" si="26"/>
        <v>14</v>
      </c>
      <c r="M201" s="15">
        <f t="shared" ca="1" si="24"/>
        <v>0.68167172533105391</v>
      </c>
      <c r="N201" s="16">
        <f t="shared" ca="1" si="24"/>
        <v>-2.6926817886063808E-2</v>
      </c>
      <c r="O201" s="16">
        <f t="shared" ca="1" si="24"/>
        <v>2.1299265939724514</v>
      </c>
      <c r="P201" s="16">
        <f t="shared" ca="1" si="24"/>
        <v>3.0816312084979516</v>
      </c>
      <c r="Q201" s="17">
        <f t="shared" ca="1" si="24"/>
        <v>-0.9514234000589048</v>
      </c>
      <c r="R201" s="30">
        <f t="shared" si="27"/>
        <v>4</v>
      </c>
      <c r="S201" s="15">
        <f t="shared" ca="1" si="25"/>
        <v>1.3358983778423812</v>
      </c>
      <c r="T201" s="16">
        <f t="shared" ca="1" si="25"/>
        <v>2.5616042859224768</v>
      </c>
      <c r="U201" s="16">
        <f t="shared" ca="1" si="25"/>
        <v>-0.46981441147640368</v>
      </c>
      <c r="V201" s="16">
        <f t="shared" ca="1" si="25"/>
        <v>6.4954502752344434E-2</v>
      </c>
      <c r="W201" s="17">
        <f t="shared" ca="1" si="25"/>
        <v>-1.0982024206037042</v>
      </c>
      <c r="X201" s="41">
        <f t="shared" ca="1" si="28"/>
        <v>1.0860193945302552</v>
      </c>
      <c r="Y201" s="41">
        <f t="shared" ca="1" si="29"/>
        <v>7.3993362353516985E-3</v>
      </c>
      <c r="Z201" s="39"/>
    </row>
    <row r="202" spans="9:26" x14ac:dyDescent="0.25">
      <c r="I202" s="13">
        <v>13925</v>
      </c>
      <c r="J202" s="14">
        <v>5</v>
      </c>
      <c r="K202" s="47">
        <v>5</v>
      </c>
      <c r="L202" s="34">
        <f t="shared" si="26"/>
        <v>14</v>
      </c>
      <c r="M202" s="15">
        <f t="shared" ca="1" si="24"/>
        <v>0.68167172533105391</v>
      </c>
      <c r="N202" s="16">
        <f t="shared" ca="1" si="24"/>
        <v>-2.6926817886063808E-2</v>
      </c>
      <c r="O202" s="16">
        <f t="shared" ca="1" si="24"/>
        <v>2.1299265939724514</v>
      </c>
      <c r="P202" s="16">
        <f t="shared" ca="1" si="24"/>
        <v>3.0816312084979516</v>
      </c>
      <c r="Q202" s="17">
        <f t="shared" ca="1" si="24"/>
        <v>-0.9514234000589048</v>
      </c>
      <c r="R202" s="30">
        <f t="shared" si="27"/>
        <v>5</v>
      </c>
      <c r="S202" s="15">
        <f t="shared" ca="1" si="25"/>
        <v>-5.2065846898213843</v>
      </c>
      <c r="T202" s="16">
        <f t="shared" ca="1" si="25"/>
        <v>0.75296898278377844</v>
      </c>
      <c r="U202" s="16">
        <f t="shared" ca="1" si="25"/>
        <v>0.89761163515617304</v>
      </c>
      <c r="V202" s="16">
        <f t="shared" ca="1" si="25"/>
        <v>3.6742307765101456</v>
      </c>
      <c r="W202" s="17">
        <f t="shared" ca="1" si="25"/>
        <v>4.8184953420172523</v>
      </c>
      <c r="X202" s="41">
        <f t="shared" ca="1" si="28"/>
        <v>5.0805852721594409</v>
      </c>
      <c r="Y202" s="41">
        <f t="shared" ca="1" si="29"/>
        <v>6.4939860890111589E-3</v>
      </c>
      <c r="Z202" s="39"/>
    </row>
    <row r="203" spans="9:26" x14ac:dyDescent="0.25">
      <c r="I203" s="13">
        <v>13925</v>
      </c>
      <c r="J203" s="14">
        <v>17</v>
      </c>
      <c r="K203" s="47">
        <v>5</v>
      </c>
      <c r="L203" s="34">
        <f t="shared" si="26"/>
        <v>14</v>
      </c>
      <c r="M203" s="15">
        <f t="shared" ca="1" si="24"/>
        <v>0.68167172533105391</v>
      </c>
      <c r="N203" s="16">
        <f t="shared" ca="1" si="24"/>
        <v>-2.6926817886063808E-2</v>
      </c>
      <c r="O203" s="16">
        <f t="shared" ca="1" si="24"/>
        <v>2.1299265939724514</v>
      </c>
      <c r="P203" s="16">
        <f t="shared" ca="1" si="24"/>
        <v>3.0816312084979516</v>
      </c>
      <c r="Q203" s="17">
        <f t="shared" ca="1" si="24"/>
        <v>-0.9514234000589048</v>
      </c>
      <c r="R203" s="30">
        <f t="shared" si="27"/>
        <v>6</v>
      </c>
      <c r="S203" s="15">
        <f t="shared" ca="1" si="25"/>
        <v>-8.4770875562563824E-2</v>
      </c>
      <c r="T203" s="16">
        <f t="shared" ca="1" si="25"/>
        <v>-0.14613834406036022</v>
      </c>
      <c r="U203" s="16">
        <f t="shared" ca="1" si="25"/>
        <v>1.0622786666462884</v>
      </c>
      <c r="V203" s="16">
        <f t="shared" ca="1" si="25"/>
        <v>1.5470414087239384</v>
      </c>
      <c r="W203" s="17">
        <f t="shared" ca="1" si="25"/>
        <v>2.169361850893937</v>
      </c>
      <c r="X203" s="41">
        <f t="shared" ca="1" si="28"/>
        <v>4.9121541717003883</v>
      </c>
      <c r="Y203" s="41">
        <f t="shared" ca="1" si="29"/>
        <v>7.7168895496448663E-3</v>
      </c>
      <c r="Z203" s="39"/>
    </row>
    <row r="204" spans="9:26" x14ac:dyDescent="0.25">
      <c r="I204" s="13">
        <v>13925</v>
      </c>
      <c r="J204" s="14">
        <v>20</v>
      </c>
      <c r="K204" s="47">
        <v>5</v>
      </c>
      <c r="L204" s="34">
        <f t="shared" si="26"/>
        <v>14</v>
      </c>
      <c r="M204" s="15">
        <f t="shared" ca="1" si="24"/>
        <v>0.68167172533105391</v>
      </c>
      <c r="N204" s="16">
        <f t="shared" ca="1" si="24"/>
        <v>-2.6926817886063808E-2</v>
      </c>
      <c r="O204" s="16">
        <f t="shared" ca="1" si="24"/>
        <v>2.1299265939724514</v>
      </c>
      <c r="P204" s="16">
        <f t="shared" ca="1" si="24"/>
        <v>3.0816312084979516</v>
      </c>
      <c r="Q204" s="17">
        <f t="shared" ca="1" si="24"/>
        <v>-0.9514234000589048</v>
      </c>
      <c r="R204" s="30">
        <f t="shared" si="27"/>
        <v>7</v>
      </c>
      <c r="S204" s="15">
        <f t="shared" ca="1" si="25"/>
        <v>1.1489659895689086</v>
      </c>
      <c r="T204" s="16">
        <f t="shared" ca="1" si="25"/>
        <v>-0.58372011188226458</v>
      </c>
      <c r="U204" s="16">
        <f t="shared" ca="1" si="25"/>
        <v>1.2695381359078877</v>
      </c>
      <c r="V204" s="16">
        <f t="shared" ca="1" si="25"/>
        <v>0.8601110880111007</v>
      </c>
      <c r="W204" s="17">
        <f t="shared" ca="1" si="25"/>
        <v>1.3515793009001733</v>
      </c>
      <c r="X204" s="41">
        <f t="shared" ca="1" si="28"/>
        <v>4.8675793890161048</v>
      </c>
      <c r="Y204" s="41">
        <f t="shared" ca="1" si="29"/>
        <v>1.7535218213348115E-2</v>
      </c>
      <c r="Z204" s="39"/>
    </row>
    <row r="205" spans="9:26" x14ac:dyDescent="0.25">
      <c r="I205" s="13">
        <v>13925</v>
      </c>
      <c r="J205" s="14">
        <v>18</v>
      </c>
      <c r="K205" s="47">
        <v>5</v>
      </c>
      <c r="L205" s="34">
        <f t="shared" si="26"/>
        <v>14</v>
      </c>
      <c r="M205" s="15">
        <f t="shared" ca="1" si="24"/>
        <v>0.68167172533105391</v>
      </c>
      <c r="N205" s="16">
        <f t="shared" ca="1" si="24"/>
        <v>-2.6926817886063808E-2</v>
      </c>
      <c r="O205" s="16">
        <f t="shared" ca="1" si="24"/>
        <v>2.1299265939724514</v>
      </c>
      <c r="P205" s="16">
        <f t="shared" ca="1" si="24"/>
        <v>3.0816312084979516</v>
      </c>
      <c r="Q205" s="17">
        <f t="shared" ca="1" si="24"/>
        <v>-0.9514234000589048</v>
      </c>
      <c r="R205" s="30">
        <f t="shared" si="27"/>
        <v>8</v>
      </c>
      <c r="S205" s="15">
        <f t="shared" ca="1" si="25"/>
        <v>2.1031796520375048</v>
      </c>
      <c r="T205" s="16">
        <f t="shared" ca="1" si="25"/>
        <v>0.89634181494962184</v>
      </c>
      <c r="U205" s="16">
        <f t="shared" ca="1" si="25"/>
        <v>1.125622850768363</v>
      </c>
      <c r="V205" s="16">
        <f t="shared" ca="1" si="25"/>
        <v>0.45961682949410859</v>
      </c>
      <c r="W205" s="17">
        <f t="shared" ca="1" si="25"/>
        <v>0.3048959775317226</v>
      </c>
      <c r="X205" s="41">
        <f t="shared" ca="1" si="28"/>
        <v>4.9333209120177912</v>
      </c>
      <c r="Y205" s="41">
        <f t="shared" ca="1" si="29"/>
        <v>4.4461007741391396E-3</v>
      </c>
      <c r="Z205" s="39"/>
    </row>
    <row r="206" spans="9:26" x14ac:dyDescent="0.25">
      <c r="I206" s="13">
        <v>13925</v>
      </c>
      <c r="J206" s="14">
        <v>23</v>
      </c>
      <c r="K206" s="47">
        <v>4</v>
      </c>
      <c r="L206" s="34">
        <f t="shared" si="26"/>
        <v>14</v>
      </c>
      <c r="M206" s="15">
        <f t="shared" ca="1" si="24"/>
        <v>0.68167172533105391</v>
      </c>
      <c r="N206" s="16">
        <f t="shared" ca="1" si="24"/>
        <v>-2.6926817886063808E-2</v>
      </c>
      <c r="O206" s="16">
        <f t="shared" ca="1" si="24"/>
        <v>2.1299265939724514</v>
      </c>
      <c r="P206" s="16">
        <f t="shared" ca="1" si="24"/>
        <v>3.0816312084979516</v>
      </c>
      <c r="Q206" s="17">
        <f t="shared" ca="1" si="24"/>
        <v>-0.9514234000589048</v>
      </c>
      <c r="R206" s="30">
        <f t="shared" si="27"/>
        <v>9</v>
      </c>
      <c r="S206" s="15">
        <f t="shared" ca="1" si="25"/>
        <v>1.9660473455308145</v>
      </c>
      <c r="T206" s="16">
        <f t="shared" ca="1" si="25"/>
        <v>1.4011855082262346</v>
      </c>
      <c r="U206" s="16">
        <f t="shared" ca="1" si="25"/>
        <v>0.94483509244849395</v>
      </c>
      <c r="V206" s="16">
        <f t="shared" ca="1" si="25"/>
        <v>0.35729945799991603</v>
      </c>
      <c r="W206" s="17">
        <f t="shared" ca="1" si="25"/>
        <v>-0.21345781105498415</v>
      </c>
      <c r="X206" s="41">
        <f t="shared" ca="1" si="28"/>
        <v>4.6190527263454051</v>
      </c>
      <c r="Y206" s="41">
        <f t="shared" ca="1" si="29"/>
        <v>0.38322627799567899</v>
      </c>
      <c r="Z206" s="39"/>
    </row>
    <row r="207" spans="9:26" x14ac:dyDescent="0.25">
      <c r="I207" s="13">
        <v>13925</v>
      </c>
      <c r="J207" s="14">
        <v>7</v>
      </c>
      <c r="K207" s="47">
        <v>3</v>
      </c>
      <c r="L207" s="34">
        <f t="shared" si="26"/>
        <v>14</v>
      </c>
      <c r="M207" s="15">
        <f t="shared" ca="1" si="24"/>
        <v>0.68167172533105391</v>
      </c>
      <c r="N207" s="16">
        <f t="shared" ca="1" si="24"/>
        <v>-2.6926817886063808E-2</v>
      </c>
      <c r="O207" s="16">
        <f t="shared" ca="1" si="24"/>
        <v>2.1299265939724514</v>
      </c>
      <c r="P207" s="16">
        <f t="shared" ca="1" si="24"/>
        <v>3.0816312084979516</v>
      </c>
      <c r="Q207" s="17">
        <f t="shared" ca="1" si="24"/>
        <v>-0.9514234000589048</v>
      </c>
      <c r="R207" s="30">
        <f t="shared" si="27"/>
        <v>10</v>
      </c>
      <c r="S207" s="15">
        <f t="shared" ca="1" si="25"/>
        <v>0.69785168590927427</v>
      </c>
      <c r="T207" s="16">
        <f t="shared" ca="1" si="25"/>
        <v>2.3162285483430356</v>
      </c>
      <c r="U207" s="16">
        <f t="shared" ca="1" si="25"/>
        <v>0.53526903685872107</v>
      </c>
      <c r="V207" s="16">
        <f t="shared" ca="1" si="25"/>
        <v>0.36527622444508645</v>
      </c>
      <c r="W207" s="17">
        <f t="shared" ca="1" si="25"/>
        <v>-0.13061006632197544</v>
      </c>
      <c r="X207" s="41">
        <f t="shared" ca="1" si="28"/>
        <v>2.8033329413448893</v>
      </c>
      <c r="Y207" s="41">
        <f t="shared" ca="1" si="29"/>
        <v>3.8677931960052751E-2</v>
      </c>
      <c r="Z207" s="39"/>
    </row>
    <row r="208" spans="9:26" x14ac:dyDescent="0.25">
      <c r="I208" s="13">
        <v>13925</v>
      </c>
      <c r="J208" s="14">
        <v>24</v>
      </c>
      <c r="K208" s="47">
        <v>5</v>
      </c>
      <c r="L208" s="34">
        <f t="shared" si="26"/>
        <v>14</v>
      </c>
      <c r="M208" s="15">
        <f t="shared" ca="1" si="24"/>
        <v>0.68167172533105391</v>
      </c>
      <c r="N208" s="16">
        <f t="shared" ca="1" si="24"/>
        <v>-2.6926817886063808E-2</v>
      </c>
      <c r="O208" s="16">
        <f t="shared" ca="1" si="24"/>
        <v>2.1299265939724514</v>
      </c>
      <c r="P208" s="16">
        <f t="shared" ca="1" si="24"/>
        <v>3.0816312084979516</v>
      </c>
      <c r="Q208" s="17">
        <f t="shared" ca="1" si="24"/>
        <v>-0.9514234000589048</v>
      </c>
      <c r="R208" s="30">
        <f t="shared" si="27"/>
        <v>11</v>
      </c>
      <c r="S208" s="15">
        <f t="shared" ca="1" si="25"/>
        <v>1.5777092154545618</v>
      </c>
      <c r="T208" s="16">
        <f t="shared" ca="1" si="25"/>
        <v>1.4234493181271155</v>
      </c>
      <c r="U208" s="16">
        <f t="shared" ca="1" si="25"/>
        <v>0.97742470848245411</v>
      </c>
      <c r="V208" s="16">
        <f t="shared" ca="1" si="25"/>
        <v>0.61105542348030295</v>
      </c>
      <c r="W208" s="17">
        <f t="shared" ca="1" si="25"/>
        <v>0.11627859876484067</v>
      </c>
      <c r="X208" s="41">
        <f t="shared" ca="1" si="28"/>
        <v>4.8914109659408176</v>
      </c>
      <c r="Y208" s="41">
        <f t="shared" ca="1" si="29"/>
        <v>1.1791578317906278E-2</v>
      </c>
      <c r="Z208" s="39"/>
    </row>
    <row r="209" spans="9:25" x14ac:dyDescent="0.25">
      <c r="I209" s="13">
        <v>13925</v>
      </c>
      <c r="J209" s="14">
        <v>25</v>
      </c>
      <c r="K209" s="47">
        <v>5</v>
      </c>
      <c r="L209" s="34">
        <f t="shared" si="26"/>
        <v>14</v>
      </c>
      <c r="M209" s="15">
        <f t="shared" ca="1" si="24"/>
        <v>0.68167172533105391</v>
      </c>
      <c r="N209" s="16">
        <f t="shared" ca="1" si="24"/>
        <v>-2.6926817886063808E-2</v>
      </c>
      <c r="O209" s="16">
        <f t="shared" ca="1" si="24"/>
        <v>2.1299265939724514</v>
      </c>
      <c r="P209" s="16">
        <f t="shared" ca="1" si="24"/>
        <v>3.0816312084979516</v>
      </c>
      <c r="Q209" s="17">
        <f t="shared" ca="1" si="24"/>
        <v>-0.9514234000589048</v>
      </c>
      <c r="R209" s="30">
        <f t="shared" si="27"/>
        <v>12</v>
      </c>
      <c r="S209" s="15">
        <f t="shared" ca="1" si="25"/>
        <v>2.5052179500478946</v>
      </c>
      <c r="T209" s="16">
        <f t="shared" ca="1" si="25"/>
        <v>1.0487009084269392</v>
      </c>
      <c r="U209" s="16">
        <f t="shared" ca="1" si="25"/>
        <v>1.1122932674703996</v>
      </c>
      <c r="V209" s="16">
        <f t="shared" ca="1" si="25"/>
        <v>0.24978660081963444</v>
      </c>
      <c r="W209" s="17">
        <f t="shared" ca="1" si="25"/>
        <v>2.6594628130144727E-2</v>
      </c>
      <c r="X209" s="41">
        <f t="shared" ref="X209:X226" ca="1" si="30">SUMPRODUCT(M209:Q209,S209:W209)</f>
        <v>4.793048507674551</v>
      </c>
      <c r="Y209" s="41">
        <f t="shared" ref="Y209:Y226" ca="1" si="31">(K209-X209)^2</f>
        <v>4.282892017573036E-2</v>
      </c>
    </row>
    <row r="210" spans="9:25" x14ac:dyDescent="0.25">
      <c r="I210" s="13">
        <v>13925</v>
      </c>
      <c r="J210" s="14">
        <v>21</v>
      </c>
      <c r="K210" s="47">
        <v>5</v>
      </c>
      <c r="L210" s="34">
        <f t="shared" si="26"/>
        <v>14</v>
      </c>
      <c r="M210" s="15">
        <f t="shared" ref="M210:Q227" ca="1" si="32">OFFSET($B$3,$L210,M$2)</f>
        <v>0.68167172533105391</v>
      </c>
      <c r="N210" s="16">
        <f t="shared" ca="1" si="32"/>
        <v>-2.6926817886063808E-2</v>
      </c>
      <c r="O210" s="16">
        <f t="shared" ca="1" si="32"/>
        <v>2.1299265939724514</v>
      </c>
      <c r="P210" s="16">
        <f t="shared" ca="1" si="32"/>
        <v>3.0816312084979516</v>
      </c>
      <c r="Q210" s="17">
        <f t="shared" ca="1" si="32"/>
        <v>-0.9514234000589048</v>
      </c>
      <c r="R210" s="30">
        <f t="shared" si="27"/>
        <v>13</v>
      </c>
      <c r="S210" s="15">
        <f t="shared" ref="S210:W227" ca="1" si="33">OFFSET($B$21,$R210,S$2)</f>
        <v>2.1638560019696813</v>
      </c>
      <c r="T210" s="16">
        <f t="shared" ca="1" si="33"/>
        <v>0.98152475927829119</v>
      </c>
      <c r="U210" s="16">
        <f t="shared" ca="1" si="33"/>
        <v>1.0341496846338571</v>
      </c>
      <c r="V210" s="16">
        <f t="shared" ca="1" si="33"/>
        <v>0.46236785929267915</v>
      </c>
      <c r="W210" s="17">
        <f t="shared" ca="1" si="33"/>
        <v>1.499829618192406E-2</v>
      </c>
      <c r="X210" s="41">
        <f t="shared" ca="1" si="30"/>
        <v>5.0618505262909688</v>
      </c>
      <c r="Y210" s="41">
        <f t="shared" ca="1" si="31"/>
        <v>3.8254876024698186E-3</v>
      </c>
    </row>
    <row r="211" spans="9:25" x14ac:dyDescent="0.25">
      <c r="I211" s="13">
        <v>13925</v>
      </c>
      <c r="J211" s="14">
        <v>27</v>
      </c>
      <c r="K211" s="47">
        <v>5</v>
      </c>
      <c r="L211" s="34">
        <f t="shared" si="26"/>
        <v>14</v>
      </c>
      <c r="M211" s="15">
        <f t="shared" ca="1" si="32"/>
        <v>0.68167172533105391</v>
      </c>
      <c r="N211" s="16">
        <f t="shared" ca="1" si="32"/>
        <v>-2.6926817886063808E-2</v>
      </c>
      <c r="O211" s="16">
        <f t="shared" ca="1" si="32"/>
        <v>2.1299265939724514</v>
      </c>
      <c r="P211" s="16">
        <f t="shared" ca="1" si="32"/>
        <v>3.0816312084979516</v>
      </c>
      <c r="Q211" s="17">
        <f t="shared" ca="1" si="32"/>
        <v>-0.9514234000589048</v>
      </c>
      <c r="R211" s="30">
        <f t="shared" si="27"/>
        <v>14</v>
      </c>
      <c r="S211" s="15">
        <f t="shared" ca="1" si="33"/>
        <v>2.3160012307376268</v>
      </c>
      <c r="T211" s="16">
        <f t="shared" ca="1" si="33"/>
        <v>1.2253708735856732</v>
      </c>
      <c r="U211" s="16">
        <f t="shared" ca="1" si="33"/>
        <v>0.97062155736891442</v>
      </c>
      <c r="V211" s="16">
        <f t="shared" ca="1" si="33"/>
        <v>0.33251281783392289</v>
      </c>
      <c r="W211" s="17">
        <f t="shared" ca="1" si="33"/>
        <v>-0.32461977483457516</v>
      </c>
      <c r="X211" s="41">
        <f t="shared" ca="1" si="30"/>
        <v>4.9466426107549211</v>
      </c>
      <c r="Y211" s="41">
        <f t="shared" ca="1" si="31"/>
        <v>2.8470109870508652E-3</v>
      </c>
    </row>
    <row r="212" spans="9:25" x14ac:dyDescent="0.25">
      <c r="I212" s="13">
        <v>13925</v>
      </c>
      <c r="J212" s="14">
        <v>13</v>
      </c>
      <c r="K212" s="47">
        <v>4</v>
      </c>
      <c r="L212" s="34">
        <f t="shared" si="26"/>
        <v>14</v>
      </c>
      <c r="M212" s="15">
        <f t="shared" ca="1" si="32"/>
        <v>0.68167172533105391</v>
      </c>
      <c r="N212" s="16">
        <f t="shared" ca="1" si="32"/>
        <v>-2.6926817886063808E-2</v>
      </c>
      <c r="O212" s="16">
        <f t="shared" ca="1" si="32"/>
        <v>2.1299265939724514</v>
      </c>
      <c r="P212" s="16">
        <f t="shared" ca="1" si="32"/>
        <v>3.0816312084979516</v>
      </c>
      <c r="Q212" s="17">
        <f t="shared" ca="1" si="32"/>
        <v>-0.9514234000589048</v>
      </c>
      <c r="R212" s="30">
        <f t="shared" si="27"/>
        <v>15</v>
      </c>
      <c r="S212" s="15">
        <f t="shared" ca="1" si="33"/>
        <v>0.69374101481879025</v>
      </c>
      <c r="T212" s="16">
        <f t="shared" ca="1" si="33"/>
        <v>-0.57306806918550157</v>
      </c>
      <c r="U212" s="16">
        <f t="shared" ca="1" si="33"/>
        <v>1.2895822466809745</v>
      </c>
      <c r="V212" s="16">
        <f t="shared" ca="1" si="33"/>
        <v>0.95833983479988938</v>
      </c>
      <c r="W212" s="17">
        <f t="shared" ca="1" si="33"/>
        <v>2.0295569469777357</v>
      </c>
      <c r="X212" s="41">
        <f t="shared" ca="1" si="30"/>
        <v>4.2573320285196505</v>
      </c>
      <c r="Y212" s="41">
        <f t="shared" ca="1" si="31"/>
        <v>6.6219772902038232E-2</v>
      </c>
    </row>
    <row r="213" spans="9:25" x14ac:dyDescent="0.25">
      <c r="I213" s="13">
        <v>13120</v>
      </c>
      <c r="J213" s="14">
        <v>1</v>
      </c>
      <c r="K213" s="47">
        <v>5</v>
      </c>
      <c r="L213" s="34">
        <f t="shared" si="26"/>
        <v>15</v>
      </c>
      <c r="M213" s="15">
        <f t="shared" ca="1" si="32"/>
        <v>1.9615976304419982</v>
      </c>
      <c r="N213" s="16">
        <f t="shared" ca="1" si="32"/>
        <v>1.5312177073190931</v>
      </c>
      <c r="O213" s="16">
        <f t="shared" ca="1" si="32"/>
        <v>-1.502215946435639</v>
      </c>
      <c r="P213" s="16">
        <f t="shared" ca="1" si="32"/>
        <v>0.18400972224567147</v>
      </c>
      <c r="Q213" s="17">
        <f t="shared" ca="1" si="32"/>
        <v>3.0578697362818881</v>
      </c>
      <c r="R213" s="30">
        <f t="shared" si="27"/>
        <v>1</v>
      </c>
      <c r="S213" s="15">
        <f t="shared" ca="1" si="33"/>
        <v>-2.8718499849775741E-2</v>
      </c>
      <c r="T213" s="16">
        <f t="shared" ca="1" si="33"/>
        <v>0.91249108397021372</v>
      </c>
      <c r="U213" s="16">
        <f t="shared" ca="1" si="33"/>
        <v>0.93943377522174343</v>
      </c>
      <c r="V213" s="16">
        <f t="shared" ca="1" si="33"/>
        <v>1.4152330908720356</v>
      </c>
      <c r="W213" s="17">
        <f t="shared" ca="1" si="33"/>
        <v>1.6402283930195685</v>
      </c>
      <c r="X213" s="41">
        <f t="shared" ca="1" si="30"/>
        <v>5.2056773781015382</v>
      </c>
      <c r="Y213" s="41">
        <f t="shared" ca="1" si="31"/>
        <v>4.2303183862723102E-2</v>
      </c>
    </row>
    <row r="214" spans="9:25" x14ac:dyDescent="0.25">
      <c r="I214" s="13">
        <v>13120</v>
      </c>
      <c r="J214" s="14">
        <v>2</v>
      </c>
      <c r="K214" s="47">
        <v>4</v>
      </c>
      <c r="L214" s="34">
        <f t="shared" si="26"/>
        <v>15</v>
      </c>
      <c r="M214" s="15">
        <f t="shared" ca="1" si="32"/>
        <v>1.9615976304419982</v>
      </c>
      <c r="N214" s="16">
        <f t="shared" ca="1" si="32"/>
        <v>1.5312177073190931</v>
      </c>
      <c r="O214" s="16">
        <f t="shared" ca="1" si="32"/>
        <v>-1.502215946435639</v>
      </c>
      <c r="P214" s="16">
        <f t="shared" ca="1" si="32"/>
        <v>0.18400972224567147</v>
      </c>
      <c r="Q214" s="17">
        <f t="shared" ca="1" si="32"/>
        <v>3.0578697362818881</v>
      </c>
      <c r="R214" s="30">
        <f t="shared" si="27"/>
        <v>2</v>
      </c>
      <c r="S214" s="15">
        <f t="shared" ca="1" si="33"/>
        <v>0.96375710595331587</v>
      </c>
      <c r="T214" s="16">
        <f t="shared" ca="1" si="33"/>
        <v>1.7868564131195781</v>
      </c>
      <c r="U214" s="16">
        <f t="shared" ca="1" si="33"/>
        <v>0.86985143284147581</v>
      </c>
      <c r="V214" s="16">
        <f t="shared" ca="1" si="33"/>
        <v>0.85648193239167858</v>
      </c>
      <c r="W214" s="17">
        <f t="shared" ca="1" si="33"/>
        <v>9.7776936809311557E-2</v>
      </c>
      <c r="X214" s="41">
        <f t="shared" ca="1" si="30"/>
        <v>3.7764552805840559</v>
      </c>
      <c r="Y214" s="41">
        <f t="shared" ca="1" si="31"/>
        <v>4.9972241578753185E-2</v>
      </c>
    </row>
    <row r="215" spans="9:25" x14ac:dyDescent="0.25">
      <c r="I215" s="13">
        <v>13120</v>
      </c>
      <c r="J215" s="14">
        <v>4</v>
      </c>
      <c r="K215" s="47">
        <v>5</v>
      </c>
      <c r="L215" s="34">
        <f t="shared" si="26"/>
        <v>15</v>
      </c>
      <c r="M215" s="15">
        <f t="shared" ca="1" si="32"/>
        <v>1.9615976304419982</v>
      </c>
      <c r="N215" s="16">
        <f t="shared" ca="1" si="32"/>
        <v>1.5312177073190931</v>
      </c>
      <c r="O215" s="16">
        <f t="shared" ca="1" si="32"/>
        <v>-1.502215946435639</v>
      </c>
      <c r="P215" s="16">
        <f t="shared" ca="1" si="32"/>
        <v>0.18400972224567147</v>
      </c>
      <c r="Q215" s="17">
        <f t="shared" ca="1" si="32"/>
        <v>3.0578697362818881</v>
      </c>
      <c r="R215" s="30">
        <f t="shared" si="27"/>
        <v>3</v>
      </c>
      <c r="S215" s="15">
        <f t="shared" ca="1" si="33"/>
        <v>0.70699620870777402</v>
      </c>
      <c r="T215" s="16">
        <f t="shared" ca="1" si="33"/>
        <v>1.242630783632849</v>
      </c>
      <c r="U215" s="16">
        <f t="shared" ca="1" si="33"/>
        <v>0.83389751250524546</v>
      </c>
      <c r="V215" s="16">
        <f t="shared" ca="1" si="33"/>
        <v>0.57660839774805217</v>
      </c>
      <c r="W215" s="17">
        <f t="shared" ca="1" si="33"/>
        <v>0.98525631189441343</v>
      </c>
      <c r="X215" s="41">
        <f t="shared" ca="1" si="30"/>
        <v>5.1557732160494485</v>
      </c>
      <c r="Y215" s="41">
        <f t="shared" ca="1" si="31"/>
        <v>2.4265294838388157E-2</v>
      </c>
    </row>
    <row r="216" spans="9:25" x14ac:dyDescent="0.25">
      <c r="I216" s="13">
        <v>13120</v>
      </c>
      <c r="J216" s="14">
        <v>3</v>
      </c>
      <c r="K216" s="47">
        <v>4</v>
      </c>
      <c r="L216" s="34">
        <f t="shared" si="26"/>
        <v>15</v>
      </c>
      <c r="M216" s="15">
        <f t="shared" ca="1" si="32"/>
        <v>1.9615976304419982</v>
      </c>
      <c r="N216" s="16">
        <f t="shared" ca="1" si="32"/>
        <v>1.5312177073190931</v>
      </c>
      <c r="O216" s="16">
        <f t="shared" ca="1" si="32"/>
        <v>-1.502215946435639</v>
      </c>
      <c r="P216" s="16">
        <f t="shared" ca="1" si="32"/>
        <v>0.18400972224567147</v>
      </c>
      <c r="Q216" s="17">
        <f t="shared" ca="1" si="32"/>
        <v>3.0578697362818881</v>
      </c>
      <c r="R216" s="30">
        <f t="shared" si="27"/>
        <v>4</v>
      </c>
      <c r="S216" s="15">
        <f t="shared" ca="1" si="33"/>
        <v>1.3358983778423812</v>
      </c>
      <c r="T216" s="16">
        <f t="shared" ca="1" si="33"/>
        <v>2.5616042859224768</v>
      </c>
      <c r="U216" s="16">
        <f t="shared" ca="1" si="33"/>
        <v>-0.46981441147640368</v>
      </c>
      <c r="V216" s="16">
        <f t="shared" ca="1" si="33"/>
        <v>6.4954502752344434E-2</v>
      </c>
      <c r="W216" s="17">
        <f t="shared" ca="1" si="33"/>
        <v>-1.0982024206037042</v>
      </c>
      <c r="X216" s="41">
        <f t="shared" ca="1" si="30"/>
        <v>3.9024239487555148</v>
      </c>
      <c r="Y216" s="41">
        <f t="shared" ca="1" si="31"/>
        <v>9.5210857764664036E-3</v>
      </c>
    </row>
    <row r="217" spans="9:25" x14ac:dyDescent="0.25">
      <c r="I217" s="13">
        <v>13120</v>
      </c>
      <c r="J217" s="14">
        <v>5</v>
      </c>
      <c r="K217" s="47">
        <v>5</v>
      </c>
      <c r="L217" s="34">
        <f t="shared" si="26"/>
        <v>15</v>
      </c>
      <c r="M217" s="15">
        <f t="shared" ca="1" si="32"/>
        <v>1.9615976304419982</v>
      </c>
      <c r="N217" s="16">
        <f t="shared" ca="1" si="32"/>
        <v>1.5312177073190931</v>
      </c>
      <c r="O217" s="16">
        <f t="shared" ca="1" si="32"/>
        <v>-1.502215946435639</v>
      </c>
      <c r="P217" s="16">
        <f t="shared" ca="1" si="32"/>
        <v>0.18400972224567147</v>
      </c>
      <c r="Q217" s="17">
        <f t="shared" ca="1" si="32"/>
        <v>3.0578697362818881</v>
      </c>
      <c r="R217" s="30">
        <f t="shared" si="27"/>
        <v>5</v>
      </c>
      <c r="S217" s="15">
        <f t="shared" ca="1" si="33"/>
        <v>-5.2065846898213843</v>
      </c>
      <c r="T217" s="16">
        <f t="shared" ca="1" si="33"/>
        <v>0.75296898278377844</v>
      </c>
      <c r="U217" s="16">
        <f t="shared" ca="1" si="33"/>
        <v>0.89761163515617304</v>
      </c>
      <c r="V217" s="16">
        <f t="shared" ca="1" si="33"/>
        <v>3.6742307765101456</v>
      </c>
      <c r="W217" s="17">
        <f t="shared" ca="1" si="33"/>
        <v>4.8184953420172523</v>
      </c>
      <c r="X217" s="41">
        <f t="shared" ca="1" si="30"/>
        <v>5.0017540026355096</v>
      </c>
      <c r="Y217" s="41">
        <f t="shared" ca="1" si="31"/>
        <v>3.0765252453746987E-6</v>
      </c>
    </row>
    <row r="218" spans="9:25" x14ac:dyDescent="0.25">
      <c r="I218" s="13">
        <v>13120</v>
      </c>
      <c r="J218" s="14">
        <v>17</v>
      </c>
      <c r="K218" s="47">
        <v>5</v>
      </c>
      <c r="L218" s="34">
        <f t="shared" si="26"/>
        <v>15</v>
      </c>
      <c r="M218" s="15">
        <f t="shared" ca="1" si="32"/>
        <v>1.9615976304419982</v>
      </c>
      <c r="N218" s="16">
        <f t="shared" ca="1" si="32"/>
        <v>1.5312177073190931</v>
      </c>
      <c r="O218" s="16">
        <f t="shared" ca="1" si="32"/>
        <v>-1.502215946435639</v>
      </c>
      <c r="P218" s="16">
        <f t="shared" ca="1" si="32"/>
        <v>0.18400972224567147</v>
      </c>
      <c r="Q218" s="17">
        <f t="shared" ca="1" si="32"/>
        <v>3.0578697362818881</v>
      </c>
      <c r="R218" s="30">
        <f t="shared" si="27"/>
        <v>6</v>
      </c>
      <c r="S218" s="15">
        <f t="shared" ca="1" si="33"/>
        <v>-8.4770875562563824E-2</v>
      </c>
      <c r="T218" s="16">
        <f t="shared" ca="1" si="33"/>
        <v>-0.14613834406036022</v>
      </c>
      <c r="U218" s="16">
        <f t="shared" ca="1" si="33"/>
        <v>1.0622786666462884</v>
      </c>
      <c r="V218" s="16">
        <f t="shared" ca="1" si="33"/>
        <v>1.5470414087239384</v>
      </c>
      <c r="W218" s="17">
        <f t="shared" ca="1" si="33"/>
        <v>2.169361850893937</v>
      </c>
      <c r="X218" s="41">
        <f t="shared" ca="1" si="30"/>
        <v>4.9324686894429002</v>
      </c>
      <c r="Y218" s="41">
        <f t="shared" ca="1" si="31"/>
        <v>4.5604779055594619E-3</v>
      </c>
    </row>
    <row r="219" spans="9:25" x14ac:dyDescent="0.25">
      <c r="I219" s="13">
        <v>13120</v>
      </c>
      <c r="J219" s="14">
        <v>20</v>
      </c>
      <c r="K219" s="47">
        <v>4</v>
      </c>
      <c r="L219" s="34">
        <f t="shared" si="26"/>
        <v>15</v>
      </c>
      <c r="M219" s="15">
        <f t="shared" ca="1" si="32"/>
        <v>1.9615976304419982</v>
      </c>
      <c r="N219" s="16">
        <f t="shared" ca="1" si="32"/>
        <v>1.5312177073190931</v>
      </c>
      <c r="O219" s="16">
        <f t="shared" ca="1" si="32"/>
        <v>-1.502215946435639</v>
      </c>
      <c r="P219" s="16">
        <f t="shared" ca="1" si="32"/>
        <v>0.18400972224567147</v>
      </c>
      <c r="Q219" s="17">
        <f t="shared" ca="1" si="32"/>
        <v>3.0578697362818881</v>
      </c>
      <c r="R219" s="30">
        <f t="shared" si="27"/>
        <v>7</v>
      </c>
      <c r="S219" s="15">
        <f t="shared" ca="1" si="33"/>
        <v>1.1489659895689086</v>
      </c>
      <c r="T219" s="16">
        <f t="shared" ca="1" si="33"/>
        <v>-0.58372011188226458</v>
      </c>
      <c r="U219" s="16">
        <f t="shared" ca="1" si="33"/>
        <v>1.2695381359078877</v>
      </c>
      <c r="V219" s="16">
        <f t="shared" ca="1" si="33"/>
        <v>0.8601110880111007</v>
      </c>
      <c r="W219" s="17">
        <f t="shared" ca="1" si="33"/>
        <v>1.3515793009001733</v>
      </c>
      <c r="X219" s="41">
        <f t="shared" ca="1" si="30"/>
        <v>3.7441082016084231</v>
      </c>
      <c r="Y219" s="41">
        <f t="shared" ca="1" si="31"/>
        <v>6.5480612484075454E-2</v>
      </c>
    </row>
    <row r="220" spans="9:25" x14ac:dyDescent="0.25">
      <c r="I220" s="13">
        <v>13120</v>
      </c>
      <c r="J220" s="14">
        <v>18</v>
      </c>
      <c r="K220" s="47">
        <v>5</v>
      </c>
      <c r="L220" s="34">
        <f t="shared" si="26"/>
        <v>15</v>
      </c>
      <c r="M220" s="15">
        <f t="shared" ca="1" si="32"/>
        <v>1.9615976304419982</v>
      </c>
      <c r="N220" s="16">
        <f t="shared" ca="1" si="32"/>
        <v>1.5312177073190931</v>
      </c>
      <c r="O220" s="16">
        <f t="shared" ca="1" si="32"/>
        <v>-1.502215946435639</v>
      </c>
      <c r="P220" s="16">
        <f t="shared" ca="1" si="32"/>
        <v>0.18400972224567147</v>
      </c>
      <c r="Q220" s="17">
        <f t="shared" ca="1" si="32"/>
        <v>3.0578697362818881</v>
      </c>
      <c r="R220" s="30">
        <f t="shared" si="27"/>
        <v>8</v>
      </c>
      <c r="S220" s="15">
        <f t="shared" ca="1" si="33"/>
        <v>2.1031796520375048</v>
      </c>
      <c r="T220" s="16">
        <f t="shared" ca="1" si="33"/>
        <v>0.89634181494962184</v>
      </c>
      <c r="U220" s="16">
        <f t="shared" ca="1" si="33"/>
        <v>1.125622850768363</v>
      </c>
      <c r="V220" s="16">
        <f t="shared" ca="1" si="33"/>
        <v>0.45961682949410859</v>
      </c>
      <c r="W220" s="17">
        <f t="shared" ca="1" si="33"/>
        <v>0.3048959775317226</v>
      </c>
      <c r="X220" s="41">
        <f t="shared" ca="1" si="30"/>
        <v>4.8240642321383955</v>
      </c>
      <c r="Y220" s="41">
        <f t="shared" ca="1" si="31"/>
        <v>3.0953394413052379E-2</v>
      </c>
    </row>
    <row r="221" spans="9:25" x14ac:dyDescent="0.25">
      <c r="I221" s="13">
        <v>13120</v>
      </c>
      <c r="J221" s="14">
        <v>23</v>
      </c>
      <c r="K221" s="47">
        <v>4</v>
      </c>
      <c r="L221" s="34">
        <f t="shared" si="26"/>
        <v>15</v>
      </c>
      <c r="M221" s="15">
        <f t="shared" ca="1" si="32"/>
        <v>1.9615976304419982</v>
      </c>
      <c r="N221" s="16">
        <f t="shared" ca="1" si="32"/>
        <v>1.5312177073190931</v>
      </c>
      <c r="O221" s="16">
        <f t="shared" ca="1" si="32"/>
        <v>-1.502215946435639</v>
      </c>
      <c r="P221" s="16">
        <f t="shared" ca="1" si="32"/>
        <v>0.18400972224567147</v>
      </c>
      <c r="Q221" s="17">
        <f t="shared" ca="1" si="32"/>
        <v>3.0578697362818881</v>
      </c>
      <c r="R221" s="30">
        <f t="shared" si="27"/>
        <v>9</v>
      </c>
      <c r="S221" s="15">
        <f t="shared" ca="1" si="33"/>
        <v>1.9660473455308145</v>
      </c>
      <c r="T221" s="16">
        <f t="shared" ca="1" si="33"/>
        <v>1.4011855082262346</v>
      </c>
      <c r="U221" s="16">
        <f t="shared" ca="1" si="33"/>
        <v>0.94483509244849395</v>
      </c>
      <c r="V221" s="16">
        <f t="shared" ca="1" si="33"/>
        <v>0.35729945799991603</v>
      </c>
      <c r="W221" s="17">
        <f t="shared" ca="1" si="33"/>
        <v>-0.21345781105498415</v>
      </c>
      <c r="X221" s="41">
        <f t="shared" ca="1" si="30"/>
        <v>3.9957879267639003</v>
      </c>
      <c r="Y221" s="41">
        <f t="shared" ca="1" si="31"/>
        <v>1.7741560946267682E-5</v>
      </c>
    </row>
    <row r="222" spans="9:25" x14ac:dyDescent="0.25">
      <c r="I222" s="13">
        <v>13120</v>
      </c>
      <c r="J222" s="14">
        <v>7</v>
      </c>
      <c r="K222" s="47">
        <v>4</v>
      </c>
      <c r="L222" s="34">
        <f t="shared" si="26"/>
        <v>15</v>
      </c>
      <c r="M222" s="15">
        <f t="shared" ca="1" si="32"/>
        <v>1.9615976304419982</v>
      </c>
      <c r="N222" s="16">
        <f t="shared" ca="1" si="32"/>
        <v>1.5312177073190931</v>
      </c>
      <c r="O222" s="16">
        <f t="shared" ca="1" si="32"/>
        <v>-1.502215946435639</v>
      </c>
      <c r="P222" s="16">
        <f t="shared" ca="1" si="32"/>
        <v>0.18400972224567147</v>
      </c>
      <c r="Q222" s="17">
        <f t="shared" ca="1" si="32"/>
        <v>3.0578697362818881</v>
      </c>
      <c r="R222" s="30">
        <f t="shared" si="27"/>
        <v>10</v>
      </c>
      <c r="S222" s="15">
        <f t="shared" ca="1" si="33"/>
        <v>0.69785168590927427</v>
      </c>
      <c r="T222" s="16">
        <f t="shared" ca="1" si="33"/>
        <v>2.3162285483430356</v>
      </c>
      <c r="U222" s="16">
        <f t="shared" ca="1" si="33"/>
        <v>0.53526903685872107</v>
      </c>
      <c r="V222" s="16">
        <f t="shared" ca="1" si="33"/>
        <v>0.36527622444508645</v>
      </c>
      <c r="W222" s="17">
        <f t="shared" ca="1" si="33"/>
        <v>-0.13061006632197544</v>
      </c>
      <c r="X222" s="41">
        <f t="shared" ca="1" si="30"/>
        <v>3.7792905056413728</v>
      </c>
      <c r="Y222" s="41">
        <f t="shared" ca="1" si="31"/>
        <v>4.871268090004089E-2</v>
      </c>
    </row>
    <row r="223" spans="9:25" x14ac:dyDescent="0.25">
      <c r="I223" s="13">
        <v>13120</v>
      </c>
      <c r="J223" s="14">
        <v>24</v>
      </c>
      <c r="K223" s="47">
        <v>4</v>
      </c>
      <c r="L223" s="34">
        <f t="shared" si="26"/>
        <v>15</v>
      </c>
      <c r="M223" s="15">
        <f t="shared" ca="1" si="32"/>
        <v>1.9615976304419982</v>
      </c>
      <c r="N223" s="16">
        <f t="shared" ca="1" si="32"/>
        <v>1.5312177073190931</v>
      </c>
      <c r="O223" s="16">
        <f t="shared" ca="1" si="32"/>
        <v>-1.502215946435639</v>
      </c>
      <c r="P223" s="16">
        <f t="shared" ca="1" si="32"/>
        <v>0.18400972224567147</v>
      </c>
      <c r="Q223" s="17">
        <f t="shared" ca="1" si="32"/>
        <v>3.0578697362818881</v>
      </c>
      <c r="R223" s="30">
        <f t="shared" si="27"/>
        <v>11</v>
      </c>
      <c r="S223" s="15">
        <f t="shared" ca="1" si="33"/>
        <v>1.5777092154545618</v>
      </c>
      <c r="T223" s="16">
        <f t="shared" ca="1" si="33"/>
        <v>1.4234493181271155</v>
      </c>
      <c r="U223" s="16">
        <f t="shared" ca="1" si="33"/>
        <v>0.97742470848245411</v>
      </c>
      <c r="V223" s="16">
        <f t="shared" ca="1" si="33"/>
        <v>0.61105542348030295</v>
      </c>
      <c r="W223" s="17">
        <f t="shared" ca="1" si="33"/>
        <v>0.11627859876484067</v>
      </c>
      <c r="X223" s="41">
        <f t="shared" ca="1" si="30"/>
        <v>4.274143423318745</v>
      </c>
      <c r="Y223" s="41">
        <f t="shared" ca="1" si="31"/>
        <v>7.5154616548920611E-2</v>
      </c>
    </row>
    <row r="224" spans="9:25" x14ac:dyDescent="0.25">
      <c r="I224" s="13">
        <v>13120</v>
      </c>
      <c r="J224" s="14">
        <v>25</v>
      </c>
      <c r="K224" s="47">
        <v>5</v>
      </c>
      <c r="L224" s="34">
        <f t="shared" si="26"/>
        <v>15</v>
      </c>
      <c r="M224" s="15">
        <f t="shared" ca="1" si="32"/>
        <v>1.9615976304419982</v>
      </c>
      <c r="N224" s="16">
        <f t="shared" ca="1" si="32"/>
        <v>1.5312177073190931</v>
      </c>
      <c r="O224" s="16">
        <f t="shared" ca="1" si="32"/>
        <v>-1.502215946435639</v>
      </c>
      <c r="P224" s="16">
        <f t="shared" ca="1" si="32"/>
        <v>0.18400972224567147</v>
      </c>
      <c r="Q224" s="17">
        <f t="shared" ca="1" si="32"/>
        <v>3.0578697362818881</v>
      </c>
      <c r="R224" s="30">
        <f t="shared" si="27"/>
        <v>12</v>
      </c>
      <c r="S224" s="15">
        <f t="shared" ca="1" si="33"/>
        <v>2.5052179500478946</v>
      </c>
      <c r="T224" s="16">
        <f t="shared" ca="1" si="33"/>
        <v>1.0487009084269392</v>
      </c>
      <c r="U224" s="16">
        <f t="shared" ca="1" si="33"/>
        <v>1.1122932674703996</v>
      </c>
      <c r="V224" s="16">
        <f t="shared" ca="1" si="33"/>
        <v>0.24978660081963444</v>
      </c>
      <c r="W224" s="17">
        <f t="shared" ca="1" si="33"/>
        <v>2.6594628130144727E-2</v>
      </c>
      <c r="X224" s="41">
        <f t="shared" ca="1" si="30"/>
        <v>4.9764003832569736</v>
      </c>
      <c r="Y224" s="41">
        <f t="shared" ca="1" si="31"/>
        <v>5.5694191041772974E-4</v>
      </c>
    </row>
    <row r="225" spans="9:25" x14ac:dyDescent="0.25">
      <c r="I225" s="13">
        <v>13120</v>
      </c>
      <c r="J225" s="14">
        <v>21</v>
      </c>
      <c r="K225" s="47">
        <v>4</v>
      </c>
      <c r="L225" s="34">
        <f t="shared" si="26"/>
        <v>15</v>
      </c>
      <c r="M225" s="15">
        <f t="shared" ca="1" si="32"/>
        <v>1.9615976304419982</v>
      </c>
      <c r="N225" s="16">
        <f t="shared" ca="1" si="32"/>
        <v>1.5312177073190931</v>
      </c>
      <c r="O225" s="16">
        <f t="shared" ca="1" si="32"/>
        <v>-1.502215946435639</v>
      </c>
      <c r="P225" s="16">
        <f t="shared" ca="1" si="32"/>
        <v>0.18400972224567147</v>
      </c>
      <c r="Q225" s="17">
        <f t="shared" ca="1" si="32"/>
        <v>3.0578697362818881</v>
      </c>
      <c r="R225" s="30">
        <f t="shared" si="27"/>
        <v>13</v>
      </c>
      <c r="S225" s="15">
        <f t="shared" ca="1" si="33"/>
        <v>2.1638560019696813</v>
      </c>
      <c r="T225" s="16">
        <f t="shared" ca="1" si="33"/>
        <v>0.98152475927829119</v>
      </c>
      <c r="U225" s="16">
        <f t="shared" ca="1" si="33"/>
        <v>1.0341496846338571</v>
      </c>
      <c r="V225" s="16">
        <f t="shared" ca="1" si="33"/>
        <v>0.46236785929267915</v>
      </c>
      <c r="W225" s="17">
        <f t="shared" ca="1" si="33"/>
        <v>1.499829618192406E-2</v>
      </c>
      <c r="X225" s="41">
        <f t="shared" ca="1" si="30"/>
        <v>4.3249697677563539</v>
      </c>
      <c r="Y225" s="41">
        <f t="shared" ca="1" si="31"/>
        <v>0.10560534995561859</v>
      </c>
    </row>
    <row r="226" spans="9:25" x14ac:dyDescent="0.25">
      <c r="I226" s="13">
        <v>13120</v>
      </c>
      <c r="J226" s="14">
        <v>27</v>
      </c>
      <c r="K226" s="47">
        <v>4</v>
      </c>
      <c r="L226" s="34">
        <f t="shared" si="26"/>
        <v>15</v>
      </c>
      <c r="M226" s="15">
        <f t="shared" ca="1" si="32"/>
        <v>1.9615976304419982</v>
      </c>
      <c r="N226" s="16">
        <f ca="1">OFFSET($B$3,$L226,N$2)</f>
        <v>1.5312177073190931</v>
      </c>
      <c r="O226" s="16">
        <f t="shared" ca="1" si="32"/>
        <v>-1.502215946435639</v>
      </c>
      <c r="P226" s="16">
        <f t="shared" ca="1" si="32"/>
        <v>0.18400972224567147</v>
      </c>
      <c r="Q226" s="17">
        <f t="shared" ca="1" si="32"/>
        <v>3.0578697362818881</v>
      </c>
      <c r="R226" s="30">
        <f t="shared" si="27"/>
        <v>14</v>
      </c>
      <c r="S226" s="15">
        <f t="shared" ca="1" si="33"/>
        <v>2.3160012307376268</v>
      </c>
      <c r="T226" s="16">
        <f t="shared" ca="1" si="33"/>
        <v>1.2253708735856732</v>
      </c>
      <c r="U226" s="16">
        <f t="shared" ca="1" si="33"/>
        <v>0.97062155736891442</v>
      </c>
      <c r="V226" s="16">
        <f t="shared" ca="1" si="33"/>
        <v>0.33251281783392289</v>
      </c>
      <c r="W226" s="17">
        <f t="shared" ca="1" si="33"/>
        <v>-0.32461977483457516</v>
      </c>
      <c r="X226" s="41">
        <f t="shared" ca="1" si="30"/>
        <v>4.0298295305368086</v>
      </c>
      <c r="Y226" s="41">
        <f t="shared" ca="1" si="31"/>
        <v>8.8980089204639622E-4</v>
      </c>
    </row>
    <row r="227" spans="9:25" ht="15.75" thickBot="1" x14ac:dyDescent="0.3">
      <c r="I227" s="44">
        <v>13120</v>
      </c>
      <c r="J227" s="45">
        <v>13</v>
      </c>
      <c r="K227" s="48">
        <v>5</v>
      </c>
      <c r="L227" s="35">
        <f t="shared" si="26"/>
        <v>15</v>
      </c>
      <c r="M227" s="18">
        <f t="shared" ca="1" si="32"/>
        <v>1.9615976304419982</v>
      </c>
      <c r="N227" s="19">
        <f t="shared" ca="1" si="32"/>
        <v>1.5312177073190931</v>
      </c>
      <c r="O227" s="19">
        <f t="shared" ca="1" si="32"/>
        <v>-1.502215946435639</v>
      </c>
      <c r="P227" s="19">
        <f t="shared" ca="1" si="32"/>
        <v>0.18400972224567147</v>
      </c>
      <c r="Q227" s="20">
        <f t="shared" ca="1" si="32"/>
        <v>3.0578697362818881</v>
      </c>
      <c r="R227" s="31">
        <f t="shared" si="27"/>
        <v>15</v>
      </c>
      <c r="S227" s="18">
        <f t="shared" ca="1" si="33"/>
        <v>0.69374101481879025</v>
      </c>
      <c r="T227" s="19">
        <f t="shared" ca="1" si="33"/>
        <v>-0.57306806918550157</v>
      </c>
      <c r="U227" s="19">
        <f t="shared" ca="1" si="33"/>
        <v>1.2895822466809745</v>
      </c>
      <c r="V227" s="19">
        <f t="shared" ca="1" si="33"/>
        <v>0.95833983479988938</v>
      </c>
      <c r="W227" s="20">
        <f t="shared" ca="1" si="33"/>
        <v>2.0295569469777357</v>
      </c>
      <c r="X227" s="41">
        <f ca="1">SUMPRODUCT(M227:Q227,S227:W227)</f>
        <v>4.9285823536108779</v>
      </c>
      <c r="Y227" s="41">
        <f ca="1">(K227-X227)^2</f>
        <v>5.1004802157616803E-3</v>
      </c>
    </row>
    <row r="229" spans="9:25" x14ac:dyDescent="0.25">
      <c r="X229" s="8" t="s">
        <v>12</v>
      </c>
      <c r="Y229" s="9">
        <f ca="1">SQRT(AVERAGE(Y3:Y227))</f>
        <v>0.32304071525373401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dotprod</vt:lpstr>
      <vt:lpstr>goodreads_1hot</vt:lpstr>
      <vt:lpstr>movielens_emb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Jacopo</cp:lastModifiedBy>
  <dcterms:created xsi:type="dcterms:W3CDTF">2016-11-14T17:48:06Z</dcterms:created>
  <dcterms:modified xsi:type="dcterms:W3CDTF">2019-06-19T22:54:57Z</dcterms:modified>
</cp:coreProperties>
</file>