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4773788-77A8-4D44-B407-34629A14C6C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Top 5 Productive Employees" sheetId="2" r:id="rId2"/>
    <sheet name="Department-Wise Productivity Co" sheetId="3" r:id="rId3"/>
    <sheet name=" Productivity Efficiency Index " sheetId="6" r:id="rId4"/>
    <sheet name="Correlation Analysis" sheetId="7" r:id="rId5"/>
    <sheet name="Work Hours and Productivity Cor" sheetId="8" r:id="rId6"/>
    <sheet name="Underutilized High Performers" sheetId="9" r:id="rId7"/>
    <sheet name="Tasks per Hour Efficiency" sheetId="10" r:id="rId8"/>
  </sheets>
  <definedNames>
    <definedName name="_xlnm._FilterDatabase" localSheetId="3" hidden="1">' Productivity Efficiency Index '!$A$1:$H$26</definedName>
    <definedName name="_xlnm._FilterDatabase" localSheetId="2" hidden="1">'Department-Wise Productivity Co'!$A$1:$G$26</definedName>
    <definedName name="_xlnm._FilterDatabase" localSheetId="0" hidden="1">Sheet1!$A$1:$G$26</definedName>
    <definedName name="_xlnm._FilterDatabase" localSheetId="1" hidden="1">'Top 5 Productive Employees'!$A$1:$G$26</definedName>
    <definedName name="_xlnm._FilterDatabase" localSheetId="6" hidden="1">'Underutilized High Performers'!$A$1:$G$26</definedName>
  </definedNames>
  <calcPr calcId="191029"/>
  <pivotCaches>
    <pivotCache cacheId="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0" l="1"/>
  <c r="L2" i="10" s="1" a="1"/>
  <c r="L2" i="10" s="1"/>
  <c r="I2" i="9" a="1"/>
  <c r="I2" i="9" s="1"/>
  <c r="L7" i="7"/>
  <c r="L6" i="7"/>
  <c r="H2" i="6"/>
  <c r="H18" i="6"/>
  <c r="H6" i="6"/>
  <c r="H24" i="6"/>
  <c r="H13" i="6"/>
  <c r="H10" i="6"/>
  <c r="H20" i="6"/>
  <c r="H3" i="6"/>
  <c r="H12" i="6"/>
  <c r="H17" i="6"/>
  <c r="H5" i="6"/>
  <c r="H22" i="6"/>
  <c r="H15" i="6"/>
  <c r="H9" i="6"/>
  <c r="H25" i="6"/>
  <c r="H19" i="6"/>
  <c r="H4" i="6"/>
  <c r="H14" i="6"/>
  <c r="H16" i="6"/>
  <c r="H26" i="6"/>
  <c r="H21" i="6"/>
  <c r="H8" i="6"/>
  <c r="H23" i="6"/>
  <c r="H7" i="6"/>
  <c r="H11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<sst xmlns="http://schemas.openxmlformats.org/spreadsheetml/2006/main" count="486" uniqueCount="48">
  <si>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</si>
  <si>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</si>
  <si>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</si>
  <si>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</si>
  <si>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</si>
  <si>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</si>
  <si>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</si>
  <si>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</si>
  <si>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</si>
  <si>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</si>
  <si>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</si>
  <si>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</si>
  <si>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</si>
  <si>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</si>
  <si>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</si>
  <si>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</si>
  <si>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</si>
  <si>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</si>
  <si>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</si>
  <si>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</si>
  <si>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</si>
  <si>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</si>
  <si>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</si>
  <si>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</si>
  <si>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</si>
  <si>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</si>
  <si>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</si>
  <si>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</si>
  <si>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</si>
  <si>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</si>
  <si>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</si>
  <si>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</si>
  <si>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</si>
  <si>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</si>
  <si>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</si>
  <si>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</si>
  <si>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</si>
  <si>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</si>
  <si>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Grand Total</t>
  </si>
  <si>
    <t>StdDevp of Productivity_Score</t>
  </si>
  <si>
    <t>PEI (Productivity Efficiency Index)</t>
  </si>
  <si>
    <t>Determine which has a stronger influence on Performance Rating: Hours_Worked or Tasks_Completed?</t>
  </si>
  <si>
    <t>Correlation between Hours_Worked and Performance_Rating</t>
  </si>
  <si>
    <t>Correlation between Tasks_Completed and Performance_Rating</t>
  </si>
  <si>
    <t>As 0.957455 &gt; 0.946234 So Tasks_Completed has a stronger influence on Performance_Rating</t>
  </si>
  <si>
    <t>Tasks per Hour</t>
  </si>
  <si>
    <t>Highest of Task per hrs</t>
  </si>
  <si>
    <t>Above is the detail of Top performer and its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</si>
</sst>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pivotButton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4" borderId="2" xfId="0" applyFill="1" applyBorder="1" applyAlignment="1">
      <alignment horizontal="left"/>
    </xf>
    <xf numFmtId="0" fontId="0" fillId="4" borderId="2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4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13"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2"/>
          <c:order val="2"/>
          <c:tx>
            <c:strRef>
              <c:f>'Top 5 Productive Employees'!$F$1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3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'Top 5 Productive Employees'!$A$2:$C$24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'Top 5 Productive Employees'!$F$2:$F$24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96-47D3-849C-5899E2E6A0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08769648"/>
        <c:axId val="697137248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'Top 5 Productive Employees'!$D$1</c15:sqref>
                        </c15:formulaRef>
                      </c:ext>
                    </c:extLst>
                    <c:strCache>
                      <c:ptCount val="1"/>
                      <c:pt idx="0">
                        <c:v>Hours_Worked</c:v>
                      </c:pt>
                    </c:strCache>
                  </c:strRef>
                </c:tx>
                <c:spPr>
                  <a:solidFill>
                    <a:schemeClr val="accent1">
                      <a:alpha val="88000"/>
                    </a:schemeClr>
                  </a:solidFill>
                  <a:ln>
                    <a:solidFill>
                      <a:schemeClr val="accent1">
                        <a:lumMod val="50000"/>
                      </a:schemeClr>
                    </a:solidFill>
                  </a:ln>
                  <a:effectLst/>
                  <a:scene3d>
                    <a:camera prst="orthographicFront"/>
                    <a:lightRig rig="threePt" dir="t"/>
                  </a:scene3d>
                  <a:sp3d prstMaterial="flat">
                    <a:contourClr>
                      <a:schemeClr val="accent1">
                        <a:lumMod val="50000"/>
                      </a:schemeClr>
                    </a:contourClr>
                  </a:sp3d>
                </c:spPr>
                <c:invertIfNegative val="0"/>
                <c:dLbls>
                  <c:spPr>
                    <a:solidFill>
                      <a:schemeClr val="accent1">
                        <a:alpha val="30000"/>
                      </a:schemeClr>
                    </a:solidFill>
                    <a:ln>
                      <a:solidFill>
                        <a:schemeClr val="lt1">
                          <a:alpha val="50000"/>
                        </a:schemeClr>
                      </a:solidFill>
                      <a:round/>
                    </a:ln>
                    <a:effectLst>
                      <a:outerShdw blurRad="63500" dist="889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'Top 5 Productive Employees'!$A$2:$C$24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IT</c:v>
                        </c:pt>
                        <c:pt idx="1">
                          <c:v>IT</c:v>
                        </c:pt>
                        <c:pt idx="2">
                          <c:v>IT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</c:lvl>
                      <c:lvl>
                        <c:pt idx="0">
                          <c:v>Rahul</c:v>
                        </c:pt>
                        <c:pt idx="1">
                          <c:v>Tanya</c:v>
                        </c:pt>
                        <c:pt idx="2">
                          <c:v>Rakesh</c:v>
                        </c:pt>
                        <c:pt idx="3">
                          <c:v>Neeraj</c:v>
                        </c:pt>
                        <c:pt idx="4">
                          <c:v>Riya</c:v>
                        </c:pt>
                      </c:lvl>
                      <c:lvl>
                        <c:pt idx="0">
                          <c:v>107</c:v>
                        </c:pt>
                        <c:pt idx="1">
                          <c:v>125</c:v>
                        </c:pt>
                        <c:pt idx="2">
                          <c:v>115</c:v>
                        </c:pt>
                        <c:pt idx="3">
                          <c:v>123</c:v>
                        </c:pt>
                        <c:pt idx="4">
                          <c:v>104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'Top 5 Productive Employees'!$D$2:$D$24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47</c:v>
                      </c:pt>
                      <c:pt idx="2">
                        <c:v>48</c:v>
                      </c:pt>
                      <c:pt idx="3">
                        <c:v>46</c:v>
                      </c:pt>
                      <c:pt idx="4">
                        <c:v>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F96-47D3-849C-5899E2E6A0D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'Top 5 Productive Employees'!$E$1</c15:sqref>
                        </c15:formulaRef>
                      </c:ext>
                    </c:extLst>
                    <c:strCache>
                      <c:ptCount val="1"/>
                      <c:pt idx="0">
                        <c:v>Tasks_Completed</c:v>
                      </c:pt>
                    </c:strCache>
                  </c:strRef>
                </c:tx>
                <c:spPr>
                  <a:solidFill>
                    <a:schemeClr val="accent2">
                      <a:alpha val="88000"/>
                    </a:schemeClr>
                  </a:solidFill>
                  <a:ln>
                    <a:solidFill>
                      <a:schemeClr val="accent2">
                        <a:lumMod val="50000"/>
                      </a:schemeClr>
                    </a:solidFill>
                  </a:ln>
                  <a:effectLst/>
                  <a:scene3d>
                    <a:camera prst="orthographicFront"/>
                    <a:lightRig rig="threePt" dir="t"/>
                  </a:scene3d>
                  <a:sp3d prstMaterial="flat">
                    <a:contourClr>
                      <a:schemeClr val="accent2">
                        <a:lumMod val="50000"/>
                      </a:schemeClr>
                    </a:contourClr>
                  </a:sp3d>
                </c:spPr>
                <c:invertIfNegative val="0"/>
                <c:dLbls>
                  <c:spPr>
                    <a:solidFill>
                      <a:schemeClr val="accent2">
                        <a:alpha val="30000"/>
                      </a:schemeClr>
                    </a:solidFill>
                    <a:ln>
                      <a:solidFill>
                        <a:schemeClr val="lt1">
                          <a:alpha val="50000"/>
                        </a:schemeClr>
                      </a:solidFill>
                      <a:round/>
                    </a:ln>
                    <a:effectLst>
                      <a:outerShdw blurRad="63500" dist="889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'Top 5 Productive Employees'!$A$2:$C$24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IT</c:v>
                        </c:pt>
                        <c:pt idx="1">
                          <c:v>IT</c:v>
                        </c:pt>
                        <c:pt idx="2">
                          <c:v>IT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</c:lvl>
                      <c:lvl>
                        <c:pt idx="0">
                          <c:v>Rahul</c:v>
                        </c:pt>
                        <c:pt idx="1">
                          <c:v>Tanya</c:v>
                        </c:pt>
                        <c:pt idx="2">
                          <c:v>Rakesh</c:v>
                        </c:pt>
                        <c:pt idx="3">
                          <c:v>Neeraj</c:v>
                        </c:pt>
                        <c:pt idx="4">
                          <c:v>Riya</c:v>
                        </c:pt>
                      </c:lvl>
                      <c:lvl>
                        <c:pt idx="0">
                          <c:v>107</c:v>
                        </c:pt>
                        <c:pt idx="1">
                          <c:v>125</c:v>
                        </c:pt>
                        <c:pt idx="2">
                          <c:v>115</c:v>
                        </c:pt>
                        <c:pt idx="3">
                          <c:v>123</c:v>
                        </c:pt>
                        <c:pt idx="4">
                          <c:v>104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'Top 5 Productive Employees'!$E$2:$E$24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80</c:v>
                      </c:pt>
                      <c:pt idx="1">
                        <c:v>79</c:v>
                      </c:pt>
                      <c:pt idx="2">
                        <c:v>78</c:v>
                      </c:pt>
                      <c:pt idx="3">
                        <c:v>77</c:v>
                      </c:pt>
                      <c:pt idx="4">
                        <c:v>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F96-47D3-849C-5899E2E6A0D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'Top 5 Productive Employees'!$G$1</c15:sqref>
                        </c15:formulaRef>
                      </c:ext>
                    </c:extLst>
                    <c:strCache>
                      <c:ptCount val="1"/>
                      <c:pt idx="0">
                        <c:v>Performance_Rating</c:v>
                      </c:pt>
                    </c:strCache>
                  </c:strRef>
                </c:tx>
                <c:spPr>
                  <a:solidFill>
                    <a:schemeClr val="accent4">
                      <a:alpha val="88000"/>
                    </a:schemeClr>
                  </a:solidFill>
                  <a:ln>
                    <a:solidFill>
                      <a:schemeClr val="accent4">
                        <a:lumMod val="50000"/>
                      </a:schemeClr>
                    </a:solidFill>
                  </a:ln>
                  <a:effectLst/>
                  <a:scene3d>
                    <a:camera prst="orthographicFront"/>
                    <a:lightRig rig="threePt" dir="t"/>
                  </a:scene3d>
                  <a:sp3d prstMaterial="flat">
                    <a:contourClr>
                      <a:schemeClr val="accent4">
                        <a:lumMod val="50000"/>
                      </a:schemeClr>
                    </a:contourClr>
                  </a:sp3d>
                </c:spPr>
                <c:invertIfNegative val="0"/>
                <c:dLbls>
                  <c:spPr>
                    <a:solidFill>
                      <a:schemeClr val="accent4">
                        <a:alpha val="30000"/>
                      </a:schemeClr>
                    </a:solidFill>
                    <a:ln>
                      <a:solidFill>
                        <a:schemeClr val="lt1">
                          <a:alpha val="50000"/>
                        </a:schemeClr>
                      </a:solidFill>
                      <a:round/>
                    </a:ln>
                    <a:effectLst>
                      <a:outerShdw blurRad="63500" dist="889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'Top 5 Productive Employees'!$A$2:$C$24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IT</c:v>
                        </c:pt>
                        <c:pt idx="1">
                          <c:v>IT</c:v>
                        </c:pt>
                        <c:pt idx="2">
                          <c:v>IT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</c:lvl>
                      <c:lvl>
                        <c:pt idx="0">
                          <c:v>Rahul</c:v>
                        </c:pt>
                        <c:pt idx="1">
                          <c:v>Tanya</c:v>
                        </c:pt>
                        <c:pt idx="2">
                          <c:v>Rakesh</c:v>
                        </c:pt>
                        <c:pt idx="3">
                          <c:v>Neeraj</c:v>
                        </c:pt>
                        <c:pt idx="4">
                          <c:v>Riya</c:v>
                        </c:pt>
                      </c:lvl>
                      <c:lvl>
                        <c:pt idx="0">
                          <c:v>107</c:v>
                        </c:pt>
                        <c:pt idx="1">
                          <c:v>125</c:v>
                        </c:pt>
                        <c:pt idx="2">
                          <c:v>115</c:v>
                        </c:pt>
                        <c:pt idx="3">
                          <c:v>123</c:v>
                        </c:pt>
                        <c:pt idx="4">
                          <c:v>104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'Top 5 Productive Employees'!$G$2:$G$24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7F96-47D3-849C-5899E2E6A0DF}"/>
                  </c:ext>
                </c:extLst>
              </c15:ser>
            </c15:filteredBarSeries>
          </c:ext>
        </c:extLst>
      </c:bar3DChart>
      <c:catAx>
        <c:axId val="70876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137248"/>
        <c:crosses val="autoZero"/>
        <c:auto val="1"/>
        <c:lblAlgn val="ctr"/>
        <c:lblOffset val="100"/>
        <c:noMultiLvlLbl val="0"/>
      </c:catAx>
      <c:valAx>
        <c:axId val="6971372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0876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 Hours and Productivity Cor'!$D$1</c:f>
              <c:strCache>
                <c:ptCount val="1"/>
                <c:pt idx="0">
                  <c:v>Hours_Worked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'Work Hours and Productivity Cor'!$C$2:$C$26</c:f>
              <c:strCache>
                <c:ptCount val="25"/>
                <c:pt idx="0">
                  <c:v>Sales</c:v>
                </c:pt>
                <c:pt idx="1">
                  <c:v>Marketing</c:v>
                </c:pt>
                <c:pt idx="2">
                  <c:v>HR</c:v>
                </c:pt>
                <c:pt idx="3">
                  <c:v>IT</c:v>
                </c:pt>
                <c:pt idx="4">
                  <c:v>Finance</c:v>
                </c:pt>
                <c:pt idx="5">
                  <c:v>Sales</c:v>
                </c:pt>
                <c:pt idx="6">
                  <c:v>IT</c:v>
                </c:pt>
                <c:pt idx="7">
                  <c:v>HR</c:v>
                </c:pt>
                <c:pt idx="8">
                  <c:v>Marketing</c:v>
                </c:pt>
                <c:pt idx="9">
                  <c:v>Sales</c:v>
                </c:pt>
                <c:pt idx="10">
                  <c:v>Finance</c:v>
                </c:pt>
                <c:pt idx="11">
                  <c:v>Marketing</c:v>
                </c:pt>
                <c:pt idx="12">
                  <c:v>HR</c:v>
                </c:pt>
                <c:pt idx="13">
                  <c:v>Sales</c:v>
                </c:pt>
                <c:pt idx="14">
                  <c:v>IT</c:v>
                </c:pt>
                <c:pt idx="15">
                  <c:v>Finance</c:v>
                </c:pt>
                <c:pt idx="16">
                  <c:v>HR</c:v>
                </c:pt>
                <c:pt idx="17">
                  <c:v>Marketing</c:v>
                </c:pt>
                <c:pt idx="18">
                  <c:v>IT</c:v>
                </c:pt>
                <c:pt idx="19">
                  <c:v>Sales</c:v>
                </c:pt>
                <c:pt idx="20">
                  <c:v>Finance</c:v>
                </c:pt>
                <c:pt idx="21">
                  <c:v>HR</c:v>
                </c:pt>
                <c:pt idx="22">
                  <c:v>Marketing</c:v>
                </c:pt>
                <c:pt idx="23">
                  <c:v>Sales</c:v>
                </c:pt>
                <c:pt idx="24">
                  <c:v>IT</c:v>
                </c:pt>
              </c:strCache>
            </c:strRef>
          </c:xVal>
          <c:yVal>
            <c:numRef>
              <c:f>'Work Hours and Productivity Cor'!$D$2:$D$26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A5-48E3-B51B-FD1D179A76AE}"/>
            </c:ext>
          </c:extLst>
        </c:ser>
        <c:ser>
          <c:idx val="2"/>
          <c:order val="2"/>
          <c:tx>
            <c:strRef>
              <c:f>'Work Hours and Productivity Cor'!$F$1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'Work Hours and Productivity Cor'!$C$2:$C$26</c:f>
              <c:strCache>
                <c:ptCount val="25"/>
                <c:pt idx="0">
                  <c:v>Sales</c:v>
                </c:pt>
                <c:pt idx="1">
                  <c:v>Marketing</c:v>
                </c:pt>
                <c:pt idx="2">
                  <c:v>HR</c:v>
                </c:pt>
                <c:pt idx="3">
                  <c:v>IT</c:v>
                </c:pt>
                <c:pt idx="4">
                  <c:v>Finance</c:v>
                </c:pt>
                <c:pt idx="5">
                  <c:v>Sales</c:v>
                </c:pt>
                <c:pt idx="6">
                  <c:v>IT</c:v>
                </c:pt>
                <c:pt idx="7">
                  <c:v>HR</c:v>
                </c:pt>
                <c:pt idx="8">
                  <c:v>Marketing</c:v>
                </c:pt>
                <c:pt idx="9">
                  <c:v>Sales</c:v>
                </c:pt>
                <c:pt idx="10">
                  <c:v>Finance</c:v>
                </c:pt>
                <c:pt idx="11">
                  <c:v>Marketing</c:v>
                </c:pt>
                <c:pt idx="12">
                  <c:v>HR</c:v>
                </c:pt>
                <c:pt idx="13">
                  <c:v>Sales</c:v>
                </c:pt>
                <c:pt idx="14">
                  <c:v>IT</c:v>
                </c:pt>
                <c:pt idx="15">
                  <c:v>Finance</c:v>
                </c:pt>
                <c:pt idx="16">
                  <c:v>HR</c:v>
                </c:pt>
                <c:pt idx="17">
                  <c:v>Marketing</c:v>
                </c:pt>
                <c:pt idx="18">
                  <c:v>IT</c:v>
                </c:pt>
                <c:pt idx="19">
                  <c:v>Sales</c:v>
                </c:pt>
                <c:pt idx="20">
                  <c:v>Finance</c:v>
                </c:pt>
                <c:pt idx="21">
                  <c:v>HR</c:v>
                </c:pt>
                <c:pt idx="22">
                  <c:v>Marketing</c:v>
                </c:pt>
                <c:pt idx="23">
                  <c:v>Sales</c:v>
                </c:pt>
                <c:pt idx="24">
                  <c:v>IT</c:v>
                </c:pt>
              </c:strCache>
            </c:strRef>
          </c:xVal>
          <c:yVal>
            <c:numRef>
              <c:f>'Work Hours and Productivity Cor'!$F$2:$F$26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A5-48E3-B51B-FD1D179A7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762448"/>
        <c:axId val="6651734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'Work Hours and Productivity Cor'!$E$1</c15:sqref>
                        </c15:formulaRef>
                      </c:ext>
                    </c:extLst>
                    <c:strCache>
                      <c:ptCount val="1"/>
                      <c:pt idx="0">
                        <c:v>Tasks_Completed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2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'Work Hours and Productivity Cor'!$C$2:$C$26</c15:sqref>
                        </c15:formulaRef>
                      </c:ext>
                    </c:extLst>
                    <c:strCache>
                      <c:ptCount val="25"/>
                      <c:pt idx="0">
                        <c:v>Sales</c:v>
                      </c:pt>
                      <c:pt idx="1">
                        <c:v>Marketing</c:v>
                      </c:pt>
                      <c:pt idx="2">
                        <c:v>HR</c:v>
                      </c:pt>
                      <c:pt idx="3">
                        <c:v>IT</c:v>
                      </c:pt>
                      <c:pt idx="4">
                        <c:v>Finance</c:v>
                      </c:pt>
                      <c:pt idx="5">
                        <c:v>Sales</c:v>
                      </c:pt>
                      <c:pt idx="6">
                        <c:v>IT</c:v>
                      </c:pt>
                      <c:pt idx="7">
                        <c:v>HR</c:v>
                      </c:pt>
                      <c:pt idx="8">
                        <c:v>Marketing</c:v>
                      </c:pt>
                      <c:pt idx="9">
                        <c:v>Sales</c:v>
                      </c:pt>
                      <c:pt idx="10">
                        <c:v>Finance</c:v>
                      </c:pt>
                      <c:pt idx="11">
                        <c:v>Marketing</c:v>
                      </c:pt>
                      <c:pt idx="12">
                        <c:v>HR</c:v>
                      </c:pt>
                      <c:pt idx="13">
                        <c:v>Sales</c:v>
                      </c:pt>
                      <c:pt idx="14">
                        <c:v>IT</c:v>
                      </c:pt>
                      <c:pt idx="15">
                        <c:v>Finance</c:v>
                      </c:pt>
                      <c:pt idx="16">
                        <c:v>HR</c:v>
                      </c:pt>
                      <c:pt idx="17">
                        <c:v>Marketing</c:v>
                      </c:pt>
                      <c:pt idx="18">
                        <c:v>IT</c:v>
                      </c:pt>
                      <c:pt idx="19">
                        <c:v>Sales</c:v>
                      </c:pt>
                      <c:pt idx="20">
                        <c:v>Finance</c:v>
                      </c:pt>
                      <c:pt idx="21">
                        <c:v>HR</c:v>
                      </c:pt>
                      <c:pt idx="22">
                        <c:v>Marketing</c:v>
                      </c:pt>
                      <c:pt idx="23">
                        <c:v>Sales</c:v>
                      </c:pt>
                      <c:pt idx="24">
                        <c:v>IT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'Work Hours and Productivity Cor'!$E$2:$E$26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50</c:v>
                      </c:pt>
                      <c:pt idx="1">
                        <c:v>65</c:v>
                      </c:pt>
                      <c:pt idx="2">
                        <c:v>40</c:v>
                      </c:pt>
                      <c:pt idx="3">
                        <c:v>75</c:v>
                      </c:pt>
                      <c:pt idx="4">
                        <c:v>30</c:v>
                      </c:pt>
                      <c:pt idx="5">
                        <c:v>58</c:v>
                      </c:pt>
                      <c:pt idx="6">
                        <c:v>80</c:v>
                      </c:pt>
                      <c:pt idx="7">
                        <c:v>35</c:v>
                      </c:pt>
                      <c:pt idx="8">
                        <c:v>70</c:v>
                      </c:pt>
                      <c:pt idx="9">
                        <c:v>55</c:v>
                      </c:pt>
                      <c:pt idx="10">
                        <c:v>38</c:v>
                      </c:pt>
                      <c:pt idx="11">
                        <c:v>73</c:v>
                      </c:pt>
                      <c:pt idx="12">
                        <c:v>45</c:v>
                      </c:pt>
                      <c:pt idx="13">
                        <c:v>66</c:v>
                      </c:pt>
                      <c:pt idx="14">
                        <c:v>78</c:v>
                      </c:pt>
                      <c:pt idx="15">
                        <c:v>32</c:v>
                      </c:pt>
                      <c:pt idx="16">
                        <c:v>42</c:v>
                      </c:pt>
                      <c:pt idx="17">
                        <c:v>75</c:v>
                      </c:pt>
                      <c:pt idx="18">
                        <c:v>60</c:v>
                      </c:pt>
                      <c:pt idx="19">
                        <c:v>52</c:v>
                      </c:pt>
                      <c:pt idx="20">
                        <c:v>34</c:v>
                      </c:pt>
                      <c:pt idx="21">
                        <c:v>44</c:v>
                      </c:pt>
                      <c:pt idx="22">
                        <c:v>77</c:v>
                      </c:pt>
                      <c:pt idx="23">
                        <c:v>48</c:v>
                      </c:pt>
                      <c:pt idx="24">
                        <c:v>79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1A5-48E3-B51B-FD1D179A76A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'Work Hours and Productivity Cor'!$G$1</c15:sqref>
                        </c15:formulaRef>
                      </c:ext>
                    </c:extLst>
                    <c:strCache>
                      <c:ptCount val="1"/>
                      <c:pt idx="0">
                        <c:v>Performance_Rating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4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'Work Hours and Productivity Cor'!$C$2:$C$26</c15:sqref>
                        </c15:formulaRef>
                      </c:ext>
                    </c:extLst>
                    <c:strCache>
                      <c:ptCount val="25"/>
                      <c:pt idx="0">
                        <c:v>Sales</c:v>
                      </c:pt>
                      <c:pt idx="1">
                        <c:v>Marketing</c:v>
                      </c:pt>
                      <c:pt idx="2">
                        <c:v>HR</c:v>
                      </c:pt>
                      <c:pt idx="3">
                        <c:v>IT</c:v>
                      </c:pt>
                      <c:pt idx="4">
                        <c:v>Finance</c:v>
                      </c:pt>
                      <c:pt idx="5">
                        <c:v>Sales</c:v>
                      </c:pt>
                      <c:pt idx="6">
                        <c:v>IT</c:v>
                      </c:pt>
                      <c:pt idx="7">
                        <c:v>HR</c:v>
                      </c:pt>
                      <c:pt idx="8">
                        <c:v>Marketing</c:v>
                      </c:pt>
                      <c:pt idx="9">
                        <c:v>Sales</c:v>
                      </c:pt>
                      <c:pt idx="10">
                        <c:v>Finance</c:v>
                      </c:pt>
                      <c:pt idx="11">
                        <c:v>Marketing</c:v>
                      </c:pt>
                      <c:pt idx="12">
                        <c:v>HR</c:v>
                      </c:pt>
                      <c:pt idx="13">
                        <c:v>Sales</c:v>
                      </c:pt>
                      <c:pt idx="14">
                        <c:v>IT</c:v>
                      </c:pt>
                      <c:pt idx="15">
                        <c:v>Finance</c:v>
                      </c:pt>
                      <c:pt idx="16">
                        <c:v>HR</c:v>
                      </c:pt>
                      <c:pt idx="17">
                        <c:v>Marketing</c:v>
                      </c:pt>
                      <c:pt idx="18">
                        <c:v>IT</c:v>
                      </c:pt>
                      <c:pt idx="19">
                        <c:v>Sales</c:v>
                      </c:pt>
                      <c:pt idx="20">
                        <c:v>Finance</c:v>
                      </c:pt>
                      <c:pt idx="21">
                        <c:v>HR</c:v>
                      </c:pt>
                      <c:pt idx="22">
                        <c:v>Marketing</c:v>
                      </c:pt>
                      <c:pt idx="23">
                        <c:v>Sales</c:v>
                      </c:pt>
                      <c:pt idx="24">
                        <c:v>IT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'Work Hours and Productivity Cor'!$G$2:$G$26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4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2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3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5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5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5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2</c:v>
                      </c:pt>
                      <c:pt idx="21">
                        <c:v>3</c:v>
                      </c:pt>
                      <c:pt idx="22">
                        <c:v>5</c:v>
                      </c:pt>
                      <c:pt idx="23">
                        <c:v>3</c:v>
                      </c:pt>
                      <c:pt idx="24">
                        <c:v>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81A5-48E3-B51B-FD1D179A76AE}"/>
                  </c:ext>
                </c:extLst>
              </c15:ser>
            </c15:filteredScatterSeries>
          </c:ext>
        </c:extLst>
      </c:scatterChart>
      <c:valAx>
        <c:axId val="70876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73408"/>
        <c:crosses val="autoZero"/>
        <c:crossBetween val="midCat"/>
      </c:valAx>
      <c:valAx>
        <c:axId val="6651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6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929640</xdr:colOff>
      <xdr:row>28</xdr:row>
      <xdr:rowOff>19050</xdr:rowOff>
    </xdr:from>
    <xdr:to>
      <xdr:col>9</xdr:col>
      <xdr:colOff>243840</xdr:colOff>
      <xdr:row>41</xdr:row>
      <xdr:rowOff>186690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149BE-4E41-1B76-CF0F-A87AF62CF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3</xdr:row>
      <xdr:rowOff>87630</xdr:rowOff>
    </xdr:from>
    <xdr:to>
      <xdr:col>13</xdr:col>
      <xdr:colOff>121920</xdr:colOff>
      <xdr:row>17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E3E573-E371-CAF8-4F27-A7FB1A064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44.875447569444" createdVersion="8" refreshedVersion="8" minRefreshableVersion="3" recordCount="26" xr:uid="{3B3C4BBF-F2D5-4318-A49B-BA847A1D8C22}">
  <cacheSource type="worksheet">
    <worksheetSource ref="A1:G1048576" sheet="Department-Wise Productivity Co"/>
  </cacheSource>
  <cacheFields count="7">
    <cacheField name="Employee_ID" numFmtId="0">
      <sharedItems containsString="0" containsBlank="1" containsNumber="1" containsInteger="1" minValue="101" maxValue="125"/>
    </cacheField>
    <cacheField name="Name" numFmtId="0">
      <sharedItems containsBlank="1"/>
    </cacheField>
    <cacheField name="Department" numFmtId="0">
      <sharedItems containsBlank="1" count="6">
        <s v="Sales"/>
        <s v="Marketing"/>
        <s v="HR"/>
        <s v="IT"/>
        <s v="Finance"/>
        <m/>
      </sharedItems>
    </cacheField>
    <cacheField name="Hours_Worked" numFmtId="0">
      <sharedItems containsString="0" containsBlank="1" containsNumber="1" containsInteger="1" minValue="25" maxValue="50"/>
    </cacheField>
    <cacheField name="Tasks_Completed" numFmtId="0">
      <sharedItems containsString="0" containsBlank="1" containsNumber="1" containsInteger="1" minValue="30" maxValue="80"/>
    </cacheField>
    <cacheField name="Productivity_Score" numFmtId="0">
      <sharedItems containsString="0" containsBlank="1" containsNumber="1" containsInteger="1" minValue="60" maxValue="100"/>
    </cacheField>
    <cacheField name="Performance_Rating" numFmtId="0">
      <sharedItems containsString="0" containsBlank="1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  <r>
    <m/>
    <m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8ED4D4-A249-4420-891B-D1DE9AA7B56D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6:K12" firstHeaderRow="1" firstDataRow="1" firstDataCol="1"/>
  <pivotFields count="7">
    <pivotField showAll="0"/>
    <pivotField showAll="0"/>
    <pivotField axis="axisRow" showAll="0">
      <items count="7">
        <item x="4"/>
        <item x="2"/>
        <item x="3"/>
        <item x="1"/>
        <item x="0"/>
        <item h="1" x="5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formats count="13">
    <format dxfId="12">
      <pivotArea dataOnly="0" fieldPosition="0">
        <references count="1">
          <reference field="2" count="1">
            <x v="3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2" type="button" dataOnly="0" labelOnly="1" outline="0" axis="axisRow" fieldPosition="0"/>
    </format>
    <format dxfId="8">
      <pivotArea dataOnly="0" labelOnly="1" fieldPosition="0">
        <references count="1">
          <reference field="2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tabSelected="1" workbookViewId="0">
      <selection activeCell="G18" sqref="G18"/>
    </sheetView>
  </sheetViews>
  <sheetFormatPr defaultColWidth="12.6640625" defaultRowHeight="15.75" customHeight="1" x14ac:dyDescent="0.25"/>
  <cols>
    <col min="1" max="1" width="12.109375" bestFit="1" customWidth="1"/>
    <col min="2" max="2" width="19.5546875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7" ht="15.75" customHeight="1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7" ht="15.75" customHeight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7" ht="15.75" customHeight="1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7" ht="15.75" customHeight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7" ht="15.75" customHeight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7" ht="15.75" customHeight="1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7" ht="15.75" customHeight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7" ht="15.75" customHeight="1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7" ht="15.75" customHeight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7" ht="15.75" customHeight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7" ht="15.75" customHeight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7" ht="15.75" customHeight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7" ht="15.75" customHeight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7" ht="15.75" customHeight="1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.75" customHeight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.75" customHeight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.75" customHeight="1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5.75" customHeight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5.75" customHeight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5.75" customHeight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5.75" customHeight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5.75" customHeight="1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5.75" customHeight="1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5.75" customHeight="1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autoFilter ref="A1:G26" xr:uid="{00000000-0001-0000-0000-000000000000}">
    <sortState xmlns:xlrd2="http://schemas.microsoft.com/office/spreadsheetml/2017/richdata2" ref="A2:G26">
      <sortCondition ref="A1:A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77-9B9C-46FE-A80D-200AA2373320}">
  <sheetPr filterMode="1"/>
  <dimension ref="A1:G26"/>
  <sheetViews>
    <sheetView workbookViewId="0">
      <selection activeCell="D34" sqref="D34"/>
    </sheetView>
  </sheetViews>
  <sheetFormatPr defaultColWidth="12.6640625" defaultRowHeight="15.75" customHeight="1" x14ac:dyDescent="0.25"/>
  <cols>
    <col min="1" max="1" width="12.109375" bestFit="1" customWidth="1"/>
    <col min="2" max="2" width="19.5546875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>
        <v>107</v>
      </c>
      <c r="B2" s="2" t="s">
        <v>18</v>
      </c>
      <c r="C2" s="2" t="s">
        <v>14</v>
      </c>
      <c r="D2" s="2">
        <v>50</v>
      </c>
      <c r="E2" s="2">
        <v>80</v>
      </c>
      <c r="F2" s="2">
        <v>100</v>
      </c>
      <c r="G2" s="2">
        <v>5</v>
      </c>
    </row>
    <row r="3" spans="1:7" ht="15.75" customHeight="1" x14ac:dyDescent="0.3">
      <c r="A3" s="2">
        <v>125</v>
      </c>
      <c r="B3" s="2" t="s">
        <v>36</v>
      </c>
      <c r="C3" s="2" t="s">
        <v>14</v>
      </c>
      <c r="D3" s="2">
        <v>47</v>
      </c>
      <c r="E3" s="2">
        <v>79</v>
      </c>
      <c r="F3" s="2">
        <v>99</v>
      </c>
      <c r="G3" s="2">
        <v>5</v>
      </c>
    </row>
    <row r="4" spans="1:7" ht="15.75" customHeight="1" x14ac:dyDescent="0.3">
      <c r="A4" s="2">
        <v>115</v>
      </c>
      <c r="B4" s="2" t="s">
        <v>26</v>
      </c>
      <c r="C4" s="2" t="s">
        <v>14</v>
      </c>
      <c r="D4" s="2">
        <v>48</v>
      </c>
      <c r="E4" s="2">
        <v>78</v>
      </c>
      <c r="F4" s="2">
        <v>98</v>
      </c>
      <c r="G4" s="2">
        <v>5</v>
      </c>
    </row>
    <row r="5" spans="1:7" ht="15.75" customHeight="1" x14ac:dyDescent="0.3">
      <c r="A5" s="2">
        <v>123</v>
      </c>
      <c r="B5" s="2" t="s">
        <v>34</v>
      </c>
      <c r="C5" s="2" t="s">
        <v>10</v>
      </c>
      <c r="D5" s="2">
        <v>46</v>
      </c>
      <c r="E5" s="2">
        <v>77</v>
      </c>
      <c r="F5" s="2">
        <v>96</v>
      </c>
      <c r="G5" s="2">
        <v>5</v>
      </c>
    </row>
    <row r="6" spans="1:7" ht="15.75" customHeight="1" x14ac:dyDescent="0.3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3">
        <v>5</v>
      </c>
    </row>
    <row r="7" spans="1:7" ht="15.75" hidden="1" customHeight="1" x14ac:dyDescent="0.3">
      <c r="A7" s="3">
        <v>112</v>
      </c>
      <c r="B7" s="3" t="s">
        <v>23</v>
      </c>
      <c r="C7" s="3" t="s">
        <v>10</v>
      </c>
      <c r="D7" s="3">
        <v>44</v>
      </c>
      <c r="E7" s="3">
        <v>73</v>
      </c>
      <c r="F7" s="3">
        <v>94</v>
      </c>
      <c r="G7" s="3">
        <v>5</v>
      </c>
    </row>
    <row r="8" spans="1:7" ht="15.75" hidden="1" customHeight="1" x14ac:dyDescent="0.3">
      <c r="A8" s="3">
        <v>118</v>
      </c>
      <c r="B8" s="3" t="s">
        <v>29</v>
      </c>
      <c r="C8" s="3" t="s">
        <v>10</v>
      </c>
      <c r="D8" s="3">
        <v>43</v>
      </c>
      <c r="E8" s="3">
        <v>75</v>
      </c>
      <c r="F8" s="3">
        <v>93</v>
      </c>
      <c r="G8" s="3">
        <v>5</v>
      </c>
    </row>
    <row r="9" spans="1:7" ht="15.75" hidden="1" customHeight="1" x14ac:dyDescent="0.3">
      <c r="A9" s="2">
        <v>109</v>
      </c>
      <c r="B9" s="2" t="s">
        <v>20</v>
      </c>
      <c r="C9" s="2" t="s">
        <v>10</v>
      </c>
      <c r="D9" s="2">
        <v>42</v>
      </c>
      <c r="E9" s="2">
        <v>70</v>
      </c>
      <c r="F9" s="2">
        <v>92</v>
      </c>
      <c r="G9" s="2">
        <v>5</v>
      </c>
    </row>
    <row r="10" spans="1:7" ht="15.75" hidden="1" customHeight="1" x14ac:dyDescent="0.3">
      <c r="A10" s="3">
        <v>102</v>
      </c>
      <c r="B10" s="3" t="s">
        <v>9</v>
      </c>
      <c r="C10" s="3" t="s">
        <v>10</v>
      </c>
      <c r="D10" s="3">
        <v>40</v>
      </c>
      <c r="E10" s="3">
        <v>65</v>
      </c>
      <c r="F10" s="3">
        <v>90</v>
      </c>
      <c r="G10" s="3">
        <v>5</v>
      </c>
    </row>
    <row r="11" spans="1:7" ht="15.75" hidden="1" customHeight="1" x14ac:dyDescent="0.3">
      <c r="A11" s="3">
        <v>114</v>
      </c>
      <c r="B11" s="3" t="s">
        <v>25</v>
      </c>
      <c r="C11" s="3" t="s">
        <v>8</v>
      </c>
      <c r="D11" s="3">
        <v>41</v>
      </c>
      <c r="E11" s="3">
        <v>66</v>
      </c>
      <c r="F11" s="3">
        <v>89</v>
      </c>
      <c r="G11" s="3">
        <v>4</v>
      </c>
    </row>
    <row r="12" spans="1:7" ht="15.75" hidden="1" customHeight="1" x14ac:dyDescent="0.3">
      <c r="A12" s="2">
        <v>119</v>
      </c>
      <c r="B12" s="2" t="s">
        <v>30</v>
      </c>
      <c r="C12" s="2" t="s">
        <v>14</v>
      </c>
      <c r="D12" s="2">
        <v>39</v>
      </c>
      <c r="E12" s="2">
        <v>60</v>
      </c>
      <c r="F12" s="2">
        <v>87</v>
      </c>
      <c r="G12" s="2">
        <v>4</v>
      </c>
    </row>
    <row r="13" spans="1:7" ht="15.75" hidden="1" customHeight="1" x14ac:dyDescent="0.3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3">
        <v>4</v>
      </c>
    </row>
    <row r="14" spans="1:7" ht="15.75" hidden="1" customHeight="1" x14ac:dyDescent="0.3">
      <c r="A14" s="3">
        <v>110</v>
      </c>
      <c r="B14" s="3" t="s">
        <v>21</v>
      </c>
      <c r="C14" s="3" t="s">
        <v>8</v>
      </c>
      <c r="D14" s="3">
        <v>37</v>
      </c>
      <c r="E14" s="3">
        <v>55</v>
      </c>
      <c r="F14" s="3">
        <v>83</v>
      </c>
      <c r="G14" s="3">
        <v>4</v>
      </c>
    </row>
    <row r="15" spans="1:7" ht="15.75" hidden="1" customHeight="1" x14ac:dyDescent="0.3">
      <c r="A15" s="2">
        <v>101</v>
      </c>
      <c r="B15" s="2" t="s">
        <v>7</v>
      </c>
      <c r="C15" s="2" t="s">
        <v>8</v>
      </c>
      <c r="D15" s="2">
        <v>35</v>
      </c>
      <c r="E15" s="2">
        <v>50</v>
      </c>
      <c r="F15" s="2">
        <v>80</v>
      </c>
      <c r="G15" s="2">
        <v>4</v>
      </c>
    </row>
    <row r="16" spans="1:7" ht="15.75" hidden="1" customHeight="1" x14ac:dyDescent="0.3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3">
        <v>4</v>
      </c>
    </row>
    <row r="17" spans="1:7" ht="15.75" hidden="1" customHeight="1" x14ac:dyDescent="0.3">
      <c r="A17" s="3">
        <v>124</v>
      </c>
      <c r="B17" s="3" t="s">
        <v>35</v>
      </c>
      <c r="C17" s="3" t="s">
        <v>8</v>
      </c>
      <c r="D17" s="3">
        <v>34</v>
      </c>
      <c r="E17" s="3">
        <v>48</v>
      </c>
      <c r="F17" s="3">
        <v>76</v>
      </c>
      <c r="G17" s="3">
        <v>3</v>
      </c>
    </row>
    <row r="18" spans="1:7" ht="15.75" hidden="1" customHeight="1" x14ac:dyDescent="0.3">
      <c r="A18" s="2">
        <v>113</v>
      </c>
      <c r="B18" s="2" t="s">
        <v>24</v>
      </c>
      <c r="C18" s="2" t="s">
        <v>12</v>
      </c>
      <c r="D18" s="2">
        <v>33</v>
      </c>
      <c r="E18" s="2">
        <v>45</v>
      </c>
      <c r="F18" s="2">
        <v>75</v>
      </c>
      <c r="G18" s="2">
        <v>3</v>
      </c>
    </row>
    <row r="19" spans="1:7" ht="15.75" hidden="1" customHeight="1" x14ac:dyDescent="0.3">
      <c r="A19" s="3">
        <v>122</v>
      </c>
      <c r="B19" s="3" t="s">
        <v>33</v>
      </c>
      <c r="C19" s="3" t="s">
        <v>12</v>
      </c>
      <c r="D19" s="3">
        <v>32</v>
      </c>
      <c r="E19" s="3">
        <v>44</v>
      </c>
      <c r="F19" s="3">
        <v>74</v>
      </c>
      <c r="G19" s="3">
        <v>3</v>
      </c>
    </row>
    <row r="20" spans="1:7" ht="15.75" hidden="1" customHeight="1" x14ac:dyDescent="0.3">
      <c r="A20" s="2">
        <v>117</v>
      </c>
      <c r="B20" s="2" t="s">
        <v>28</v>
      </c>
      <c r="C20" s="2" t="s">
        <v>12</v>
      </c>
      <c r="D20" s="2">
        <v>31</v>
      </c>
      <c r="E20" s="2">
        <v>42</v>
      </c>
      <c r="F20" s="2">
        <v>72</v>
      </c>
      <c r="G20" s="2">
        <v>3</v>
      </c>
    </row>
    <row r="21" spans="1:7" ht="15.75" hidden="1" customHeight="1" x14ac:dyDescent="0.3">
      <c r="A21" s="2">
        <v>103</v>
      </c>
      <c r="B21" s="2" t="s">
        <v>11</v>
      </c>
      <c r="C21" s="2" t="s">
        <v>12</v>
      </c>
      <c r="D21" s="2">
        <v>30</v>
      </c>
      <c r="E21" s="2">
        <v>40</v>
      </c>
      <c r="F21" s="2">
        <v>70</v>
      </c>
      <c r="G21" s="2">
        <v>3</v>
      </c>
    </row>
    <row r="22" spans="1:7" ht="15.75" hidden="1" customHeight="1" x14ac:dyDescent="0.3">
      <c r="A22" s="2">
        <v>111</v>
      </c>
      <c r="B22" s="2" t="s">
        <v>22</v>
      </c>
      <c r="C22" s="2" t="s">
        <v>16</v>
      </c>
      <c r="D22" s="2">
        <v>29</v>
      </c>
      <c r="E22" s="2">
        <v>38</v>
      </c>
      <c r="F22" s="2">
        <v>68</v>
      </c>
      <c r="G22" s="2">
        <v>3</v>
      </c>
    </row>
    <row r="23" spans="1:7" ht="15.75" hidden="1" customHeight="1" x14ac:dyDescent="0.3">
      <c r="A23" s="3">
        <v>108</v>
      </c>
      <c r="B23" s="3" t="s">
        <v>19</v>
      </c>
      <c r="C23" s="3" t="s">
        <v>12</v>
      </c>
      <c r="D23" s="3">
        <v>28</v>
      </c>
      <c r="E23" s="3">
        <v>35</v>
      </c>
      <c r="F23" s="3">
        <v>65</v>
      </c>
      <c r="G23" s="3">
        <v>3</v>
      </c>
    </row>
    <row r="24" spans="1:7" ht="15.75" hidden="1" customHeight="1" x14ac:dyDescent="0.3">
      <c r="A24" s="2">
        <v>121</v>
      </c>
      <c r="B24" s="2" t="s">
        <v>32</v>
      </c>
      <c r="C24" s="2" t="s">
        <v>16</v>
      </c>
      <c r="D24" s="2">
        <v>27</v>
      </c>
      <c r="E24" s="2">
        <v>34</v>
      </c>
      <c r="F24" s="2">
        <v>64</v>
      </c>
      <c r="G24" s="2">
        <v>2</v>
      </c>
    </row>
    <row r="25" spans="1:7" ht="15.75" hidden="1" customHeight="1" x14ac:dyDescent="0.3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3">
        <v>2</v>
      </c>
    </row>
    <row r="26" spans="1:7" ht="15.75" hidden="1" customHeight="1" x14ac:dyDescent="0.3">
      <c r="A26" s="2">
        <v>105</v>
      </c>
      <c r="B26" s="2" t="s">
        <v>15</v>
      </c>
      <c r="C26" s="2" t="s">
        <v>16</v>
      </c>
      <c r="D26" s="2">
        <v>25</v>
      </c>
      <c r="E26" s="2">
        <v>30</v>
      </c>
      <c r="F26" s="2">
        <v>60</v>
      </c>
      <c r="G26" s="2">
        <v>2</v>
      </c>
    </row>
  </sheetData>
  <autoFilter ref="A1:G26" xr:uid="{51E82077-9B9C-46FE-A80D-200AA2373320}">
    <filterColumn colId="5">
      <top10 val="5" filterVal="95"/>
    </filterColumn>
    <sortState xmlns:xlrd2="http://schemas.microsoft.com/office/spreadsheetml/2017/richdata2" ref="A2:G26">
      <sortCondition descending="1" ref="F2:F26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8C28-641F-4838-9B36-2F176232A3DB}">
  <dimension ref="A1:K26"/>
  <sheetViews>
    <sheetView workbookViewId="0">
      <selection activeCell="K8" sqref="K8"/>
    </sheetView>
  </sheetViews>
  <sheetFormatPr defaultColWidth="12.6640625" defaultRowHeight="15.75" customHeight="1" x14ac:dyDescent="0.25"/>
  <cols>
    <col min="1" max="1" width="12.109375" bestFit="1" customWidth="1"/>
    <col min="2" max="2" width="19.5546875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10" max="10" width="13.33203125" bestFit="1" customWidth="1"/>
    <col min="11" max="11" width="28.33203125" bestFit="1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ht="15.75" customHeight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11" ht="15.75" customHeight="1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11" ht="15.75" customHeight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11" ht="15.75" customHeight="1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11" ht="15.75" customHeight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J6" s="4" t="s">
        <v>37</v>
      </c>
      <c r="K6" s="5" t="s">
        <v>39</v>
      </c>
    </row>
    <row r="7" spans="1:11" ht="15.75" customHeight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J7" s="6" t="s">
        <v>16</v>
      </c>
      <c r="K7" s="7">
        <v>2.9580398915498081</v>
      </c>
    </row>
    <row r="8" spans="1:11" ht="15.75" customHeight="1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J8" s="6" t="s">
        <v>12</v>
      </c>
      <c r="K8" s="7">
        <v>3.54400902933387</v>
      </c>
    </row>
    <row r="9" spans="1:11" ht="15.75" customHeight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J9" s="6" t="s">
        <v>14</v>
      </c>
      <c r="K9" s="7">
        <v>4.7074409183759283</v>
      </c>
    </row>
    <row r="10" spans="1:11" ht="15.75" customHeight="1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J10" s="8" t="s">
        <v>10</v>
      </c>
      <c r="K10" s="9">
        <v>2</v>
      </c>
    </row>
    <row r="11" spans="1:11" ht="15.75" customHeight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J11" s="6" t="s">
        <v>8</v>
      </c>
      <c r="K11" s="7">
        <v>4.3748015828022293</v>
      </c>
    </row>
    <row r="12" spans="1:11" ht="15.75" customHeight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J12" s="6" t="s">
        <v>38</v>
      </c>
      <c r="K12" s="7">
        <v>12.412896519346321</v>
      </c>
    </row>
    <row r="13" spans="1:11" ht="15.75" customHeight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11" ht="15.75" customHeight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11" ht="15.75" customHeight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11" ht="15.75" customHeight="1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.75" customHeight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.75" customHeight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.75" customHeight="1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5.75" customHeight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5.75" customHeight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5.75" customHeight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5.75" customHeight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5.75" customHeight="1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5.75" customHeight="1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5.75" customHeight="1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autoFilter ref="A1:G26" xr:uid="{ACBB8C28-641F-4838-9B36-2F176232A3D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FB86-1643-48A5-925A-151133ABDD05}">
  <sheetPr filterMode="1"/>
  <dimension ref="A1:H26"/>
  <sheetViews>
    <sheetView workbookViewId="0">
      <selection activeCell="H2" sqref="H2"/>
    </sheetView>
  </sheetViews>
  <sheetFormatPr defaultColWidth="12.6640625" defaultRowHeight="15.75" customHeight="1" x14ac:dyDescent="0.25"/>
  <cols>
    <col min="1" max="1" width="12.109375" bestFit="1" customWidth="1"/>
    <col min="2" max="2" width="19.5546875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8" width="29.88671875" bestFit="1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</row>
    <row r="2" spans="1:8" ht="15.75" customHeight="1" x14ac:dyDescent="0.3">
      <c r="A2" s="3">
        <v>102</v>
      </c>
      <c r="B2" s="3" t="s">
        <v>9</v>
      </c>
      <c r="C2" s="3" t="s">
        <v>10</v>
      </c>
      <c r="D2" s="3">
        <v>40</v>
      </c>
      <c r="E2" s="3">
        <v>65</v>
      </c>
      <c r="F2" s="3">
        <v>90</v>
      </c>
      <c r="G2" s="3">
        <v>5</v>
      </c>
      <c r="H2" s="3">
        <f>(F2*G2)/D2</f>
        <v>11.25</v>
      </c>
    </row>
    <row r="3" spans="1:8" ht="15.75" customHeight="1" x14ac:dyDescent="0.3">
      <c r="A3" s="2">
        <v>109</v>
      </c>
      <c r="B3" s="2" t="s">
        <v>20</v>
      </c>
      <c r="C3" s="2" t="s">
        <v>10</v>
      </c>
      <c r="D3" s="2">
        <v>42</v>
      </c>
      <c r="E3" s="2">
        <v>70</v>
      </c>
      <c r="F3" s="2">
        <v>92</v>
      </c>
      <c r="G3" s="2">
        <v>5</v>
      </c>
      <c r="H3" s="2">
        <f>(F3*G3)/D3</f>
        <v>10.952380952380953</v>
      </c>
    </row>
    <row r="4" spans="1:8" ht="15.75" customHeight="1" x14ac:dyDescent="0.3">
      <c r="A4" s="3">
        <v>118</v>
      </c>
      <c r="B4" s="3" t="s">
        <v>29</v>
      </c>
      <c r="C4" s="3" t="s">
        <v>10</v>
      </c>
      <c r="D4" s="3">
        <v>43</v>
      </c>
      <c r="E4" s="3">
        <v>75</v>
      </c>
      <c r="F4" s="3">
        <v>93</v>
      </c>
      <c r="G4" s="3">
        <v>5</v>
      </c>
      <c r="H4" s="3">
        <f>(F4*G4)/D4</f>
        <v>10.813953488372093</v>
      </c>
    </row>
    <row r="5" spans="1:8" ht="15.75" hidden="1" customHeight="1" x14ac:dyDescent="0.3">
      <c r="A5" s="3">
        <v>112</v>
      </c>
      <c r="B5" s="3" t="s">
        <v>23</v>
      </c>
      <c r="C5" s="3" t="s">
        <v>10</v>
      </c>
      <c r="D5" s="3">
        <v>44</v>
      </c>
      <c r="E5" s="3">
        <v>73</v>
      </c>
      <c r="F5" s="3">
        <v>94</v>
      </c>
      <c r="G5" s="3">
        <v>5</v>
      </c>
      <c r="H5" s="3">
        <f>(F5*G5)/D5</f>
        <v>10.681818181818182</v>
      </c>
    </row>
    <row r="6" spans="1:8" ht="15.75" hidden="1" customHeight="1" x14ac:dyDescent="0.3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3">
        <v>5</v>
      </c>
      <c r="H6" s="3">
        <f>(F6*G6)/D6</f>
        <v>10.555555555555555</v>
      </c>
    </row>
    <row r="7" spans="1:8" ht="15.75" hidden="1" customHeight="1" x14ac:dyDescent="0.3">
      <c r="A7" s="2">
        <v>125</v>
      </c>
      <c r="B7" s="2" t="s">
        <v>36</v>
      </c>
      <c r="C7" s="2" t="s">
        <v>14</v>
      </c>
      <c r="D7" s="2">
        <v>47</v>
      </c>
      <c r="E7" s="2">
        <v>79</v>
      </c>
      <c r="F7" s="2">
        <v>99</v>
      </c>
      <c r="G7" s="2">
        <v>5</v>
      </c>
      <c r="H7" s="2">
        <f>(F7*G7)/D7</f>
        <v>10.531914893617021</v>
      </c>
    </row>
    <row r="8" spans="1:8" ht="15.75" hidden="1" customHeight="1" x14ac:dyDescent="0.3">
      <c r="A8" s="2">
        <v>123</v>
      </c>
      <c r="B8" s="2" t="s">
        <v>34</v>
      </c>
      <c r="C8" s="2" t="s">
        <v>10</v>
      </c>
      <c r="D8" s="2">
        <v>46</v>
      </c>
      <c r="E8" s="2">
        <v>77</v>
      </c>
      <c r="F8" s="2">
        <v>96</v>
      </c>
      <c r="G8" s="2">
        <v>5</v>
      </c>
      <c r="H8" s="2">
        <f>(F8*G8)/D8</f>
        <v>10.434782608695652</v>
      </c>
    </row>
    <row r="9" spans="1:8" ht="15.75" hidden="1" customHeight="1" x14ac:dyDescent="0.3">
      <c r="A9" s="2">
        <v>115</v>
      </c>
      <c r="B9" s="2" t="s">
        <v>26</v>
      </c>
      <c r="C9" s="2" t="s">
        <v>14</v>
      </c>
      <c r="D9" s="2">
        <v>48</v>
      </c>
      <c r="E9" s="2">
        <v>78</v>
      </c>
      <c r="F9" s="2">
        <v>98</v>
      </c>
      <c r="G9" s="2">
        <v>5</v>
      </c>
      <c r="H9" s="2">
        <f>(F9*G9)/D9</f>
        <v>10.208333333333334</v>
      </c>
    </row>
    <row r="10" spans="1:8" ht="15.75" hidden="1" customHeight="1" x14ac:dyDescent="0.3">
      <c r="A10" s="2">
        <v>107</v>
      </c>
      <c r="B10" s="2" t="s">
        <v>18</v>
      </c>
      <c r="C10" s="2" t="s">
        <v>14</v>
      </c>
      <c r="D10" s="2">
        <v>50</v>
      </c>
      <c r="E10" s="2">
        <v>80</v>
      </c>
      <c r="F10" s="2">
        <v>100</v>
      </c>
      <c r="G10" s="2">
        <v>5</v>
      </c>
      <c r="H10" s="2">
        <f>(F10*G10)/D10</f>
        <v>10</v>
      </c>
    </row>
    <row r="11" spans="1:8" ht="15.75" hidden="1" customHeight="1" x14ac:dyDescent="0.3">
      <c r="A11" s="2">
        <v>101</v>
      </c>
      <c r="B11" s="2" t="s">
        <v>7</v>
      </c>
      <c r="C11" s="2" t="s">
        <v>8</v>
      </c>
      <c r="D11" s="2">
        <v>35</v>
      </c>
      <c r="E11" s="2">
        <v>50</v>
      </c>
      <c r="F11" s="2">
        <v>80</v>
      </c>
      <c r="G11" s="2">
        <v>4</v>
      </c>
      <c r="H11" s="2">
        <f>(F11*G11)/D11</f>
        <v>9.1428571428571423</v>
      </c>
    </row>
    <row r="12" spans="1:8" ht="15.75" hidden="1" customHeight="1" x14ac:dyDescent="0.3">
      <c r="A12" s="3">
        <v>110</v>
      </c>
      <c r="B12" s="3" t="s">
        <v>21</v>
      </c>
      <c r="C12" s="3" t="s">
        <v>8</v>
      </c>
      <c r="D12" s="3">
        <v>37</v>
      </c>
      <c r="E12" s="3">
        <v>55</v>
      </c>
      <c r="F12" s="3">
        <v>83</v>
      </c>
      <c r="G12" s="3">
        <v>4</v>
      </c>
      <c r="H12" s="3">
        <f>(F12*G12)/D12</f>
        <v>8.9729729729729737</v>
      </c>
    </row>
    <row r="13" spans="1:8" ht="15.75" hidden="1" customHeight="1" x14ac:dyDescent="0.3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3">
        <v>4</v>
      </c>
      <c r="H13" s="3">
        <f>(F13*G13)/D13</f>
        <v>8.9473684210526319</v>
      </c>
    </row>
    <row r="14" spans="1:8" ht="15.75" hidden="1" customHeight="1" x14ac:dyDescent="0.3">
      <c r="A14" s="2">
        <v>119</v>
      </c>
      <c r="B14" s="2" t="s">
        <v>30</v>
      </c>
      <c r="C14" s="2" t="s">
        <v>14</v>
      </c>
      <c r="D14" s="2">
        <v>39</v>
      </c>
      <c r="E14" s="2">
        <v>60</v>
      </c>
      <c r="F14" s="2">
        <v>87</v>
      </c>
      <c r="G14" s="2">
        <v>4</v>
      </c>
      <c r="H14" s="2">
        <f>(F14*G14)/D14</f>
        <v>8.9230769230769234</v>
      </c>
    </row>
    <row r="15" spans="1:8" ht="15.75" hidden="1" customHeight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3">
        <f>(F15*G15)/D15</f>
        <v>8.6829268292682933</v>
      </c>
    </row>
    <row r="16" spans="1:8" ht="15.75" hidden="1" customHeight="1" x14ac:dyDescent="0.3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3">
        <v>4</v>
      </c>
      <c r="H16" s="3">
        <f>(F16*G16)/D16</f>
        <v>8.6666666666666661</v>
      </c>
    </row>
    <row r="17" spans="1:8" ht="15.75" hidden="1" customHeight="1" x14ac:dyDescent="0.3">
      <c r="A17" s="2">
        <v>111</v>
      </c>
      <c r="B17" s="2" t="s">
        <v>22</v>
      </c>
      <c r="C17" s="2" t="s">
        <v>16</v>
      </c>
      <c r="D17" s="2">
        <v>29</v>
      </c>
      <c r="E17" s="2">
        <v>38</v>
      </c>
      <c r="F17" s="2">
        <v>68</v>
      </c>
      <c r="G17" s="2">
        <v>3</v>
      </c>
      <c r="H17" s="2">
        <f>(F17*G17)/D17</f>
        <v>7.0344827586206895</v>
      </c>
    </row>
    <row r="18" spans="1:8" ht="15.75" hidden="1" customHeight="1" x14ac:dyDescent="0.3">
      <c r="A18" s="2">
        <v>103</v>
      </c>
      <c r="B18" s="2" t="s">
        <v>11</v>
      </c>
      <c r="C18" s="2" t="s">
        <v>12</v>
      </c>
      <c r="D18" s="2">
        <v>30</v>
      </c>
      <c r="E18" s="2">
        <v>40</v>
      </c>
      <c r="F18" s="2">
        <v>70</v>
      </c>
      <c r="G18" s="2">
        <v>3</v>
      </c>
      <c r="H18" s="2">
        <f>(F18*G18)/D18</f>
        <v>7</v>
      </c>
    </row>
    <row r="19" spans="1:8" ht="15.75" hidden="1" customHeight="1" x14ac:dyDescent="0.3">
      <c r="A19" s="2">
        <v>117</v>
      </c>
      <c r="B19" s="2" t="s">
        <v>28</v>
      </c>
      <c r="C19" s="2" t="s">
        <v>12</v>
      </c>
      <c r="D19" s="2">
        <v>31</v>
      </c>
      <c r="E19" s="2">
        <v>42</v>
      </c>
      <c r="F19" s="2">
        <v>72</v>
      </c>
      <c r="G19" s="2">
        <v>3</v>
      </c>
      <c r="H19" s="2">
        <f>(F19*G19)/D19</f>
        <v>6.967741935483871</v>
      </c>
    </row>
    <row r="20" spans="1:8" ht="15.75" hidden="1" customHeight="1" x14ac:dyDescent="0.3">
      <c r="A20" s="3">
        <v>108</v>
      </c>
      <c r="B20" s="3" t="s">
        <v>19</v>
      </c>
      <c r="C20" s="3" t="s">
        <v>12</v>
      </c>
      <c r="D20" s="3">
        <v>28</v>
      </c>
      <c r="E20" s="3">
        <v>35</v>
      </c>
      <c r="F20" s="3">
        <v>65</v>
      </c>
      <c r="G20" s="3">
        <v>3</v>
      </c>
      <c r="H20" s="3">
        <f>(F20*G20)/D20</f>
        <v>6.9642857142857144</v>
      </c>
    </row>
    <row r="21" spans="1:8" ht="15.75" hidden="1" customHeight="1" x14ac:dyDescent="0.3">
      <c r="A21" s="3">
        <v>122</v>
      </c>
      <c r="B21" s="3" t="s">
        <v>33</v>
      </c>
      <c r="C21" s="3" t="s">
        <v>12</v>
      </c>
      <c r="D21" s="3">
        <v>32</v>
      </c>
      <c r="E21" s="3">
        <v>44</v>
      </c>
      <c r="F21" s="3">
        <v>74</v>
      </c>
      <c r="G21" s="3">
        <v>3</v>
      </c>
      <c r="H21" s="3">
        <f>(F21*G21)/D21</f>
        <v>6.9375</v>
      </c>
    </row>
    <row r="22" spans="1:8" ht="15.75" hidden="1" customHeight="1" x14ac:dyDescent="0.3">
      <c r="A22" s="2">
        <v>113</v>
      </c>
      <c r="B22" s="2" t="s">
        <v>24</v>
      </c>
      <c r="C22" s="2" t="s">
        <v>12</v>
      </c>
      <c r="D22" s="2">
        <v>33</v>
      </c>
      <c r="E22" s="2">
        <v>45</v>
      </c>
      <c r="F22" s="2">
        <v>75</v>
      </c>
      <c r="G22" s="2">
        <v>3</v>
      </c>
      <c r="H22" s="2">
        <f>(F22*G22)/D22</f>
        <v>6.8181818181818183</v>
      </c>
    </row>
    <row r="23" spans="1:8" ht="15.75" hidden="1" customHeight="1" x14ac:dyDescent="0.3">
      <c r="A23" s="3">
        <v>124</v>
      </c>
      <c r="B23" s="3" t="s">
        <v>35</v>
      </c>
      <c r="C23" s="3" t="s">
        <v>8</v>
      </c>
      <c r="D23" s="3">
        <v>34</v>
      </c>
      <c r="E23" s="3">
        <v>48</v>
      </c>
      <c r="F23" s="3">
        <v>76</v>
      </c>
      <c r="G23" s="3">
        <v>3</v>
      </c>
      <c r="H23" s="3">
        <f>(F23*G23)/D23</f>
        <v>6.7058823529411766</v>
      </c>
    </row>
    <row r="24" spans="1:8" ht="15.75" hidden="1" customHeight="1" x14ac:dyDescent="0.3">
      <c r="A24" s="2">
        <v>105</v>
      </c>
      <c r="B24" s="2" t="s">
        <v>15</v>
      </c>
      <c r="C24" s="2" t="s">
        <v>16</v>
      </c>
      <c r="D24" s="2">
        <v>25</v>
      </c>
      <c r="E24" s="2">
        <v>30</v>
      </c>
      <c r="F24" s="2">
        <v>60</v>
      </c>
      <c r="G24" s="2">
        <v>2</v>
      </c>
      <c r="H24" s="2">
        <f>(F24*G24)/D24</f>
        <v>4.8</v>
      </c>
    </row>
    <row r="25" spans="1:8" ht="15.75" hidden="1" customHeight="1" x14ac:dyDescent="0.3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3">
        <v>2</v>
      </c>
      <c r="H25" s="3">
        <f>(F25*G25)/D25</f>
        <v>4.7692307692307692</v>
      </c>
    </row>
    <row r="26" spans="1:8" ht="15.75" hidden="1" customHeight="1" x14ac:dyDescent="0.3">
      <c r="A26" s="2">
        <v>121</v>
      </c>
      <c r="B26" s="2" t="s">
        <v>32</v>
      </c>
      <c r="C26" s="2" t="s">
        <v>16</v>
      </c>
      <c r="D26" s="2">
        <v>27</v>
      </c>
      <c r="E26" s="2">
        <v>34</v>
      </c>
      <c r="F26" s="2">
        <v>64</v>
      </c>
      <c r="G26" s="2">
        <v>2</v>
      </c>
      <c r="H26" s="2">
        <f>(F26*G26)/D26</f>
        <v>4.7407407407407405</v>
      </c>
    </row>
  </sheetData>
  <autoFilter ref="A1:H26" xr:uid="{B25DFB86-1643-48A5-925A-151133ABDD05}">
    <filterColumn colId="7">
      <top10 val="3" filterVal="10.813953488372093"/>
    </filterColumn>
    <sortState xmlns:xlrd2="http://schemas.microsoft.com/office/spreadsheetml/2017/richdata2" ref="A2:H26">
      <sortCondition descending="1" ref="H2:H2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C728-A02C-4DD7-95A3-6D01F87A76DC}">
  <dimension ref="A2:M29"/>
  <sheetViews>
    <sheetView zoomScale="90" zoomScaleNormal="90" workbookViewId="0">
      <selection activeCell="L7" sqref="L7"/>
    </sheetView>
  </sheetViews>
  <sheetFormatPr defaultColWidth="12.6640625" defaultRowHeight="15.75" customHeight="1" x14ac:dyDescent="0.25"/>
  <cols>
    <col min="1" max="1" width="12.109375" bestFit="1" customWidth="1"/>
    <col min="2" max="2" width="19.5546875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11" max="11" width="53.77734375" bestFit="1" customWidth="1"/>
  </cols>
  <sheetData>
    <row r="2" spans="1:13" ht="15.75" customHeight="1" x14ac:dyDescent="0.25">
      <c r="A2" s="11" t="s">
        <v>41</v>
      </c>
      <c r="B2" s="11"/>
      <c r="C2" s="11"/>
      <c r="D2" s="11"/>
      <c r="E2" s="11"/>
      <c r="F2" s="11"/>
    </row>
    <row r="4" spans="1:13" ht="15.75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13" ht="15.75" customHeight="1" x14ac:dyDescent="0.3">
      <c r="A5" s="2">
        <v>101</v>
      </c>
      <c r="B5" s="2" t="s">
        <v>7</v>
      </c>
      <c r="C5" s="2" t="s">
        <v>8</v>
      </c>
      <c r="D5" s="2">
        <v>35</v>
      </c>
      <c r="E5" s="2">
        <v>50</v>
      </c>
      <c r="F5" s="2">
        <v>80</v>
      </c>
      <c r="G5" s="2">
        <v>4</v>
      </c>
    </row>
    <row r="6" spans="1:13" ht="15.75" customHeight="1" x14ac:dyDescent="0.3">
      <c r="A6" s="3">
        <v>102</v>
      </c>
      <c r="B6" s="3" t="s">
        <v>9</v>
      </c>
      <c r="C6" s="3" t="s">
        <v>10</v>
      </c>
      <c r="D6" s="3">
        <v>40</v>
      </c>
      <c r="E6" s="3">
        <v>65</v>
      </c>
      <c r="F6" s="3">
        <v>90</v>
      </c>
      <c r="G6" s="3">
        <v>5</v>
      </c>
      <c r="K6" t="s">
        <v>42</v>
      </c>
      <c r="L6">
        <f>CORREL(D5:D29,G5:G29)</f>
        <v>0.94623485838187704</v>
      </c>
    </row>
    <row r="7" spans="1:13" ht="15.75" customHeight="1" x14ac:dyDescent="0.3">
      <c r="A7" s="2">
        <v>103</v>
      </c>
      <c r="B7" s="2" t="s">
        <v>11</v>
      </c>
      <c r="C7" s="2" t="s">
        <v>12</v>
      </c>
      <c r="D7" s="2">
        <v>30</v>
      </c>
      <c r="E7" s="2">
        <v>40</v>
      </c>
      <c r="F7" s="2">
        <v>70</v>
      </c>
      <c r="G7" s="2">
        <v>3</v>
      </c>
      <c r="K7" t="s">
        <v>43</v>
      </c>
      <c r="L7" s="14">
        <f>CORREL(E5:E29,G5:G29)</f>
        <v>0.95745537036476214</v>
      </c>
    </row>
    <row r="8" spans="1:13" ht="15.75" customHeight="1" x14ac:dyDescent="0.3">
      <c r="A8" s="3">
        <v>104</v>
      </c>
      <c r="B8" s="3" t="s">
        <v>13</v>
      </c>
      <c r="C8" s="3" t="s">
        <v>14</v>
      </c>
      <c r="D8" s="3">
        <v>45</v>
      </c>
      <c r="E8" s="3">
        <v>75</v>
      </c>
      <c r="F8" s="3">
        <v>95</v>
      </c>
      <c r="G8" s="3">
        <v>5</v>
      </c>
    </row>
    <row r="9" spans="1:13" ht="15.75" customHeight="1" x14ac:dyDescent="0.3">
      <c r="A9" s="2">
        <v>105</v>
      </c>
      <c r="B9" s="2" t="s">
        <v>15</v>
      </c>
      <c r="C9" s="2" t="s">
        <v>16</v>
      </c>
      <c r="D9" s="2">
        <v>25</v>
      </c>
      <c r="E9" s="2">
        <v>30</v>
      </c>
      <c r="F9" s="2">
        <v>60</v>
      </c>
      <c r="G9" s="2">
        <v>2</v>
      </c>
      <c r="K9" s="11" t="s">
        <v>44</v>
      </c>
      <c r="L9" s="11"/>
      <c r="M9" s="11"/>
    </row>
    <row r="10" spans="1:13" ht="15.75" customHeight="1" x14ac:dyDescent="0.3">
      <c r="A10" s="3">
        <v>106</v>
      </c>
      <c r="B10" s="3" t="s">
        <v>17</v>
      </c>
      <c r="C10" s="3" t="s">
        <v>8</v>
      </c>
      <c r="D10" s="3">
        <v>38</v>
      </c>
      <c r="E10" s="3">
        <v>58</v>
      </c>
      <c r="F10" s="3">
        <v>85</v>
      </c>
      <c r="G10" s="3">
        <v>4</v>
      </c>
    </row>
    <row r="11" spans="1:13" ht="15.75" customHeight="1" x14ac:dyDescent="0.3">
      <c r="A11" s="2">
        <v>107</v>
      </c>
      <c r="B11" s="2" t="s">
        <v>18</v>
      </c>
      <c r="C11" s="2" t="s">
        <v>14</v>
      </c>
      <c r="D11" s="2">
        <v>50</v>
      </c>
      <c r="E11" s="2">
        <v>80</v>
      </c>
      <c r="F11" s="2">
        <v>100</v>
      </c>
      <c r="G11" s="2">
        <v>5</v>
      </c>
    </row>
    <row r="12" spans="1:13" ht="15.75" customHeight="1" x14ac:dyDescent="0.3">
      <c r="A12" s="3">
        <v>108</v>
      </c>
      <c r="B12" s="3" t="s">
        <v>19</v>
      </c>
      <c r="C12" s="3" t="s">
        <v>12</v>
      </c>
      <c r="D12" s="3">
        <v>28</v>
      </c>
      <c r="E12" s="3">
        <v>35</v>
      </c>
      <c r="F12" s="3">
        <v>65</v>
      </c>
      <c r="G12" s="3">
        <v>3</v>
      </c>
    </row>
    <row r="13" spans="1:13" ht="15.75" customHeight="1" x14ac:dyDescent="0.3">
      <c r="A13" s="2">
        <v>109</v>
      </c>
      <c r="B13" s="2" t="s">
        <v>20</v>
      </c>
      <c r="C13" s="2" t="s">
        <v>10</v>
      </c>
      <c r="D13" s="2">
        <v>42</v>
      </c>
      <c r="E13" s="2">
        <v>70</v>
      </c>
      <c r="F13" s="2">
        <v>92</v>
      </c>
      <c r="G13" s="2">
        <v>5</v>
      </c>
    </row>
    <row r="14" spans="1:13" ht="15.75" customHeight="1" x14ac:dyDescent="0.3">
      <c r="A14" s="3">
        <v>110</v>
      </c>
      <c r="B14" s="3" t="s">
        <v>21</v>
      </c>
      <c r="C14" s="3" t="s">
        <v>8</v>
      </c>
      <c r="D14" s="3">
        <v>37</v>
      </c>
      <c r="E14" s="3">
        <v>55</v>
      </c>
      <c r="F14" s="3">
        <v>83</v>
      </c>
      <c r="G14" s="3">
        <v>4</v>
      </c>
    </row>
    <row r="15" spans="1:13" ht="15.75" customHeight="1" x14ac:dyDescent="0.3">
      <c r="A15" s="2">
        <v>111</v>
      </c>
      <c r="B15" s="2" t="s">
        <v>22</v>
      </c>
      <c r="C15" s="2" t="s">
        <v>16</v>
      </c>
      <c r="D15" s="2">
        <v>29</v>
      </c>
      <c r="E15" s="2">
        <v>38</v>
      </c>
      <c r="F15" s="2">
        <v>68</v>
      </c>
      <c r="G15" s="2">
        <v>3</v>
      </c>
    </row>
    <row r="16" spans="1:13" ht="15.75" customHeight="1" x14ac:dyDescent="0.3">
      <c r="A16" s="3">
        <v>112</v>
      </c>
      <c r="B16" s="3" t="s">
        <v>23</v>
      </c>
      <c r="C16" s="3" t="s">
        <v>10</v>
      </c>
      <c r="D16" s="3">
        <v>44</v>
      </c>
      <c r="E16" s="3">
        <v>73</v>
      </c>
      <c r="F16" s="3">
        <v>94</v>
      </c>
      <c r="G16" s="3">
        <v>5</v>
      </c>
    </row>
    <row r="17" spans="1:7" ht="15.75" customHeight="1" x14ac:dyDescent="0.3">
      <c r="A17" s="2">
        <v>113</v>
      </c>
      <c r="B17" s="2" t="s">
        <v>24</v>
      </c>
      <c r="C17" s="2" t="s">
        <v>12</v>
      </c>
      <c r="D17" s="2">
        <v>33</v>
      </c>
      <c r="E17" s="2">
        <v>45</v>
      </c>
      <c r="F17" s="2">
        <v>75</v>
      </c>
      <c r="G17" s="2">
        <v>3</v>
      </c>
    </row>
    <row r="18" spans="1:7" ht="15.75" customHeight="1" x14ac:dyDescent="0.3">
      <c r="A18" s="3">
        <v>114</v>
      </c>
      <c r="B18" s="3" t="s">
        <v>25</v>
      </c>
      <c r="C18" s="3" t="s">
        <v>8</v>
      </c>
      <c r="D18" s="3">
        <v>41</v>
      </c>
      <c r="E18" s="3">
        <v>66</v>
      </c>
      <c r="F18" s="3">
        <v>89</v>
      </c>
      <c r="G18" s="3">
        <v>4</v>
      </c>
    </row>
    <row r="19" spans="1:7" ht="15.75" customHeight="1" x14ac:dyDescent="0.3">
      <c r="A19" s="2">
        <v>115</v>
      </c>
      <c r="B19" s="2" t="s">
        <v>26</v>
      </c>
      <c r="C19" s="2" t="s">
        <v>14</v>
      </c>
      <c r="D19" s="2">
        <v>48</v>
      </c>
      <c r="E19" s="2">
        <v>78</v>
      </c>
      <c r="F19" s="2">
        <v>98</v>
      </c>
      <c r="G19" s="2">
        <v>5</v>
      </c>
    </row>
    <row r="20" spans="1:7" ht="15.75" customHeight="1" x14ac:dyDescent="0.3">
      <c r="A20" s="3">
        <v>116</v>
      </c>
      <c r="B20" s="3" t="s">
        <v>27</v>
      </c>
      <c r="C20" s="3" t="s">
        <v>16</v>
      </c>
      <c r="D20" s="3">
        <v>26</v>
      </c>
      <c r="E20" s="3">
        <v>32</v>
      </c>
      <c r="F20" s="3">
        <v>62</v>
      </c>
      <c r="G20" s="3">
        <v>2</v>
      </c>
    </row>
    <row r="21" spans="1:7" ht="15.75" customHeight="1" x14ac:dyDescent="0.3">
      <c r="A21" s="2">
        <v>117</v>
      </c>
      <c r="B21" s="2" t="s">
        <v>28</v>
      </c>
      <c r="C21" s="2" t="s">
        <v>12</v>
      </c>
      <c r="D21" s="2">
        <v>31</v>
      </c>
      <c r="E21" s="2">
        <v>42</v>
      </c>
      <c r="F21" s="2">
        <v>72</v>
      </c>
      <c r="G21" s="2">
        <v>3</v>
      </c>
    </row>
    <row r="22" spans="1:7" ht="15.75" customHeight="1" x14ac:dyDescent="0.3">
      <c r="A22" s="3">
        <v>118</v>
      </c>
      <c r="B22" s="3" t="s">
        <v>29</v>
      </c>
      <c r="C22" s="3" t="s">
        <v>10</v>
      </c>
      <c r="D22" s="3">
        <v>43</v>
      </c>
      <c r="E22" s="3">
        <v>75</v>
      </c>
      <c r="F22" s="3">
        <v>93</v>
      </c>
      <c r="G22" s="3">
        <v>5</v>
      </c>
    </row>
    <row r="23" spans="1:7" ht="15.75" customHeight="1" x14ac:dyDescent="0.3">
      <c r="A23" s="2">
        <v>119</v>
      </c>
      <c r="B23" s="2" t="s">
        <v>30</v>
      </c>
      <c r="C23" s="2" t="s">
        <v>14</v>
      </c>
      <c r="D23" s="2">
        <v>39</v>
      </c>
      <c r="E23" s="2">
        <v>60</v>
      </c>
      <c r="F23" s="2">
        <v>87</v>
      </c>
      <c r="G23" s="2">
        <v>4</v>
      </c>
    </row>
    <row r="24" spans="1:7" ht="15.75" customHeight="1" x14ac:dyDescent="0.3">
      <c r="A24" s="3">
        <v>120</v>
      </c>
      <c r="B24" s="3" t="s">
        <v>31</v>
      </c>
      <c r="C24" s="3" t="s">
        <v>8</v>
      </c>
      <c r="D24" s="3">
        <v>36</v>
      </c>
      <c r="E24" s="3">
        <v>52</v>
      </c>
      <c r="F24" s="3">
        <v>78</v>
      </c>
      <c r="G24" s="3">
        <v>4</v>
      </c>
    </row>
    <row r="25" spans="1:7" ht="15.75" customHeight="1" x14ac:dyDescent="0.3">
      <c r="A25" s="2">
        <v>121</v>
      </c>
      <c r="B25" s="2" t="s">
        <v>32</v>
      </c>
      <c r="C25" s="2" t="s">
        <v>16</v>
      </c>
      <c r="D25" s="2">
        <v>27</v>
      </c>
      <c r="E25" s="2">
        <v>34</v>
      </c>
      <c r="F25" s="2">
        <v>64</v>
      </c>
      <c r="G25" s="2">
        <v>2</v>
      </c>
    </row>
    <row r="26" spans="1:7" ht="15.75" customHeight="1" x14ac:dyDescent="0.3">
      <c r="A26" s="3">
        <v>122</v>
      </c>
      <c r="B26" s="3" t="s">
        <v>33</v>
      </c>
      <c r="C26" s="3" t="s">
        <v>12</v>
      </c>
      <c r="D26" s="3">
        <v>32</v>
      </c>
      <c r="E26" s="3">
        <v>44</v>
      </c>
      <c r="F26" s="3">
        <v>74</v>
      </c>
      <c r="G26" s="3">
        <v>3</v>
      </c>
    </row>
    <row r="27" spans="1:7" ht="15.75" customHeight="1" x14ac:dyDescent="0.3">
      <c r="A27" s="2">
        <v>123</v>
      </c>
      <c r="B27" s="2" t="s">
        <v>34</v>
      </c>
      <c r="C27" s="2" t="s">
        <v>10</v>
      </c>
      <c r="D27" s="2">
        <v>46</v>
      </c>
      <c r="E27" s="2">
        <v>77</v>
      </c>
      <c r="F27" s="2">
        <v>96</v>
      </c>
      <c r="G27" s="2">
        <v>5</v>
      </c>
    </row>
    <row r="28" spans="1:7" ht="15.75" customHeight="1" x14ac:dyDescent="0.3">
      <c r="A28" s="3">
        <v>124</v>
      </c>
      <c r="B28" s="3" t="s">
        <v>35</v>
      </c>
      <c r="C28" s="3" t="s">
        <v>8</v>
      </c>
      <c r="D28" s="3">
        <v>34</v>
      </c>
      <c r="E28" s="3">
        <v>48</v>
      </c>
      <c r="F28" s="3">
        <v>76</v>
      </c>
      <c r="G28" s="3">
        <v>3</v>
      </c>
    </row>
    <row r="29" spans="1:7" ht="15.75" customHeight="1" x14ac:dyDescent="0.3">
      <c r="A29" s="2">
        <v>125</v>
      </c>
      <c r="B29" s="2" t="s">
        <v>36</v>
      </c>
      <c r="C29" s="2" t="s">
        <v>14</v>
      </c>
      <c r="D29" s="2">
        <v>47</v>
      </c>
      <c r="E29" s="2">
        <v>79</v>
      </c>
      <c r="F29" s="2">
        <v>99</v>
      </c>
      <c r="G29" s="2">
        <v>5</v>
      </c>
    </row>
  </sheetData>
  <mergeCells count="2">
    <mergeCell ref="A2:F2"/>
    <mergeCell ref="K9:M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8872-854B-41F7-9FC2-8843C11DD1E6}">
  <dimension ref="A1:G26"/>
  <sheetViews>
    <sheetView workbookViewId="0">
      <selection activeCell="L23" sqref="L23"/>
    </sheetView>
  </sheetViews>
  <sheetFormatPr defaultColWidth="12.6640625" defaultRowHeight="15.75" customHeight="1" x14ac:dyDescent="0.25"/>
  <cols>
    <col min="1" max="1" width="12.109375" bestFit="1" customWidth="1"/>
    <col min="2" max="2" width="19.5546875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7" ht="15.75" customHeight="1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7" ht="15.75" customHeight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7" ht="15.75" customHeight="1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7" ht="15.75" customHeight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7" ht="15.75" customHeight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7" ht="15.75" customHeight="1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7" ht="15.75" customHeight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7" ht="15.75" customHeight="1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7" ht="15.75" customHeight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7" ht="15.75" customHeight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7" ht="15.75" customHeight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7" ht="15.75" customHeight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7" ht="15.75" customHeight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7" ht="15.75" customHeight="1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.75" customHeight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.75" customHeight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.75" customHeight="1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5.75" customHeight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5.75" customHeight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5.75" customHeight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5.75" customHeight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5.75" customHeight="1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5.75" customHeight="1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5.75" customHeight="1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9883-5CB0-4A15-8446-F37CCFA4D43F}">
  <dimension ref="A1:O26"/>
  <sheetViews>
    <sheetView zoomScale="90" zoomScaleNormal="90" workbookViewId="0">
      <selection activeCell="I2" sqref="I2"/>
    </sheetView>
  </sheetViews>
  <sheetFormatPr defaultColWidth="12.6640625" defaultRowHeight="15.75" customHeight="1" x14ac:dyDescent="0.25"/>
  <cols>
    <col min="1" max="1" width="12.109375" bestFit="1" customWidth="1"/>
    <col min="2" max="2" width="19.5546875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9" max="9" width="11.88671875" bestFit="1" customWidth="1"/>
    <col min="10" max="10" width="7" bestFit="1" customWidth="1"/>
    <col min="11" max="11" width="10.33203125" bestFit="1" customWidth="1"/>
    <col min="12" max="12" width="13.33203125" bestFit="1" customWidth="1"/>
    <col min="13" max="13" width="15.33203125" style="16" bestFit="1" customWidth="1"/>
    <col min="14" max="14" width="16.44140625" bestFit="1" customWidth="1"/>
    <col min="15" max="15" width="17.88671875" bestFit="1" customWidth="1"/>
  </cols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3" t="s">
        <v>0</v>
      </c>
      <c r="J1" s="10" t="s">
        <v>1</v>
      </c>
      <c r="K1" s="10" t="s">
        <v>2</v>
      </c>
      <c r="L1" s="10" t="s">
        <v>3</v>
      </c>
      <c r="M1" s="15" t="s">
        <v>4</v>
      </c>
      <c r="N1" s="10" t="s">
        <v>5</v>
      </c>
      <c r="O1" s="10" t="s">
        <v>6</v>
      </c>
    </row>
    <row r="2" spans="1:15" ht="15.75" customHeight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I2" s="10" cm="1">
        <f t="array" ref="I2:O4">_xlfn._xlws.FILTER(A2:G26,((G2:G26)&gt;=4) * ((D2:D26)&lt;AVERAGE(D2:D26)))</f>
        <v>101</v>
      </c>
      <c r="J2" s="10" t="str">
        <v>Aakash</v>
      </c>
      <c r="K2" s="10" t="str">
        <v>Sales</v>
      </c>
      <c r="L2" s="10">
        <v>35</v>
      </c>
      <c r="M2" s="16">
        <v>50</v>
      </c>
      <c r="N2" s="10">
        <v>80</v>
      </c>
      <c r="O2" s="10">
        <v>4</v>
      </c>
    </row>
    <row r="3" spans="1:15" ht="15.75" customHeight="1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I3" s="10">
        <v>110</v>
      </c>
      <c r="J3" s="10" t="str">
        <v>Sneha</v>
      </c>
      <c r="K3" s="10" t="str">
        <v>Sales</v>
      </c>
      <c r="L3" s="10">
        <v>37</v>
      </c>
      <c r="M3" s="16">
        <v>55</v>
      </c>
      <c r="N3" s="10">
        <v>83</v>
      </c>
      <c r="O3" s="10">
        <v>4</v>
      </c>
    </row>
    <row r="4" spans="1:15" ht="15.75" customHeight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I4" s="10">
        <v>120</v>
      </c>
      <c r="J4" s="10" t="str">
        <v>Suman</v>
      </c>
      <c r="K4" s="10" t="str">
        <v>Sales</v>
      </c>
      <c r="L4" s="10">
        <v>36</v>
      </c>
      <c r="M4" s="16">
        <v>52</v>
      </c>
      <c r="N4" s="10">
        <v>78</v>
      </c>
      <c r="O4" s="10">
        <v>4</v>
      </c>
    </row>
    <row r="5" spans="1:15" ht="15.75" customHeight="1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15" ht="15.75" customHeight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15" ht="15.75" customHeight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15" ht="15.75" customHeight="1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15" ht="15.75" customHeight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15" ht="15.75" customHeight="1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15" ht="15.75" customHeight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15" ht="15.75" customHeight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15" ht="15.75" customHeight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15" ht="15.75" customHeight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15" ht="15.75" customHeight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15" ht="15.75" customHeight="1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.75" customHeight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.75" customHeight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.75" customHeight="1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5.75" customHeight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5.75" customHeight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5.75" customHeight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5.75" customHeight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5.75" customHeight="1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5.75" customHeight="1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5.75" customHeight="1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autoFilter ref="A1:G26" xr:uid="{53B69883-5CB0-4A15-8446-F37CCFA4D43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39F2-0FFA-4D77-8D72-CC4F5E3F3062}">
  <dimension ref="A1:R26"/>
  <sheetViews>
    <sheetView topLeftCell="D1" zoomScale="90" zoomScaleNormal="90" workbookViewId="0">
      <selection activeCell="L12" sqref="L12"/>
    </sheetView>
  </sheetViews>
  <sheetFormatPr defaultColWidth="12.6640625" defaultRowHeight="15.75" customHeight="1" x14ac:dyDescent="0.25"/>
  <cols>
    <col min="1" max="1" width="12.109375" bestFit="1" customWidth="1"/>
    <col min="2" max="2" width="19.5546875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8" width="13.44140625" bestFit="1" customWidth="1"/>
    <col min="10" max="10" width="20.109375" bestFit="1" customWidth="1"/>
    <col min="12" max="12" width="11.88671875" bestFit="1" customWidth="1"/>
    <col min="13" max="13" width="11.33203125" customWidth="1"/>
    <col min="14" max="14" width="13.21875" customWidth="1"/>
    <col min="15" max="15" width="13.33203125" bestFit="1" customWidth="1"/>
    <col min="16" max="16" width="15.33203125" bestFit="1" customWidth="1"/>
    <col min="17" max="17" width="16.44140625" bestFit="1" customWidth="1"/>
    <col min="18" max="18" width="17.88671875" bestFit="1" customWidth="1"/>
  </cols>
  <sheetData>
    <row r="1" spans="1:1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45</v>
      </c>
      <c r="J1" s="17" t="s">
        <v>46</v>
      </c>
      <c r="L1" s="10" t="s">
        <v>0</v>
      </c>
      <c r="M1" s="10" t="s">
        <v>1</v>
      </c>
      <c r="N1" s="10" t="s">
        <v>2</v>
      </c>
      <c r="O1" s="10" t="s">
        <v>3</v>
      </c>
      <c r="P1" s="10" t="s">
        <v>4</v>
      </c>
      <c r="Q1" s="10" t="s">
        <v>5</v>
      </c>
      <c r="R1" s="10" t="s">
        <v>6</v>
      </c>
    </row>
    <row r="2" spans="1:18" ht="15.75" customHeight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>
        <v>1.4285714285714286</v>
      </c>
      <c r="J2">
        <f>MAX(H2:H26)</f>
        <v>1.7441860465116279</v>
      </c>
      <c r="L2" s="18" cm="1">
        <f t="array" ref="L2:R2">_xlfn.XLOOKUP(J2,H2:H26,A2:G26)</f>
        <v>118</v>
      </c>
      <c r="M2" s="18" t="str">
        <v>Arjun</v>
      </c>
      <c r="N2" s="18" t="str">
        <v>Marketing</v>
      </c>
      <c r="O2" s="18">
        <v>43</v>
      </c>
      <c r="P2" s="18">
        <v>75</v>
      </c>
      <c r="Q2" s="18">
        <v>93</v>
      </c>
      <c r="R2" s="18">
        <v>5</v>
      </c>
    </row>
    <row r="3" spans="1:18" ht="15.75" customHeight="1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>
        <v>1.625</v>
      </c>
    </row>
    <row r="4" spans="1:18" ht="15.75" customHeight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>
        <v>1.3333333333333333</v>
      </c>
      <c r="L4" s="19" t="s">
        <v>47</v>
      </c>
      <c r="M4" s="19"/>
      <c r="N4" s="19"/>
      <c r="O4" s="19"/>
      <c r="P4" s="19"/>
    </row>
    <row r="5" spans="1:18" ht="15.75" customHeight="1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>
        <v>1.6666666666666667</v>
      </c>
    </row>
    <row r="6" spans="1:18" ht="15.75" customHeight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>
        <v>1.2</v>
      </c>
    </row>
    <row r="7" spans="1:18" ht="15.75" customHeight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>
        <v>1.5263157894736843</v>
      </c>
    </row>
    <row r="8" spans="1:18" ht="15.75" customHeight="1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>
        <v>1.6</v>
      </c>
    </row>
    <row r="9" spans="1:18" ht="15.75" customHeight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>
        <v>1.25</v>
      </c>
    </row>
    <row r="10" spans="1:18" ht="15.75" customHeight="1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>
        <v>1.6666666666666667</v>
      </c>
    </row>
    <row r="11" spans="1:18" ht="15.75" customHeight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>
        <v>1.4864864864864864</v>
      </c>
    </row>
    <row r="12" spans="1:18" ht="15.75" customHeight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>
        <v>1.3103448275862069</v>
      </c>
    </row>
    <row r="13" spans="1:18" ht="15.75" customHeight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>
        <v>1.6590909090909092</v>
      </c>
    </row>
    <row r="14" spans="1:18" ht="15.75" customHeight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>
        <v>1.3636363636363635</v>
      </c>
    </row>
    <row r="15" spans="1:18" ht="15.75" customHeight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>
        <v>1.6097560975609757</v>
      </c>
    </row>
    <row r="16" spans="1:18" ht="15.75" customHeight="1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>
        <v>1.625</v>
      </c>
    </row>
    <row r="17" spans="1:8" ht="15.75" customHeight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>
        <v>1.2307692307692308</v>
      </c>
    </row>
    <row r="18" spans="1:8" ht="15.75" customHeight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>
        <v>1.3548387096774193</v>
      </c>
    </row>
    <row r="19" spans="1:8" ht="15.75" customHeight="1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>
        <v>1.7441860465116279</v>
      </c>
    </row>
    <row r="20" spans="1:8" ht="15.75" customHeight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>
        <v>1.5384615384615385</v>
      </c>
    </row>
    <row r="21" spans="1:8" ht="15.75" customHeight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>
        <v>1.4444444444444444</v>
      </c>
    </row>
    <row r="22" spans="1:8" ht="15.75" customHeight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>
        <v>1.2592592592592593</v>
      </c>
    </row>
    <row r="23" spans="1:8" ht="15.75" customHeight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>
        <v>1.375</v>
      </c>
    </row>
    <row r="24" spans="1:8" ht="15.75" customHeight="1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>
        <v>1.673913043478261</v>
      </c>
    </row>
    <row r="25" spans="1:8" ht="15.75" customHeight="1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>
        <v>1.411764705882353</v>
      </c>
    </row>
    <row r="26" spans="1:8" ht="15.75" customHeight="1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>
        <v>1.6808510638297873</v>
      </c>
    </row>
  </sheetData>
  <mergeCells count="1">
    <mergeCell ref="L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Top 5 Productive Employees</vt:lpstr>
      <vt:lpstr>Department-Wise Productivity Co</vt:lpstr>
      <vt:lpstr> Productivity Efficiency Index </vt:lpstr>
      <vt:lpstr>Correlation Analysis</vt:lpstr>
      <vt:lpstr>Work Hours and Productivity Cor</vt:lpstr>
      <vt:lpstr>Underutilized High Performers</vt:lpstr>
      <vt:lpstr>Tasks per Hour 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PRASAD</cp:lastModifiedBy>
  <dcterms:modified xsi:type="dcterms:W3CDTF">2025-07-06T18:10:48Z</dcterms:modified>
</cp:coreProperties>
</file>