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ESast\Documents\BOO\Model\"/>
    </mc:Choice>
  </mc:AlternateContent>
  <xr:revisionPtr revIDLastSave="0" documentId="13_ncr:1_{0D335E4C-3FD3-40E7-AD9C-E7FEA1885598}" xr6:coauthVersionLast="47" xr6:coauthVersionMax="47" xr10:uidLastSave="{00000000-0000-0000-0000-000000000000}"/>
  <bookViews>
    <workbookView xWindow="-108" yWindow="-108" windowWidth="23256" windowHeight="12456" xr2:uid="{6D357371-1DE3-4DD1-8FFD-D5CAEB02C9E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4" i="1" l="1"/>
  <c r="S20" i="1"/>
  <c r="S21" i="1"/>
  <c r="S22" i="1"/>
  <c r="S23" i="1"/>
  <c r="S24" i="1"/>
  <c r="S25" i="1"/>
  <c r="S26" i="1"/>
  <c r="S19" i="1"/>
</calcChain>
</file>

<file path=xl/sharedStrings.xml><?xml version="1.0" encoding="utf-8"?>
<sst xmlns="http://schemas.openxmlformats.org/spreadsheetml/2006/main" count="120" uniqueCount="63">
  <si>
    <t>Substrate</t>
  </si>
  <si>
    <t>Enzyme</t>
  </si>
  <si>
    <t>Km</t>
  </si>
  <si>
    <t>Vmax</t>
  </si>
  <si>
    <t>FAAH</t>
  </si>
  <si>
    <t>NAAA</t>
  </si>
  <si>
    <t>GBA2</t>
  </si>
  <si>
    <t>NAPE-PLD</t>
  </si>
  <si>
    <t>GDE1</t>
  </si>
  <si>
    <t>GDE4</t>
  </si>
  <si>
    <t>GBA1</t>
  </si>
  <si>
    <t>PEA</t>
  </si>
  <si>
    <t>NAPE(C16:0)</t>
  </si>
  <si>
    <t>(nmol/mg/min)</t>
  </si>
  <si>
    <t>(µM)</t>
  </si>
  <si>
    <t>Source</t>
  </si>
  <si>
    <t>19.8</t>
  </si>
  <si>
    <t>3.3</t>
  </si>
  <si>
    <t>3.79</t>
  </si>
  <si>
    <t>Chicken</t>
  </si>
  <si>
    <t>Rat</t>
  </si>
  <si>
    <t>1.5</t>
  </si>
  <si>
    <t>5.0</t>
  </si>
  <si>
    <t>1.8</t>
  </si>
  <si>
    <t>2.6</t>
  </si>
  <si>
    <t>Human</t>
  </si>
  <si>
    <t>10.3</t>
  </si>
  <si>
    <t>Mouse</t>
  </si>
  <si>
    <t>9.2</t>
  </si>
  <si>
    <t>97.9</t>
  </si>
  <si>
    <t>155.8</t>
  </si>
  <si>
    <t>GPI (glycerophosphoinositol)</t>
  </si>
  <si>
    <t>Glc-PEA</t>
  </si>
  <si>
    <t>missing</t>
  </si>
  <si>
    <t>References</t>
  </si>
  <si>
    <t>Lyso-PC (phosphatidylcholine)</t>
  </si>
  <si>
    <t>but kcat = 0.032 s⁻¹</t>
  </si>
  <si>
    <r>
      <t xml:space="preserve">Fowler </t>
    </r>
    <r>
      <rPr>
        <i/>
        <sz val="8"/>
        <color theme="1"/>
        <rFont val="Calibri"/>
        <family val="2"/>
        <scheme val="minor"/>
      </rPr>
      <t>et al.</t>
    </r>
    <r>
      <rPr>
        <sz val="8"/>
        <color theme="1"/>
        <rFont val="Calibri"/>
        <family val="2"/>
        <scheme val="minor"/>
      </rPr>
      <t xml:space="preserve"> (2000). Differences in the pharmacological properties of rat and chicken brain fatty acid amidohydrolase. British Journal of Pharmacology, 131(3), 498–504. doi: 10.1038/sj.bjp.0703569</t>
    </r>
  </si>
  <si>
    <r>
      <t xml:space="preserve">Tsuboi </t>
    </r>
    <r>
      <rPr>
        <i/>
        <sz val="8"/>
        <color theme="1"/>
        <rFont val="Calibri"/>
        <family val="2"/>
        <scheme val="minor"/>
      </rPr>
      <t xml:space="preserve">et al. </t>
    </r>
    <r>
      <rPr>
        <sz val="8"/>
        <color theme="1"/>
        <rFont val="Calibri"/>
        <family val="2"/>
        <scheme val="minor"/>
      </rPr>
      <t>(2005). Molecular characterization of N-acylethanolamine-hydrolyzing acid amidase, a novel member of the choloylglycine hydrolase family with structural and functional similarity to acid ceramidase. Journal of Biological Chemistry, 280(12), 11082–11092. doi: 10.1074/jbc.M413473200</t>
    </r>
  </si>
  <si>
    <r>
      <t xml:space="preserve">Scalvini </t>
    </r>
    <r>
      <rPr>
        <i/>
        <sz val="8"/>
        <color theme="1"/>
        <rFont val="Calibri"/>
        <family val="2"/>
        <scheme val="minor"/>
      </rPr>
      <t xml:space="preserve">et al. </t>
    </r>
    <r>
      <rPr>
        <sz val="8"/>
        <color theme="1"/>
        <rFont val="Calibri"/>
        <family val="2"/>
        <scheme val="minor"/>
      </rPr>
      <t>(2020). N-Acylethanolamine Acid Amidase (NAAA): Mechanism of Palmitoylethanolamide Hydrolysis Revealed by Mechanistic Simulations. ACS Catalysis, 10(20), 11797–11813. doi: 10.1021/acscatal.0c02903</t>
    </r>
  </si>
  <si>
    <r>
      <t xml:space="preserve">Okamoto </t>
    </r>
    <r>
      <rPr>
        <i/>
        <sz val="8"/>
        <color theme="1"/>
        <rFont val="Calibri"/>
        <family val="2"/>
        <scheme val="minor"/>
      </rPr>
      <t xml:space="preserve">et al. </t>
    </r>
    <r>
      <rPr>
        <sz val="8"/>
        <color theme="1"/>
        <rFont val="Calibri"/>
        <family val="2"/>
        <scheme val="minor"/>
      </rPr>
      <t>(2004). Molecular characterization of a phospholipase D generating anandamide and its congeners. The Journal of Biological Chemistry, 279(7), 5298–5305. doi: 10.1074/jbc.M306642200</t>
    </r>
  </si>
  <si>
    <r>
      <t xml:space="preserve">Guo </t>
    </r>
    <r>
      <rPr>
        <i/>
        <sz val="8"/>
        <color theme="1"/>
        <rFont val="Calibri"/>
        <family val="2"/>
        <scheme val="minor"/>
      </rPr>
      <t xml:space="preserve">et al. </t>
    </r>
    <r>
      <rPr>
        <sz val="8"/>
        <color theme="1"/>
        <rFont val="Calibri"/>
        <family val="2"/>
        <scheme val="minor"/>
      </rPr>
      <t>(2013). Isolevuglandin-modified phosphatidylethanolamine is metabolized by NAPE-hydrolyzing phospholipase D. Journal of Lipid Research, 54(11), 3151–3157. doi: 10.1194/jlr.M042556</t>
    </r>
  </si>
  <si>
    <r>
      <t xml:space="preserve">Zheng </t>
    </r>
    <r>
      <rPr>
        <i/>
        <sz val="8"/>
        <color theme="1"/>
        <rFont val="Calibri"/>
        <family val="2"/>
        <scheme val="minor"/>
      </rPr>
      <t>et al.</t>
    </r>
    <r>
      <rPr>
        <sz val="8"/>
        <color theme="1"/>
        <rFont val="Calibri"/>
        <family val="2"/>
        <scheme val="minor"/>
      </rPr>
      <t xml:space="preserve"> (2003). GDE1/MIR16 is a glycerophosphoinositol phosphodiesterase regulated by stimulation of G protein-coupled receptors. Proceedings of the National Academy of Sciences of the United States of America, 100(4), 1745–1750. doi: 10.1073/pnas.0337605100</t>
    </r>
  </si>
  <si>
    <r>
      <t xml:space="preserve">Ohshima </t>
    </r>
    <r>
      <rPr>
        <i/>
        <sz val="8"/>
        <color theme="1"/>
        <rFont val="Calibri"/>
        <family val="2"/>
        <scheme val="minor"/>
      </rPr>
      <t>et al.</t>
    </r>
    <r>
      <rPr>
        <sz val="8"/>
        <color theme="1"/>
        <rFont val="Calibri"/>
        <family val="2"/>
        <scheme val="minor"/>
      </rPr>
      <t xml:space="preserve"> (2015). New members of the mammalian glycerophosphodiester phosphodiesterase family: GDE4 and GDE7 produce lysophosphatidic acid by lysophospholipase D activity. Journal of Biological Chemistry, 290(7), 4260–4271. doi: 10.1074/jbc.M114.614537</t>
    </r>
  </si>
  <si>
    <r>
      <t xml:space="preserve">Margheritis </t>
    </r>
    <r>
      <rPr>
        <i/>
        <sz val="8"/>
        <color theme="1"/>
        <rFont val="Calibri"/>
        <family val="2"/>
        <scheme val="minor"/>
      </rPr>
      <t>et al.</t>
    </r>
    <r>
      <rPr>
        <sz val="8"/>
        <color theme="1"/>
        <rFont val="Calibri"/>
        <family val="2"/>
        <scheme val="minor"/>
      </rPr>
      <t xml:space="preserve"> (2016). Bile Acid Recognition by NAPE-PLD. ACS Chemical Biology, 11(10), 2908–2914. doi: 10.1021/acschembio.6b00624</t>
    </r>
  </si>
  <si>
    <t xml:space="preserve">Input for PEA mathematical model </t>
  </si>
  <si>
    <t>Km and Vmax values</t>
  </si>
  <si>
    <t>Ref*</t>
  </si>
  <si>
    <t>* References see below</t>
  </si>
  <si>
    <r>
      <rPr>
        <sz val="8"/>
        <color theme="1"/>
        <rFont val="Calibri"/>
        <family val="2"/>
        <scheme val="minor"/>
      </rPr>
      <t xml:space="preserve">Sun </t>
    </r>
    <r>
      <rPr>
        <i/>
        <sz val="8"/>
        <color theme="1"/>
        <rFont val="Calibri"/>
        <family val="2"/>
        <scheme val="minor"/>
      </rPr>
      <t>et al.</t>
    </r>
    <r>
      <rPr>
        <sz val="8"/>
        <color theme="1"/>
        <rFont val="Calibri"/>
        <family val="2"/>
        <scheme val="minor"/>
      </rPr>
      <t xml:space="preserve"> (2005). Involvement of N-acylethanolamine-hydrolyzing acid amidase in the degradation of anandamide and other N-acylethanolamines in macrophages. Biochimica et Biophysica Acta - Molecular and Cell Biology of Lipids, 1736(3), 211–220. doi: 10.1016/j.bbalip.2005.08.010</t>
    </r>
  </si>
  <si>
    <t>Zhu, C., Solorzano, C., Sahar, S., Realini, N., Fung, E., Sassone-Corsi, P., &amp; Piomelli, D. (2011). Proinflammatory stimuli control N-acylphosphatidylethanolamine-specific phospholipase D expression in macrophages. Molecular Pharmacology, 79(4), 786–792. doi: 10.1124/mol.110.070201</t>
  </si>
  <si>
    <t>medium</t>
  </si>
  <si>
    <t>high</t>
  </si>
  <si>
    <t>** According to Genevestigator</t>
  </si>
  <si>
    <t xml:space="preserve">Absolute expression** </t>
  </si>
  <si>
    <t>(in log2)</t>
  </si>
  <si>
    <t>ABHD4</t>
  </si>
  <si>
    <t>(ref 11)</t>
  </si>
  <si>
    <r>
      <rPr>
        <sz val="8"/>
        <color theme="1"/>
        <rFont val="Calibri"/>
        <family val="2"/>
        <scheme val="minor"/>
      </rPr>
      <t xml:space="preserve">Hruz </t>
    </r>
    <r>
      <rPr>
        <i/>
        <sz val="8"/>
        <color theme="1"/>
        <rFont val="Calibri"/>
        <family val="2"/>
        <scheme val="minor"/>
      </rPr>
      <t xml:space="preserve">et al. </t>
    </r>
    <r>
      <rPr>
        <sz val="8"/>
        <color theme="1"/>
        <rFont val="Calibri"/>
        <family val="2"/>
        <scheme val="minor"/>
      </rPr>
      <t>(2008). Genevestigator V3: A Reference Expression Database for the Meta-Analysis of Transcriptomes. Advances in Bioinformatics, 420747. doi: 10.1155/2008/420747</t>
    </r>
  </si>
  <si>
    <t>Metabolism of PEA (hypothetical model)</t>
  </si>
  <si>
    <t>Expression levels in RAW264.7 cells</t>
  </si>
  <si>
    <t>Expression levels in Neuro2a cells</t>
  </si>
  <si>
    <r>
      <t xml:space="preserve">The expression values in GENEVESTIGATOR® are calculated using standard normalization methods for the different microarray platforms and scaled between experiments to make the expression values comparable, (see Chapter 7). The "absolute" expression values shown are called "absolute" because they represent expression values of a gene in a sample (or group of samples) as opposed to a ratio or relative value that compares the expression in treatment samples to the expression in control samples. However, the "absolute" expression values are not really absolute as it is practically impossible to determine an absolute quantity like the number of mRNA transcripts per cell. </t>
    </r>
    <r>
      <rPr>
        <b/>
        <sz val="10"/>
        <color theme="1"/>
        <rFont val="Calibri"/>
        <family val="2"/>
        <scheme val="minor"/>
      </rPr>
      <t xml:space="preserve">Most methods for quantifying expression therefore report the expression value compared to some "average" expression of all genes in the sample (or experiment). For comparability, the microarray expression values in GENEVESTIGATOR® are scaled such that the average (trimmed mean) is equal to 1000 </t>
    </r>
    <r>
      <rPr>
        <b/>
        <sz val="10"/>
        <color rgb="FFC00000"/>
        <rFont val="Calibri"/>
        <family val="2"/>
        <scheme val="minor"/>
      </rPr>
      <t>(or ~9,97 in log2)</t>
    </r>
    <r>
      <rPr>
        <b/>
        <sz val="10"/>
        <color theme="1"/>
        <rFont val="Calibri"/>
        <family val="2"/>
        <scheme val="minor"/>
      </rPr>
      <t>. This gives a rough indication of the strength of expression. Which expression values are "HIGH" or "LOW" is based on the calculation of percentiles.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</si>
</sst>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11"/>
      <name val="Calibri"/>
      <family val="2"/>
      <scheme val="minor"/>
    </font>
    <font>
      <b/>
      <sz val="9"/>
      <color theme="1"/>
      <name val="Calibri"/>
      <family val="2"/>
      <scheme val="minor"/>
    </font>
    <font>
      <i/>
      <sz val="11"/>
      <color theme="1"/>
      <name val="Calibri"/>
      <family val="2"/>
      <scheme val="minor"/>
    </font>
    <font>
      <b/>
      <i/>
      <sz val="11"/>
      <name val="Calibri"/>
      <family val="2"/>
      <scheme val="minor"/>
    </font>
    <font>
      <b/>
      <i/>
      <sz val="11"/>
      <color theme="1"/>
      <name val="Calibri"/>
      <family val="2"/>
      <scheme val="minor"/>
    </font>
    <font>
      <sz val="8"/>
      <color theme="1"/>
      <name val="Calibri"/>
      <family val="2"/>
      <scheme val="minor"/>
    </font>
    <font>
      <b/>
      <sz val="14"/>
      <color theme="1"/>
      <name val="Calibri"/>
      <family val="2"/>
      <scheme val="minor"/>
    </font>
    <font>
      <sz val="11"/>
      <color theme="0" tint="-0.249977111117893"/>
      <name val="Calibri"/>
      <family val="2"/>
      <scheme val="minor"/>
    </font>
    <font>
      <i/>
      <sz val="11"/>
      <color theme="0" tint="-0.249977111117893"/>
      <name val="Calibri"/>
      <family val="2"/>
      <scheme val="minor"/>
    </font>
    <font>
      <i/>
      <sz val="8"/>
      <color theme="1"/>
      <name val="Calibri"/>
      <family val="2"/>
      <scheme val="minor"/>
    </font>
    <font>
      <i/>
      <sz val="9"/>
      <color theme="1"/>
      <name val="Calibri"/>
      <family val="2"/>
      <scheme val="minor"/>
    </font>
    <font>
      <b/>
      <sz val="8"/>
      <color theme="1"/>
      <name val="Calibri"/>
      <family val="2"/>
      <scheme val="minor"/>
    </font>
    <font>
      <b/>
      <sz val="11"/>
      <color theme="5"/>
      <name val="Calibri"/>
      <family val="2"/>
      <scheme val="minor"/>
    </font>
    <font>
      <b/>
      <sz val="11"/>
      <color theme="5" tint="-0.499984740745262"/>
      <name val="Calibri"/>
      <family val="2"/>
      <scheme val="minor"/>
    </font>
    <font>
      <sz val="10"/>
      <color theme="1"/>
      <name val="Calibri"/>
      <family val="2"/>
      <scheme val="minor"/>
    </font>
    <font>
      <b/>
      <sz val="10"/>
      <color theme="1"/>
      <name val="Calibri"/>
      <family val="2"/>
      <scheme val="minor"/>
    </font>
    <font>
      <b/>
      <sz val="11"/>
      <color rgb="FF00B050"/>
      <name val="Calibri"/>
      <family val="2"/>
      <scheme val="minor"/>
    </font>
    <font>
      <b/>
      <sz val="11"/>
      <color theme="5" tint="0.39997558519241921"/>
      <name val="Calibri"/>
      <family val="2"/>
      <scheme val="minor"/>
    </font>
    <font>
      <b/>
      <sz val="11"/>
      <color theme="7"/>
      <name val="Calibri"/>
      <family val="2"/>
      <scheme val="minor"/>
    </font>
    <font>
      <sz val="9"/>
      <color theme="1"/>
      <name val="Calibri"/>
      <family val="2"/>
      <scheme val="minor"/>
    </font>
    <font>
      <b/>
      <sz val="11"/>
      <color theme="9"/>
      <name val="Calibri"/>
      <family val="2"/>
      <scheme val="minor"/>
    </font>
    <font>
      <b/>
      <sz val="20"/>
      <color theme="1"/>
      <name val="Calibri"/>
      <family val="2"/>
      <scheme val="minor"/>
    </font>
    <font>
      <b/>
      <sz val="10"/>
      <color rgb="FFC00000"/>
      <name val="Calibri"/>
      <family val="2"/>
      <scheme val="minor"/>
    </font>
    <font>
      <i/>
      <sz val="1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1">
    <xf numFmtId="0" fontId="0" fillId="0" borderId="0"/>
  </cellStyleXfs>
  <cellXfs count="108">
    <xf numFmtId="0" fontId="0" fillId="0" borderId="0" xfId="0"/>
    <xf numFmtId="0" fontId="0" fillId="0" borderId="0" xfId="0" applyAlignment="1">
      <alignment horizontal="center"/>
    </xf>
    <xf numFmtId="0" fontId="2" fillId="0" borderId="0" xfId="0" applyFont="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8" xfId="0" applyBorder="1"/>
    <xf numFmtId="0" fontId="0" fillId="0" borderId="10" xfId="0" applyBorder="1"/>
    <xf numFmtId="0" fontId="0" fillId="0" borderId="23"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 fillId="0" borderId="28" xfId="0" applyFont="1" applyBorder="1"/>
    <xf numFmtId="0" fontId="0" fillId="0" borderId="0" xfId="0" applyBorder="1"/>
    <xf numFmtId="0" fontId="1" fillId="0" borderId="29" xfId="0" applyFont="1" applyBorder="1"/>
    <xf numFmtId="0" fontId="0" fillId="0" borderId="30" xfId="0" applyBorder="1"/>
    <xf numFmtId="0" fontId="0" fillId="0" borderId="29" xfId="0" applyBorder="1"/>
    <xf numFmtId="0" fontId="0" fillId="0" borderId="0" xfId="0"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2" fillId="0" borderId="25" xfId="0" applyFont="1" applyBorder="1" applyAlignment="1">
      <alignment horizontal="center"/>
    </xf>
    <xf numFmtId="0" fontId="2" fillId="0" borderId="9" xfId="0" applyFont="1" applyBorder="1" applyAlignment="1">
      <alignment horizontal="center"/>
    </xf>
    <xf numFmtId="0" fontId="2" fillId="0" borderId="12" xfId="0" applyFont="1" applyBorder="1" applyAlignment="1">
      <alignment horizontal="center"/>
    </xf>
    <xf numFmtId="0" fontId="2" fillId="0" borderId="2" xfId="0" applyFont="1" applyBorder="1" applyAlignment="1">
      <alignment horizontal="center"/>
    </xf>
    <xf numFmtId="0" fontId="2" fillId="0" borderId="31" xfId="0" applyFont="1" applyBorder="1" applyAlignment="1">
      <alignment horizontal="center"/>
    </xf>
    <xf numFmtId="0" fontId="2" fillId="0" borderId="7" xfId="0" applyFont="1" applyBorder="1" applyAlignment="1">
      <alignment horizontal="center"/>
    </xf>
    <xf numFmtId="0" fontId="2" fillId="0" borderId="0" xfId="0" applyFont="1"/>
    <xf numFmtId="0" fontId="2" fillId="0" borderId="12" xfId="0" applyFont="1" applyBorder="1"/>
    <xf numFmtId="0" fontId="9" fillId="0" borderId="3" xfId="0" applyFont="1" applyBorder="1" applyAlignment="1">
      <alignment horizontal="center"/>
    </xf>
    <xf numFmtId="0" fontId="9" fillId="0" borderId="1" xfId="0" applyFont="1" applyBorder="1" applyAlignment="1">
      <alignment horizontal="center"/>
    </xf>
    <xf numFmtId="0" fontId="9" fillId="0" borderId="8" xfId="0" applyFont="1" applyBorder="1" applyAlignment="1">
      <alignment horizontal="center"/>
    </xf>
    <xf numFmtId="0" fontId="10" fillId="0" borderId="23" xfId="0" applyFont="1" applyBorder="1" applyAlignment="1">
      <alignment horizontal="center"/>
    </xf>
    <xf numFmtId="0" fontId="9" fillId="0" borderId="24" xfId="0" applyFont="1" applyBorder="1" applyAlignment="1">
      <alignment horizontal="center"/>
    </xf>
    <xf numFmtId="0" fontId="9" fillId="0" borderId="22" xfId="0" applyFont="1"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9" xfId="0" applyFont="1" applyBorder="1" applyAlignment="1">
      <alignment horizontal="center"/>
    </xf>
    <xf numFmtId="0" fontId="9" fillId="0" borderId="25" xfId="0" applyFont="1" applyBorder="1" applyAlignment="1">
      <alignment horizontal="center"/>
    </xf>
    <xf numFmtId="0" fontId="9" fillId="0" borderId="12" xfId="0" applyFont="1" applyBorder="1" applyAlignment="1">
      <alignment horizontal="center"/>
    </xf>
    <xf numFmtId="0" fontId="0" fillId="0" borderId="0" xfId="0" applyBorder="1" applyAlignment="1">
      <alignment horizontal="center"/>
    </xf>
    <xf numFmtId="0" fontId="2" fillId="0" borderId="0" xfId="0" applyFont="1" applyBorder="1" applyAlignment="1">
      <alignment horizontal="center"/>
    </xf>
    <xf numFmtId="0" fontId="9" fillId="0" borderId="0" xfId="0" applyFont="1" applyBorder="1" applyAlignment="1">
      <alignment horizontal="center"/>
    </xf>
    <xf numFmtId="0" fontId="2" fillId="0" borderId="0" xfId="0" applyFont="1" applyBorder="1"/>
    <xf numFmtId="0" fontId="0" fillId="0" borderId="32" xfId="0" applyBorder="1" applyAlignment="1">
      <alignment horizontal="center"/>
    </xf>
    <xf numFmtId="0" fontId="0" fillId="0" borderId="4" xfId="0" applyBorder="1" applyAlignment="1">
      <alignment horizontal="center"/>
    </xf>
    <xf numFmtId="0" fontId="2" fillId="0" borderId="33" xfId="0" applyFont="1" applyBorder="1" applyAlignment="1">
      <alignment horizontal="center"/>
    </xf>
    <xf numFmtId="0" fontId="0" fillId="0" borderId="34" xfId="0" applyBorder="1" applyAlignment="1">
      <alignment horizontal="center"/>
    </xf>
    <xf numFmtId="0" fontId="2" fillId="0" borderId="17" xfId="0" applyFont="1" applyBorder="1" applyAlignment="1">
      <alignment horizontal="center"/>
    </xf>
    <xf numFmtId="0" fontId="9" fillId="0" borderId="34" xfId="0" applyFont="1" applyBorder="1" applyAlignment="1">
      <alignment horizontal="center"/>
    </xf>
    <xf numFmtId="0" fontId="9" fillId="0" borderId="4" xfId="0" applyFont="1" applyBorder="1" applyAlignment="1">
      <alignment horizontal="center"/>
    </xf>
    <xf numFmtId="0" fontId="9" fillId="0" borderId="33" xfId="0" applyFont="1" applyBorder="1" applyAlignment="1">
      <alignment horizontal="center"/>
    </xf>
    <xf numFmtId="0" fontId="0" fillId="0" borderId="34" xfId="0" applyBorder="1"/>
    <xf numFmtId="0" fontId="0" fillId="0" borderId="35" xfId="0" applyBorder="1" applyAlignment="1">
      <alignment horizontal="center"/>
    </xf>
    <xf numFmtId="0" fontId="10" fillId="0" borderId="5" xfId="0" applyFont="1" applyBorder="1" applyAlignment="1">
      <alignment horizontal="center"/>
    </xf>
    <xf numFmtId="0" fontId="9" fillId="0" borderId="6" xfId="0" applyFont="1" applyBorder="1" applyAlignment="1">
      <alignment horizontal="center"/>
    </xf>
    <xf numFmtId="0" fontId="9" fillId="0" borderId="36" xfId="0" applyFont="1" applyBorder="1" applyAlignment="1">
      <alignment horizontal="center"/>
    </xf>
    <xf numFmtId="0" fontId="9" fillId="0" borderId="7" xfId="0" applyFont="1" applyBorder="1" applyAlignment="1">
      <alignment horizontal="center"/>
    </xf>
    <xf numFmtId="0" fontId="1" fillId="0" borderId="0" xfId="0" applyFont="1" applyAlignment="1">
      <alignment horizontal="left"/>
    </xf>
    <xf numFmtId="0" fontId="7" fillId="0" borderId="0" xfId="0" applyFont="1" applyAlignment="1"/>
    <xf numFmtId="0" fontId="8" fillId="0" borderId="0" xfId="0" applyFont="1" applyAlignment="1">
      <alignment horizontal="left" vertical="center"/>
    </xf>
    <xf numFmtId="0" fontId="12" fillId="0" borderId="0" xfId="0" applyFont="1" applyFill="1" applyBorder="1"/>
    <xf numFmtId="0" fontId="4" fillId="0" borderId="0" xfId="0" applyFont="1" applyAlignment="1">
      <alignment horizontal="center"/>
    </xf>
    <xf numFmtId="0" fontId="13" fillId="0" borderId="0" xfId="0" applyFont="1" applyAlignment="1">
      <alignment horizontal="left" vertical="center"/>
    </xf>
    <xf numFmtId="0" fontId="14" fillId="0" borderId="0" xfId="0" applyFont="1" applyBorder="1" applyAlignment="1">
      <alignment horizontal="left"/>
    </xf>
    <xf numFmtId="0" fontId="15" fillId="0" borderId="0" xfId="0" applyFont="1" applyBorder="1" applyAlignment="1">
      <alignment horizontal="left"/>
    </xf>
    <xf numFmtId="0" fontId="19" fillId="0" borderId="0" xfId="0" applyFont="1" applyBorder="1" applyAlignment="1">
      <alignment horizontal="left"/>
    </xf>
    <xf numFmtId="0" fontId="18" fillId="0" borderId="0" xfId="0" applyFont="1" applyBorder="1" applyAlignment="1">
      <alignment horizontal="left"/>
    </xf>
    <xf numFmtId="0" fontId="20" fillId="0" borderId="0" xfId="0" applyFont="1" applyBorder="1" applyAlignment="1">
      <alignment horizontal="left"/>
    </xf>
    <xf numFmtId="0" fontId="8" fillId="0" borderId="0" xfId="0" applyFont="1" applyAlignment="1">
      <alignment vertical="center"/>
    </xf>
    <xf numFmtId="0" fontId="1" fillId="0" borderId="0" xfId="0" applyFont="1" applyBorder="1"/>
    <xf numFmtId="0" fontId="1" fillId="0" borderId="0" xfId="0" applyFont="1" applyFill="1" applyBorder="1"/>
    <xf numFmtId="0" fontId="21" fillId="0" borderId="0" xfId="0" applyFont="1" applyBorder="1" applyAlignment="1">
      <alignment horizontal="center"/>
    </xf>
    <xf numFmtId="0" fontId="1" fillId="2" borderId="28" xfId="0" applyFont="1" applyFill="1" applyBorder="1" applyAlignment="1">
      <alignment horizontal="left" vertical="center"/>
    </xf>
    <xf numFmtId="0" fontId="1" fillId="3" borderId="28" xfId="0" applyFont="1" applyFill="1" applyBorder="1" applyAlignment="1">
      <alignment horizontal="left" vertical="center"/>
    </xf>
    <xf numFmtId="0" fontId="22" fillId="3" borderId="16" xfId="0" applyFont="1" applyFill="1" applyBorder="1" applyAlignment="1">
      <alignment horizontal="center" vertical="center"/>
    </xf>
    <xf numFmtId="0" fontId="6"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22" fillId="3" borderId="13" xfId="0" applyFont="1" applyFill="1" applyBorder="1" applyAlignment="1">
      <alignment horizontal="center" vertical="center"/>
    </xf>
    <xf numFmtId="0" fontId="16" fillId="0" borderId="0" xfId="0" applyFont="1" applyAlignment="1">
      <alignment vertical="top" wrapText="1"/>
    </xf>
    <xf numFmtId="0" fontId="0" fillId="0" borderId="0" xfId="0" applyAlignment="1">
      <alignment horizontal="center"/>
    </xf>
    <xf numFmtId="0" fontId="2" fillId="0" borderId="24" xfId="0" applyFont="1" applyBorder="1" applyAlignment="1">
      <alignment horizontal="center"/>
    </xf>
    <xf numFmtId="0" fontId="2" fillId="0" borderId="23" xfId="0" applyFont="1" applyBorder="1" applyAlignment="1">
      <alignment horizontal="center"/>
    </xf>
    <xf numFmtId="0" fontId="2" fillId="0" borderId="6"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4" xfId="0" applyFont="1" applyBorder="1" applyAlignment="1">
      <alignment horizontal="center"/>
    </xf>
    <xf numFmtId="0" fontId="2" fillId="0" borderId="34" xfId="0" applyFont="1" applyBorder="1" applyAlignment="1">
      <alignment horizontal="center"/>
    </xf>
    <xf numFmtId="0" fontId="25" fillId="0" borderId="5" xfId="0" applyFont="1" applyBorder="1" applyAlignment="1">
      <alignment horizontal="left"/>
    </xf>
    <xf numFmtId="0" fontId="25" fillId="0" borderId="8" xfId="0" applyFont="1" applyBorder="1" applyAlignment="1">
      <alignment horizontal="left"/>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7" fillId="0" borderId="0" xfId="0" applyFont="1" applyAlignment="1">
      <alignment vertical="center"/>
    </xf>
    <xf numFmtId="0" fontId="0" fillId="0" borderId="0" xfId="0" applyAlignment="1">
      <alignment vertical="center"/>
    </xf>
    <xf numFmtId="0" fontId="0" fillId="0" borderId="0" xfId="0" applyFont="1" applyAlignment="1">
      <alignment horizontal="left"/>
    </xf>
    <xf numFmtId="0" fontId="1" fillId="0" borderId="0" xfId="0" applyFont="1" applyAlignment="1">
      <alignment horizontal="left"/>
    </xf>
    <xf numFmtId="0" fontId="1" fillId="2" borderId="18" xfId="0" applyFont="1" applyFill="1" applyBorder="1" applyAlignment="1">
      <alignment horizontal="center" vertical="center"/>
    </xf>
    <xf numFmtId="0" fontId="23" fillId="0" borderId="0" xfId="0" applyFont="1" applyAlignment="1">
      <alignment horizontal="center"/>
    </xf>
    <xf numFmtId="0" fontId="0" fillId="0" borderId="0" xfId="0" applyAlignment="1">
      <alignment horizontal="center"/>
    </xf>
    <xf numFmtId="0" fontId="23" fillId="0" borderId="0" xfId="0" applyFont="1"/>
    <xf numFmtId="0" fontId="16" fillId="0" borderId="0" xfId="0" applyFont="1" applyAlignment="1">
      <alignment horizontal="left" vertical="top" wrapText="1"/>
    </xf>
    <xf numFmtId="0" fontId="8" fillId="0" borderId="0" xfId="0" applyFont="1" applyAlignment="1">
      <alignment vertical="center"/>
    </xf>
    <xf numFmtId="0" fontId="8" fillId="0" borderId="0" xfId="0" applyFont="1" applyAlignment="1">
      <alignment horizontal="left" vertical="center"/>
    </xf>
  </cellXfs>
  <cellStyles count="1">
    <cellStyle name="Normal" xfId="0" builtinId="0"/>
  </cellStyles>
  <dxfs count="0"/>
  <tableStyles count="0" defaultTableStyle="TableStyleMedium2" defaultPivotStyle="PivotStyleLight16"/>
  <colors>
    <mruColors>
      <color rgb="FF8BB8E1"/>
      <color rgb="FFA3C4D9"/>
      <color rgb="FFCCDF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277090</xdr:colOff>
      <xdr:row>2</xdr:row>
      <xdr:rowOff>104775</xdr:rowOff>
    </xdr:from>
    <xdr:to>
      <xdr:col>31</xdr:col>
      <xdr:colOff>238124</xdr:colOff>
      <xdr:row>26</xdr:row>
      <xdr:rowOff>91197</xdr:rowOff>
    </xdr:to>
    <xdr:pic>
      <xdr:nvPicPr>
        <xdr:cNvPr id="3" name="Afbeelding 2">
          <a:extLst>
            <a:ext uri="{FF2B5EF4-FFF2-40B4-BE49-F238E27FC236}">
              <a16:creationId xmlns:a16="http://schemas.microsoft.com/office/drawing/2014/main" id="{3DB136BD-AF07-4756-A6CA-D61D6DC554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92940" y="628650"/>
          <a:ext cx="4228234" cy="49203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3B297-EC97-43B3-8C02-07FE3DF3EA3C}">
  <dimension ref="B2:AF47"/>
  <sheetViews>
    <sheetView tabSelected="1" topLeftCell="A12" workbookViewId="0">
      <selection activeCell="V25" sqref="V25"/>
    </sheetView>
  </sheetViews>
  <sheetFormatPr defaultRowHeight="14.4" x14ac:dyDescent="0.3"/>
  <cols>
    <col min="1" max="2" width="3.109375" customWidth="1"/>
    <col min="3" max="3" width="15" bestFit="1" customWidth="1"/>
    <col min="4" max="4" width="10" style="1" customWidth="1"/>
    <col min="5" max="5" width="8" style="1" bestFit="1" customWidth="1"/>
    <col min="6" max="6" width="5.44140625" style="2" bestFit="1" customWidth="1"/>
    <col min="7" max="7" width="10" style="1" customWidth="1"/>
    <col min="8" max="8" width="8" style="1" bestFit="1" customWidth="1"/>
    <col min="9" max="9" width="5.44140625" style="2" bestFit="1" customWidth="1"/>
    <col min="10" max="10" width="10" style="1" customWidth="1"/>
    <col min="11" max="11" width="8" style="1" bestFit="1" customWidth="1"/>
    <col min="12" max="12" width="5.44140625" style="2" bestFit="1" customWidth="1"/>
    <col min="13" max="13" width="10" style="1" customWidth="1"/>
    <col min="14" max="14" width="10.44140625" style="1" bestFit="1" customWidth="1"/>
    <col min="15" max="15" width="5.44140625" style="2" bestFit="1" customWidth="1"/>
    <col min="16" max="16" width="10" style="1" customWidth="1"/>
    <col min="17" max="17" width="8" style="1" bestFit="1" customWidth="1"/>
    <col min="18" max="18" width="7.77734375" style="2" bestFit="1" customWidth="1"/>
    <col min="19" max="19" width="10" style="1" customWidth="1"/>
    <col min="20" max="20" width="8" style="1" bestFit="1" customWidth="1"/>
    <col min="21" max="21" width="5.44140625" style="2" bestFit="1" customWidth="1"/>
    <col min="22" max="22" width="10" customWidth="1"/>
    <col min="23" max="23" width="8" style="1" bestFit="1" customWidth="1"/>
    <col min="24" max="24" width="5.44140625" style="28" bestFit="1" customWidth="1"/>
    <col min="32" max="32" width="9.109375" customWidth="1"/>
  </cols>
  <sheetData>
    <row r="2" spans="3:32" ht="25.8" x14ac:dyDescent="0.5">
      <c r="C2" s="104" t="s">
        <v>45</v>
      </c>
      <c r="D2" s="104"/>
      <c r="E2" s="104"/>
      <c r="F2" s="104"/>
      <c r="G2" s="104"/>
      <c r="H2" s="104"/>
      <c r="I2" s="104"/>
      <c r="J2" s="104"/>
      <c r="K2" s="104"/>
      <c r="L2" s="104"/>
      <c r="M2" s="104"/>
      <c r="N2" s="104"/>
      <c r="O2" s="104"/>
      <c r="P2" s="104"/>
      <c r="Q2" s="104"/>
      <c r="R2" s="104"/>
      <c r="S2" s="104"/>
      <c r="T2" s="104"/>
      <c r="U2" s="104"/>
      <c r="V2" s="104"/>
      <c r="W2" s="104"/>
      <c r="X2" s="104"/>
      <c r="Y2" s="102" t="s">
        <v>59</v>
      </c>
      <c r="Z2" s="102"/>
      <c r="AA2" s="102"/>
      <c r="AB2" s="102"/>
      <c r="AC2" s="102"/>
      <c r="AD2" s="102"/>
      <c r="AE2" s="102"/>
      <c r="AF2" s="102"/>
    </row>
    <row r="3" spans="3:32" x14ac:dyDescent="0.3">
      <c r="V3" s="1"/>
      <c r="Y3" s="103"/>
      <c r="Z3" s="103"/>
      <c r="AA3" s="103"/>
      <c r="AB3" s="103"/>
      <c r="AC3" s="103"/>
      <c r="AD3" s="103"/>
      <c r="AE3" s="103"/>
      <c r="AF3" s="103"/>
    </row>
    <row r="4" spans="3:32" ht="22.5" customHeight="1" thickBot="1" x14ac:dyDescent="0.35">
      <c r="C4" s="107" t="s">
        <v>46</v>
      </c>
      <c r="D4" s="107"/>
      <c r="E4" s="107"/>
      <c r="F4" s="107"/>
      <c r="G4" s="107"/>
      <c r="H4" s="107"/>
      <c r="I4" s="107"/>
      <c r="J4" s="107"/>
      <c r="K4" s="107"/>
      <c r="L4" s="107"/>
      <c r="M4" s="107"/>
      <c r="N4" s="107"/>
      <c r="O4" s="107"/>
      <c r="P4" s="107"/>
      <c r="Q4" s="107"/>
      <c r="R4" s="107"/>
      <c r="S4" s="107"/>
      <c r="T4" s="107"/>
      <c r="U4" s="107"/>
      <c r="V4" s="107"/>
      <c r="W4" s="107"/>
      <c r="X4" s="107"/>
      <c r="Y4" s="103"/>
      <c r="Z4" s="103"/>
      <c r="AA4" s="103"/>
      <c r="AB4" s="103"/>
      <c r="AC4" s="103"/>
      <c r="AD4" s="103"/>
      <c r="AE4" s="103"/>
      <c r="AF4" s="103"/>
    </row>
    <row r="5" spans="3:32" s="19" customFormat="1" ht="21" customHeight="1" thickBot="1" x14ac:dyDescent="0.35">
      <c r="C5" s="74" t="s">
        <v>0</v>
      </c>
      <c r="D5" s="94" t="s">
        <v>11</v>
      </c>
      <c r="E5" s="95"/>
      <c r="F5" s="95"/>
      <c r="G5" s="95"/>
      <c r="H5" s="95"/>
      <c r="I5" s="95"/>
      <c r="J5" s="95"/>
      <c r="K5" s="95"/>
      <c r="L5" s="96"/>
      <c r="M5" s="101" t="s">
        <v>12</v>
      </c>
      <c r="N5" s="95"/>
      <c r="O5" s="96"/>
      <c r="P5" s="91" t="s">
        <v>31</v>
      </c>
      <c r="Q5" s="92"/>
      <c r="R5" s="93"/>
      <c r="S5" s="91" t="s">
        <v>35</v>
      </c>
      <c r="T5" s="92"/>
      <c r="U5" s="93"/>
      <c r="V5" s="94" t="s">
        <v>32</v>
      </c>
      <c r="W5" s="95"/>
      <c r="X5" s="96"/>
      <c r="Y5" s="103"/>
      <c r="Z5" s="103"/>
      <c r="AA5" s="103"/>
      <c r="AB5" s="103"/>
      <c r="AC5" s="103"/>
      <c r="AD5" s="103"/>
      <c r="AE5" s="103"/>
      <c r="AF5" s="103"/>
    </row>
    <row r="6" spans="3:32" s="19" customFormat="1" ht="21" customHeight="1" thickBot="1" x14ac:dyDescent="0.35">
      <c r="C6" s="75" t="s">
        <v>1</v>
      </c>
      <c r="D6" s="76" t="s">
        <v>4</v>
      </c>
      <c r="E6" s="77" t="s">
        <v>15</v>
      </c>
      <c r="F6" s="78" t="s">
        <v>47</v>
      </c>
      <c r="G6" s="79" t="s">
        <v>5</v>
      </c>
      <c r="H6" s="77" t="s">
        <v>15</v>
      </c>
      <c r="I6" s="78" t="s">
        <v>47</v>
      </c>
      <c r="J6" s="79" t="s">
        <v>6</v>
      </c>
      <c r="K6" s="77" t="s">
        <v>15</v>
      </c>
      <c r="L6" s="78" t="s">
        <v>47</v>
      </c>
      <c r="M6" s="79" t="s">
        <v>7</v>
      </c>
      <c r="N6" s="77" t="s">
        <v>15</v>
      </c>
      <c r="O6" s="78" t="s">
        <v>47</v>
      </c>
      <c r="P6" s="79" t="s">
        <v>8</v>
      </c>
      <c r="Q6" s="77" t="s">
        <v>15</v>
      </c>
      <c r="R6" s="78" t="s">
        <v>47</v>
      </c>
      <c r="S6" s="79" t="s">
        <v>9</v>
      </c>
      <c r="T6" s="77" t="s">
        <v>15</v>
      </c>
      <c r="U6" s="78" t="s">
        <v>47</v>
      </c>
      <c r="V6" s="79" t="s">
        <v>10</v>
      </c>
      <c r="W6" s="77" t="s">
        <v>15</v>
      </c>
      <c r="X6" s="78" t="s">
        <v>47</v>
      </c>
      <c r="Y6" s="103"/>
      <c r="Z6" s="103"/>
      <c r="AA6" s="103"/>
      <c r="AB6" s="103"/>
      <c r="AC6" s="103"/>
      <c r="AD6" s="103"/>
      <c r="AE6" s="103"/>
      <c r="AF6" s="103"/>
    </row>
    <row r="7" spans="3:32" x14ac:dyDescent="0.3">
      <c r="C7" s="14" t="s">
        <v>2</v>
      </c>
      <c r="D7" s="12" t="s">
        <v>22</v>
      </c>
      <c r="E7" s="11" t="s">
        <v>20</v>
      </c>
      <c r="F7" s="22">
        <v>1</v>
      </c>
      <c r="G7" s="10">
        <v>97</v>
      </c>
      <c r="H7" s="11" t="s">
        <v>25</v>
      </c>
      <c r="I7" s="22">
        <v>3</v>
      </c>
      <c r="J7" s="33"/>
      <c r="K7" s="34"/>
      <c r="L7" s="35"/>
      <c r="M7" s="20" t="s">
        <v>17</v>
      </c>
      <c r="N7" s="21" t="s">
        <v>25</v>
      </c>
      <c r="O7" s="27">
        <v>4</v>
      </c>
      <c r="P7" s="12">
        <v>12000</v>
      </c>
      <c r="Q7" s="11" t="s">
        <v>25</v>
      </c>
      <c r="R7" s="22">
        <v>6</v>
      </c>
      <c r="S7" s="83">
        <v>1000</v>
      </c>
      <c r="T7" s="82" t="s">
        <v>27</v>
      </c>
      <c r="U7" s="22">
        <v>8</v>
      </c>
      <c r="V7" s="33"/>
      <c r="W7" s="34"/>
      <c r="X7" s="39"/>
      <c r="Y7" s="103"/>
      <c r="Z7" s="103"/>
      <c r="AA7" s="103"/>
      <c r="AB7" s="103"/>
      <c r="AC7" s="103"/>
      <c r="AD7" s="103"/>
      <c r="AE7" s="103"/>
      <c r="AF7" s="103"/>
    </row>
    <row r="8" spans="3:32" x14ac:dyDescent="0.3">
      <c r="C8" s="16" t="s">
        <v>14</v>
      </c>
      <c r="D8" s="30" t="s">
        <v>21</v>
      </c>
      <c r="E8" s="31" t="s">
        <v>19</v>
      </c>
      <c r="F8" s="38">
        <v>1</v>
      </c>
      <c r="G8" s="32" t="s">
        <v>16</v>
      </c>
      <c r="H8" s="31" t="s">
        <v>20</v>
      </c>
      <c r="I8" s="38">
        <v>2</v>
      </c>
      <c r="J8" s="5"/>
      <c r="K8" s="3"/>
      <c r="L8" s="25"/>
      <c r="M8" s="32" t="s">
        <v>28</v>
      </c>
      <c r="N8" s="31" t="s">
        <v>25</v>
      </c>
      <c r="O8" s="38">
        <v>7</v>
      </c>
      <c r="P8" s="4"/>
      <c r="Q8" s="3"/>
      <c r="R8" s="23"/>
      <c r="S8" s="86"/>
      <c r="T8" s="85"/>
      <c r="U8" s="23"/>
      <c r="V8" s="5"/>
      <c r="W8" s="3"/>
      <c r="X8" s="23"/>
      <c r="Y8" s="103"/>
      <c r="Z8" s="103"/>
      <c r="AA8" s="103"/>
      <c r="AB8" s="103"/>
      <c r="AC8" s="103"/>
      <c r="AD8" s="103"/>
      <c r="AE8" s="103"/>
      <c r="AF8" s="103"/>
    </row>
    <row r="9" spans="3:32" ht="15" thickBot="1" x14ac:dyDescent="0.35">
      <c r="C9" s="18"/>
      <c r="D9" s="45"/>
      <c r="E9" s="46"/>
      <c r="F9" s="47"/>
      <c r="G9" s="48"/>
      <c r="H9" s="46"/>
      <c r="I9" s="47"/>
      <c r="J9" s="48"/>
      <c r="K9" s="46"/>
      <c r="L9" s="49"/>
      <c r="M9" s="50" t="s">
        <v>18</v>
      </c>
      <c r="N9" s="51" t="s">
        <v>27</v>
      </c>
      <c r="O9" s="52">
        <v>5</v>
      </c>
      <c r="P9" s="45"/>
      <c r="Q9" s="46"/>
      <c r="R9" s="47"/>
      <c r="S9" s="88"/>
      <c r="T9" s="87"/>
      <c r="U9" s="47"/>
      <c r="V9" s="53"/>
      <c r="W9" s="46"/>
      <c r="X9" s="47"/>
      <c r="Y9" s="103"/>
      <c r="Z9" s="103"/>
      <c r="AA9" s="103"/>
      <c r="AB9" s="103"/>
      <c r="AC9" s="103"/>
      <c r="AD9" s="103"/>
      <c r="AE9" s="103"/>
      <c r="AF9" s="103"/>
    </row>
    <row r="10" spans="3:32" x14ac:dyDescent="0.3">
      <c r="C10" s="14" t="s">
        <v>3</v>
      </c>
      <c r="D10" s="54" t="s">
        <v>24</v>
      </c>
      <c r="E10" s="21" t="s">
        <v>20</v>
      </c>
      <c r="F10" s="27">
        <v>1</v>
      </c>
      <c r="G10" s="20">
        <v>12</v>
      </c>
      <c r="H10" s="21" t="s">
        <v>25</v>
      </c>
      <c r="I10" s="27">
        <v>3</v>
      </c>
      <c r="J10" s="55"/>
      <c r="K10" s="56"/>
      <c r="L10" s="57"/>
      <c r="M10" s="20" t="s">
        <v>29</v>
      </c>
      <c r="N10" s="21" t="s">
        <v>25</v>
      </c>
      <c r="O10" s="27">
        <v>4</v>
      </c>
      <c r="P10" s="54">
        <v>3</v>
      </c>
      <c r="Q10" s="21" t="s">
        <v>25</v>
      </c>
      <c r="R10" s="27">
        <v>6</v>
      </c>
      <c r="S10" s="89" t="s">
        <v>33</v>
      </c>
      <c r="T10" s="84" t="s">
        <v>27</v>
      </c>
      <c r="U10" s="27">
        <v>8</v>
      </c>
      <c r="V10" s="55"/>
      <c r="W10" s="56"/>
      <c r="X10" s="58"/>
      <c r="Y10" s="103"/>
      <c r="Z10" s="103"/>
      <c r="AA10" s="103"/>
      <c r="AB10" s="103"/>
      <c r="AC10" s="103"/>
      <c r="AD10" s="103"/>
      <c r="AE10" s="103"/>
      <c r="AF10" s="103"/>
    </row>
    <row r="11" spans="3:32" x14ac:dyDescent="0.3">
      <c r="C11" s="16" t="s">
        <v>13</v>
      </c>
      <c r="D11" s="30" t="s">
        <v>23</v>
      </c>
      <c r="E11" s="31" t="s">
        <v>19</v>
      </c>
      <c r="F11" s="38">
        <v>1</v>
      </c>
      <c r="G11" s="32" t="s">
        <v>26</v>
      </c>
      <c r="H11" s="31" t="s">
        <v>20</v>
      </c>
      <c r="I11" s="38">
        <v>2</v>
      </c>
      <c r="J11" s="5"/>
      <c r="K11" s="3"/>
      <c r="L11" s="25"/>
      <c r="M11" s="32" t="s">
        <v>30</v>
      </c>
      <c r="N11" s="31" t="s">
        <v>25</v>
      </c>
      <c r="O11" s="38">
        <v>7</v>
      </c>
      <c r="P11" s="4"/>
      <c r="Q11" s="3"/>
      <c r="R11" s="23"/>
      <c r="S11" s="90" t="s">
        <v>36</v>
      </c>
      <c r="T11" s="85"/>
      <c r="U11" s="23"/>
      <c r="V11" s="8"/>
      <c r="W11" s="3"/>
      <c r="X11" s="23"/>
      <c r="Y11" s="103"/>
      <c r="Z11" s="103"/>
      <c r="AA11" s="103"/>
      <c r="AB11" s="103"/>
      <c r="AC11" s="103"/>
      <c r="AD11" s="103"/>
      <c r="AE11" s="103"/>
      <c r="AF11" s="103"/>
    </row>
    <row r="12" spans="3:32" ht="15" thickBot="1" x14ac:dyDescent="0.35">
      <c r="C12" s="17"/>
      <c r="D12" s="13"/>
      <c r="E12" s="7"/>
      <c r="F12" s="24"/>
      <c r="G12" s="6"/>
      <c r="H12" s="7"/>
      <c r="I12" s="24"/>
      <c r="J12" s="6"/>
      <c r="K12" s="7"/>
      <c r="L12" s="26"/>
      <c r="M12" s="36">
        <v>49</v>
      </c>
      <c r="N12" s="37" t="s">
        <v>27</v>
      </c>
      <c r="O12" s="40">
        <v>5</v>
      </c>
      <c r="P12" s="13"/>
      <c r="Q12" s="7"/>
      <c r="R12" s="24"/>
      <c r="S12" s="6"/>
      <c r="T12" s="7"/>
      <c r="U12" s="24"/>
      <c r="V12" s="9"/>
      <c r="W12" s="7"/>
      <c r="X12" s="29"/>
      <c r="Y12" s="103"/>
      <c r="Z12" s="103"/>
      <c r="AA12" s="103"/>
      <c r="AB12" s="103"/>
      <c r="AC12" s="103"/>
      <c r="AD12" s="103"/>
      <c r="AE12" s="103"/>
      <c r="AF12" s="103"/>
    </row>
    <row r="13" spans="3:32" x14ac:dyDescent="0.3">
      <c r="C13" s="62" t="s">
        <v>48</v>
      </c>
      <c r="D13" s="41"/>
      <c r="E13" s="41"/>
      <c r="F13" s="42"/>
      <c r="G13" s="41"/>
      <c r="H13" s="41"/>
      <c r="I13" s="42"/>
      <c r="J13" s="41"/>
      <c r="K13" s="41"/>
      <c r="L13" s="42"/>
      <c r="M13" s="43"/>
      <c r="N13" s="43"/>
      <c r="O13" s="43"/>
      <c r="P13" s="41"/>
      <c r="Q13" s="41"/>
      <c r="R13" s="42"/>
      <c r="S13" s="41"/>
      <c r="T13" s="41"/>
      <c r="U13" s="42"/>
      <c r="V13" s="15"/>
      <c r="W13" s="41"/>
      <c r="X13" s="44"/>
      <c r="Y13" s="103"/>
      <c r="Z13" s="103"/>
      <c r="AA13" s="103"/>
      <c r="AB13" s="103"/>
      <c r="AC13" s="103"/>
      <c r="AD13" s="103"/>
      <c r="AE13" s="103"/>
      <c r="AF13" s="103"/>
    </row>
    <row r="14" spans="3:32" x14ac:dyDescent="0.3">
      <c r="C14" s="62"/>
      <c r="D14" s="41"/>
      <c r="E14" s="41"/>
      <c r="F14" s="42"/>
      <c r="G14" s="41"/>
      <c r="H14" s="41"/>
      <c r="I14" s="42"/>
      <c r="J14" s="41"/>
      <c r="K14" s="41"/>
      <c r="L14" s="42"/>
      <c r="M14" s="43"/>
      <c r="N14" s="43"/>
      <c r="O14" s="43"/>
      <c r="P14" s="41"/>
      <c r="Q14" s="41"/>
      <c r="R14" s="42"/>
      <c r="S14" s="41"/>
      <c r="T14" s="41"/>
      <c r="U14" s="42"/>
      <c r="V14" s="15"/>
      <c r="W14" s="41"/>
      <c r="X14" s="44"/>
      <c r="Y14" s="103"/>
      <c r="Z14" s="103"/>
      <c r="AA14" s="103"/>
      <c r="AB14" s="103"/>
      <c r="AC14" s="103"/>
      <c r="AD14" s="103"/>
      <c r="AE14" s="103"/>
      <c r="AF14" s="103"/>
    </row>
    <row r="15" spans="3:32" x14ac:dyDescent="0.3">
      <c r="C15" s="15"/>
      <c r="D15" s="41"/>
      <c r="E15" s="41"/>
      <c r="F15" s="42"/>
      <c r="G15" s="41"/>
      <c r="H15" s="41"/>
      <c r="I15" s="42"/>
      <c r="J15" s="41"/>
      <c r="K15" s="41"/>
      <c r="L15" s="42"/>
      <c r="M15" s="43"/>
      <c r="N15" s="43"/>
      <c r="O15" s="43"/>
      <c r="P15" s="41"/>
      <c r="Q15" s="41"/>
      <c r="R15" s="42"/>
      <c r="S15" s="41"/>
      <c r="T15" s="41"/>
      <c r="U15" s="42"/>
      <c r="V15" s="15"/>
      <c r="W15" s="41"/>
      <c r="X15" s="44"/>
      <c r="Y15" s="103"/>
      <c r="Z15" s="103"/>
      <c r="AA15" s="103"/>
      <c r="AB15" s="103"/>
      <c r="AC15" s="103"/>
      <c r="AD15" s="103"/>
      <c r="AE15" s="103"/>
      <c r="AF15" s="103"/>
    </row>
    <row r="16" spans="3:32" ht="22.5" customHeight="1" x14ac:dyDescent="0.3">
      <c r="C16" s="106" t="s">
        <v>60</v>
      </c>
      <c r="D16" s="106"/>
      <c r="E16" s="106"/>
      <c r="F16" s="106"/>
      <c r="G16" s="106"/>
      <c r="H16" s="106"/>
      <c r="I16" s="106"/>
      <c r="J16" s="70"/>
      <c r="K16" s="61"/>
      <c r="L16" s="61"/>
      <c r="M16" s="106" t="s">
        <v>61</v>
      </c>
      <c r="N16" s="106"/>
      <c r="O16" s="106"/>
      <c r="P16" s="106"/>
      <c r="Q16" s="106"/>
      <c r="R16" s="106"/>
      <c r="S16" s="106"/>
      <c r="T16" s="70"/>
      <c r="U16" s="61"/>
      <c r="V16" s="61"/>
      <c r="W16" s="61"/>
      <c r="X16" s="61"/>
      <c r="Y16" s="103"/>
      <c r="Z16" s="103"/>
      <c r="AA16" s="103"/>
      <c r="AB16" s="103"/>
      <c r="AC16" s="103"/>
      <c r="AD16" s="103"/>
      <c r="AE16" s="103"/>
      <c r="AF16" s="103"/>
    </row>
    <row r="17" spans="3:32" x14ac:dyDescent="0.3">
      <c r="D17" s="100" t="s">
        <v>54</v>
      </c>
      <c r="E17" s="100"/>
      <c r="F17" s="100"/>
      <c r="G17" s="59"/>
      <c r="H17" s="59"/>
      <c r="I17" s="1"/>
      <c r="J17" s="59"/>
      <c r="K17" s="2"/>
      <c r="L17"/>
      <c r="N17" s="100" t="s">
        <v>54</v>
      </c>
      <c r="O17" s="100"/>
      <c r="P17" s="100"/>
      <c r="Q17" s="59"/>
      <c r="R17" s="59"/>
      <c r="T17" s="2"/>
      <c r="U17" s="1"/>
      <c r="V17" s="1"/>
      <c r="W17" s="28"/>
      <c r="X17"/>
      <c r="Y17" s="103"/>
      <c r="Z17" s="103"/>
      <c r="AA17" s="103"/>
      <c r="AB17" s="103"/>
      <c r="AC17" s="103"/>
      <c r="AD17" s="103"/>
      <c r="AE17" s="103"/>
      <c r="AF17" s="103"/>
    </row>
    <row r="18" spans="3:32" x14ac:dyDescent="0.3">
      <c r="D18" s="99" t="s">
        <v>55</v>
      </c>
      <c r="E18" s="99"/>
      <c r="F18" s="99"/>
      <c r="G18" s="63"/>
      <c r="I18" s="1"/>
      <c r="K18" s="2"/>
      <c r="L18"/>
      <c r="N18" s="99" t="s">
        <v>55</v>
      </c>
      <c r="O18" s="99"/>
      <c r="P18" s="99"/>
      <c r="Q18" s="63"/>
      <c r="R18" s="1"/>
      <c r="T18" s="2"/>
      <c r="U18" s="1"/>
      <c r="V18" s="1"/>
      <c r="W18" s="28"/>
      <c r="X18"/>
      <c r="Y18" s="103"/>
      <c r="Z18" s="103"/>
      <c r="AA18" s="103"/>
      <c r="AB18" s="103"/>
      <c r="AC18" s="103"/>
      <c r="AD18" s="103"/>
      <c r="AE18" s="103"/>
      <c r="AF18" s="103"/>
    </row>
    <row r="19" spans="3:32" x14ac:dyDescent="0.3">
      <c r="C19" s="71" t="s">
        <v>4</v>
      </c>
      <c r="D19" s="41">
        <v>10.19</v>
      </c>
      <c r="E19" s="69" t="s">
        <v>51</v>
      </c>
      <c r="F19" s="67"/>
      <c r="G19" s="65"/>
      <c r="H19" s="65"/>
      <c r="I19" s="1"/>
      <c r="J19" s="41"/>
      <c r="K19" s="42"/>
      <c r="L19" s="71"/>
      <c r="M19" s="71" t="s">
        <v>4</v>
      </c>
      <c r="N19" s="41">
        <v>10.59</v>
      </c>
      <c r="O19" s="69" t="s">
        <v>51</v>
      </c>
      <c r="P19" s="67"/>
      <c r="Q19" s="65"/>
      <c r="R19" s="65"/>
      <c r="S19" s="1">
        <f>N19/D19</f>
        <v>1.0392541707556429</v>
      </c>
      <c r="T19" s="42"/>
      <c r="U19" s="15"/>
      <c r="V19" s="41"/>
      <c r="W19" s="44"/>
      <c r="X19"/>
      <c r="Y19" s="103"/>
      <c r="Z19" s="103"/>
      <c r="AA19" s="103"/>
      <c r="AB19" s="103"/>
      <c r="AC19" s="103"/>
      <c r="AD19" s="103"/>
      <c r="AE19" s="103"/>
      <c r="AF19" s="103"/>
    </row>
    <row r="20" spans="3:32" x14ac:dyDescent="0.3">
      <c r="C20" s="71" t="s">
        <v>5</v>
      </c>
      <c r="D20" s="41">
        <v>13.26</v>
      </c>
      <c r="E20" s="68" t="s">
        <v>52</v>
      </c>
      <c r="F20" s="68"/>
      <c r="G20" s="66"/>
      <c r="H20" s="66"/>
      <c r="I20" s="1"/>
      <c r="J20" s="41"/>
      <c r="K20" s="42"/>
      <c r="L20" s="71"/>
      <c r="M20" s="71" t="s">
        <v>5</v>
      </c>
      <c r="N20" s="41">
        <v>12.06</v>
      </c>
      <c r="O20" s="68" t="s">
        <v>52</v>
      </c>
      <c r="P20" s="68"/>
      <c r="Q20" s="66"/>
      <c r="R20" s="66"/>
      <c r="S20" s="81">
        <f t="shared" ref="S20:S26" si="0">N20/D20</f>
        <v>0.90950226244343901</v>
      </c>
      <c r="T20" s="42"/>
      <c r="U20" s="15"/>
      <c r="V20" s="41"/>
      <c r="W20" s="44"/>
      <c r="X20"/>
      <c r="Y20" s="103"/>
      <c r="Z20" s="103"/>
      <c r="AA20" s="103"/>
      <c r="AB20" s="103"/>
      <c r="AC20" s="103"/>
      <c r="AD20" s="103"/>
      <c r="AE20" s="103"/>
      <c r="AF20" s="103"/>
    </row>
    <row r="21" spans="3:32" x14ac:dyDescent="0.3">
      <c r="C21" s="72" t="s">
        <v>6</v>
      </c>
      <c r="D21" s="41">
        <v>9.84</v>
      </c>
      <c r="E21" s="69" t="s">
        <v>51</v>
      </c>
      <c r="F21" s="67"/>
      <c r="G21" s="65"/>
      <c r="H21" s="65"/>
      <c r="I21" s="1"/>
      <c r="K21" s="42"/>
      <c r="L21" s="72"/>
      <c r="M21" s="72" t="s">
        <v>6</v>
      </c>
      <c r="N21" s="41">
        <v>9.59</v>
      </c>
      <c r="O21" s="69" t="s">
        <v>51</v>
      </c>
      <c r="P21" s="67"/>
      <c r="Q21" s="65"/>
      <c r="R21" s="65"/>
      <c r="S21" s="81">
        <f t="shared" si="0"/>
        <v>0.97459349593495936</v>
      </c>
      <c r="T21" s="42"/>
      <c r="U21" s="15"/>
      <c r="V21" s="41"/>
      <c r="W21" s="44"/>
      <c r="X21"/>
      <c r="Y21" s="103"/>
      <c r="Z21" s="103"/>
      <c r="AA21" s="103"/>
      <c r="AB21" s="103"/>
      <c r="AC21" s="103"/>
      <c r="AD21" s="103"/>
      <c r="AE21" s="103"/>
      <c r="AF21" s="103"/>
    </row>
    <row r="22" spans="3:32" x14ac:dyDescent="0.3">
      <c r="C22" s="72" t="s">
        <v>10</v>
      </c>
      <c r="D22" s="42">
        <v>14.88</v>
      </c>
      <c r="E22" s="68" t="s">
        <v>52</v>
      </c>
      <c r="F22" s="68"/>
      <c r="G22" s="66"/>
      <c r="H22" s="66"/>
      <c r="I22" s="1"/>
      <c r="K22" s="42"/>
      <c r="L22" s="72"/>
      <c r="M22" s="72" t="s">
        <v>10</v>
      </c>
      <c r="N22" s="42">
        <v>13.03</v>
      </c>
      <c r="O22" s="68" t="s">
        <v>52</v>
      </c>
      <c r="P22" s="68"/>
      <c r="Q22" s="66"/>
      <c r="R22" s="66"/>
      <c r="S22" s="81">
        <f t="shared" si="0"/>
        <v>0.87567204301075263</v>
      </c>
      <c r="T22" s="42"/>
      <c r="U22" s="15"/>
      <c r="V22" s="41"/>
      <c r="W22" s="44"/>
      <c r="X22"/>
      <c r="Y22" s="103"/>
      <c r="Z22" s="103"/>
      <c r="AA22" s="103"/>
      <c r="AB22" s="103"/>
      <c r="AC22" s="103"/>
      <c r="AD22" s="103"/>
      <c r="AE22" s="103"/>
      <c r="AF22" s="103"/>
    </row>
    <row r="23" spans="3:32" x14ac:dyDescent="0.3">
      <c r="C23" s="72" t="s">
        <v>7</v>
      </c>
      <c r="D23" s="42">
        <v>9.82</v>
      </c>
      <c r="E23" s="69" t="s">
        <v>51</v>
      </c>
      <c r="F23" s="67"/>
      <c r="G23" s="65"/>
      <c r="H23" s="65"/>
      <c r="I23" s="1"/>
      <c r="K23" s="42"/>
      <c r="L23" s="72"/>
      <c r="M23" s="72" t="s">
        <v>7</v>
      </c>
      <c r="N23" s="42">
        <v>9.2100000000000009</v>
      </c>
      <c r="O23" s="69" t="s">
        <v>51</v>
      </c>
      <c r="P23" s="67"/>
      <c r="Q23" s="65"/>
      <c r="R23" s="65"/>
      <c r="S23" s="81">
        <f t="shared" si="0"/>
        <v>0.93788187372708764</v>
      </c>
      <c r="T23" s="42"/>
      <c r="U23" s="15"/>
      <c r="V23" s="41"/>
      <c r="W23" s="44"/>
      <c r="X23"/>
      <c r="Y23" s="103"/>
      <c r="Z23" s="103"/>
      <c r="AA23" s="103"/>
      <c r="AB23" s="103"/>
      <c r="AC23" s="103"/>
      <c r="AD23" s="103"/>
      <c r="AE23" s="103"/>
      <c r="AF23" s="103"/>
    </row>
    <row r="24" spans="3:32" x14ac:dyDescent="0.3">
      <c r="C24" s="72" t="s">
        <v>9</v>
      </c>
      <c r="D24" s="42">
        <v>10.89</v>
      </c>
      <c r="E24" s="69" t="s">
        <v>51</v>
      </c>
      <c r="F24" s="67"/>
      <c r="G24" s="65"/>
      <c r="H24" s="65"/>
      <c r="I24" s="1"/>
      <c r="K24" s="42"/>
      <c r="L24" s="72"/>
      <c r="M24" s="72" t="s">
        <v>9</v>
      </c>
      <c r="N24" s="42">
        <v>12.8</v>
      </c>
      <c r="O24" s="68" t="s">
        <v>52</v>
      </c>
      <c r="P24" s="67"/>
      <c r="Q24" s="65"/>
      <c r="R24" s="65"/>
      <c r="S24" s="81">
        <f t="shared" si="0"/>
        <v>1.1753902662993572</v>
      </c>
      <c r="T24" s="42"/>
      <c r="U24" s="15"/>
      <c r="V24" s="41">
        <f>(N24*N25)/(D24*D25)</f>
        <v>1.2364721658100883</v>
      </c>
      <c r="W24" s="44"/>
      <c r="X24"/>
      <c r="Y24" s="103"/>
      <c r="Z24" s="103"/>
      <c r="AA24" s="103"/>
      <c r="AB24" s="103"/>
      <c r="AC24" s="103"/>
      <c r="AD24" s="103"/>
      <c r="AE24" s="103"/>
      <c r="AF24" s="103"/>
    </row>
    <row r="25" spans="3:32" x14ac:dyDescent="0.3">
      <c r="C25" s="72" t="s">
        <v>8</v>
      </c>
      <c r="D25" s="42">
        <v>13.47</v>
      </c>
      <c r="E25" s="68" t="s">
        <v>52</v>
      </c>
      <c r="F25" s="68"/>
      <c r="G25" s="66"/>
      <c r="H25" s="66"/>
      <c r="I25" s="1"/>
      <c r="K25" s="42"/>
      <c r="L25" s="72"/>
      <c r="M25" s="72" t="s">
        <v>8</v>
      </c>
      <c r="N25" s="42">
        <v>14.17</v>
      </c>
      <c r="O25" s="68" t="s">
        <v>52</v>
      </c>
      <c r="P25" s="68"/>
      <c r="Q25" s="66"/>
      <c r="R25" s="66"/>
      <c r="S25" s="81">
        <f t="shared" si="0"/>
        <v>1.0519673348181142</v>
      </c>
      <c r="T25" s="42"/>
      <c r="U25" s="15"/>
      <c r="V25" s="41"/>
      <c r="W25" s="44"/>
      <c r="X25"/>
      <c r="Y25" s="103"/>
      <c r="Z25" s="103"/>
      <c r="AA25" s="103"/>
      <c r="AB25" s="103"/>
      <c r="AC25" s="103"/>
      <c r="AD25" s="103"/>
      <c r="AE25" s="103"/>
      <c r="AF25" s="103"/>
    </row>
    <row r="26" spans="3:32" x14ac:dyDescent="0.3">
      <c r="C26" s="72" t="s">
        <v>56</v>
      </c>
      <c r="D26" s="42">
        <v>13.05</v>
      </c>
      <c r="E26" s="68" t="s">
        <v>52</v>
      </c>
      <c r="F26" s="68"/>
      <c r="G26" s="66"/>
      <c r="H26" s="66"/>
      <c r="I26" s="1"/>
      <c r="K26" s="42"/>
      <c r="L26" s="72"/>
      <c r="M26" s="72" t="s">
        <v>56</v>
      </c>
      <c r="N26" s="42">
        <v>12.39</v>
      </c>
      <c r="O26" s="68" t="s">
        <v>52</v>
      </c>
      <c r="P26" s="68"/>
      <c r="Q26" s="66"/>
      <c r="R26" s="66"/>
      <c r="S26" s="81">
        <f t="shared" si="0"/>
        <v>0.94942528735632181</v>
      </c>
      <c r="T26" s="42"/>
      <c r="U26" s="15"/>
      <c r="V26" s="41"/>
      <c r="W26" s="44"/>
      <c r="X26"/>
      <c r="Y26" s="103"/>
      <c r="Z26" s="103"/>
      <c r="AA26" s="103"/>
      <c r="AB26" s="103"/>
      <c r="AC26" s="103"/>
      <c r="AD26" s="103"/>
      <c r="AE26" s="103"/>
      <c r="AF26" s="103"/>
    </row>
    <row r="27" spans="3:32" x14ac:dyDescent="0.3">
      <c r="C27" s="62"/>
      <c r="D27" s="41"/>
      <c r="E27" s="41"/>
      <c r="F27" s="42"/>
      <c r="G27" s="41"/>
      <c r="H27" s="41"/>
      <c r="I27" s="42"/>
      <c r="J27" s="41"/>
      <c r="K27" s="41"/>
      <c r="L27" s="42"/>
      <c r="M27" s="43"/>
      <c r="N27" s="43"/>
      <c r="O27" s="43"/>
      <c r="P27" s="41"/>
      <c r="Q27" s="41"/>
      <c r="R27" s="42"/>
      <c r="S27" s="41"/>
      <c r="T27" s="41"/>
      <c r="U27" s="42"/>
      <c r="V27" s="15"/>
      <c r="W27" s="41"/>
      <c r="X27" s="44"/>
      <c r="Y27" s="103"/>
      <c r="Z27" s="103"/>
      <c r="AA27" s="103"/>
      <c r="AB27" s="103"/>
      <c r="AC27" s="103"/>
      <c r="AD27" s="103"/>
      <c r="AE27" s="103"/>
      <c r="AF27" s="103"/>
    </row>
    <row r="28" spans="3:32" x14ac:dyDescent="0.3">
      <c r="C28" s="62" t="s">
        <v>53</v>
      </c>
      <c r="D28" s="41"/>
      <c r="E28" s="73" t="s">
        <v>57</v>
      </c>
      <c r="F28" s="42"/>
      <c r="G28" s="41"/>
      <c r="H28" s="41"/>
      <c r="I28" s="42"/>
      <c r="J28" s="41"/>
      <c r="K28" s="41"/>
      <c r="L28" s="42"/>
      <c r="M28" s="43"/>
      <c r="N28" s="43"/>
      <c r="O28" s="43"/>
      <c r="P28" s="41"/>
      <c r="Q28" s="41"/>
      <c r="R28" s="42"/>
      <c r="S28" s="41"/>
      <c r="T28" s="41"/>
      <c r="U28" s="42"/>
      <c r="V28" s="15"/>
      <c r="W28" s="41"/>
      <c r="X28" s="44"/>
    </row>
    <row r="29" spans="3:32" ht="15" customHeight="1" x14ac:dyDescent="0.3">
      <c r="C29" s="105" t="s">
        <v>62</v>
      </c>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row>
    <row r="30" spans="3:32" x14ac:dyDescent="0.3">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row>
    <row r="31" spans="3:32" x14ac:dyDescent="0.3">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row>
    <row r="32" spans="3:32" x14ac:dyDescent="0.3">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row>
    <row r="33" spans="2:29" x14ac:dyDescent="0.3">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row>
    <row r="34" spans="2:29" x14ac:dyDescent="0.3">
      <c r="C34" s="80"/>
      <c r="D34" s="80"/>
      <c r="E34" s="80"/>
      <c r="F34" s="80"/>
      <c r="G34" s="80"/>
      <c r="H34" s="80"/>
      <c r="I34" s="80"/>
      <c r="J34" s="80"/>
      <c r="K34" s="80"/>
      <c r="L34" s="80"/>
      <c r="M34" s="80"/>
      <c r="N34" s="80"/>
      <c r="O34" s="80"/>
      <c r="P34" s="80"/>
      <c r="Q34" s="80"/>
      <c r="R34" s="80"/>
      <c r="S34" s="80"/>
      <c r="T34" s="80"/>
      <c r="U34" s="80"/>
      <c r="V34" s="80"/>
      <c r="W34" s="80"/>
      <c r="X34" s="80"/>
      <c r="Y34" s="80"/>
      <c r="Z34" s="80"/>
      <c r="AA34" s="80"/>
    </row>
    <row r="36" spans="2:29" ht="18" x14ac:dyDescent="0.3">
      <c r="C36" s="107" t="s">
        <v>34</v>
      </c>
      <c r="D36" s="107"/>
      <c r="E36" s="107"/>
      <c r="F36" s="107"/>
      <c r="G36" s="107"/>
      <c r="H36" s="107"/>
      <c r="I36" s="107"/>
      <c r="J36" s="107"/>
      <c r="K36" s="107"/>
      <c r="L36" s="107"/>
      <c r="M36" s="107"/>
      <c r="N36" s="107"/>
      <c r="O36" s="107"/>
      <c r="P36" s="107"/>
      <c r="Q36" s="107"/>
      <c r="R36" s="107"/>
      <c r="S36" s="107"/>
      <c r="T36" s="107"/>
      <c r="U36" s="107"/>
      <c r="V36" s="107"/>
      <c r="W36" s="107"/>
      <c r="X36" s="107"/>
    </row>
    <row r="37" spans="2:29" x14ac:dyDescent="0.3">
      <c r="B37" s="64">
        <v>1</v>
      </c>
      <c r="C37" s="97" t="s">
        <v>37</v>
      </c>
      <c r="D37" s="97"/>
      <c r="E37" s="97"/>
      <c r="F37" s="97"/>
      <c r="G37" s="97"/>
      <c r="H37" s="97"/>
      <c r="I37" s="97"/>
      <c r="J37" s="97"/>
      <c r="K37" s="97"/>
      <c r="L37" s="97"/>
      <c r="M37" s="97"/>
      <c r="N37" s="97"/>
      <c r="O37" s="97"/>
      <c r="P37" s="97"/>
      <c r="Q37" s="97"/>
      <c r="R37" s="97"/>
      <c r="S37" s="97"/>
      <c r="T37" s="97"/>
      <c r="U37" s="97"/>
      <c r="V37" s="97"/>
      <c r="W37" s="97"/>
      <c r="X37" s="97"/>
      <c r="Y37" s="97"/>
      <c r="Z37" s="97"/>
      <c r="AA37" s="97"/>
      <c r="AB37" s="60"/>
      <c r="AC37" s="60"/>
    </row>
    <row r="38" spans="2:29" x14ac:dyDescent="0.3">
      <c r="B38" s="64">
        <v>2</v>
      </c>
      <c r="C38" s="97" t="s">
        <v>39</v>
      </c>
      <c r="D38" s="97"/>
      <c r="E38" s="97"/>
      <c r="F38" s="97"/>
      <c r="G38" s="97"/>
      <c r="H38" s="97"/>
      <c r="I38" s="97"/>
      <c r="J38" s="97"/>
      <c r="K38" s="97"/>
      <c r="L38" s="97"/>
      <c r="M38" s="97"/>
      <c r="N38" s="97"/>
      <c r="O38" s="97"/>
      <c r="P38" s="97"/>
      <c r="Q38" s="97"/>
      <c r="R38" s="97"/>
      <c r="S38" s="97"/>
      <c r="T38" s="97"/>
      <c r="U38" s="97"/>
      <c r="V38" s="97"/>
      <c r="W38" s="97"/>
      <c r="X38" s="97"/>
      <c r="Y38" s="97"/>
      <c r="Z38" s="97"/>
      <c r="AA38" s="97"/>
      <c r="AB38" s="60"/>
      <c r="AC38" s="60"/>
    </row>
    <row r="39" spans="2:29" x14ac:dyDescent="0.3">
      <c r="B39" s="64">
        <v>3</v>
      </c>
      <c r="C39" s="97" t="s">
        <v>38</v>
      </c>
      <c r="D39" s="97"/>
      <c r="E39" s="97"/>
      <c r="F39" s="97"/>
      <c r="G39" s="97"/>
      <c r="H39" s="97"/>
      <c r="I39" s="97"/>
      <c r="J39" s="97"/>
      <c r="K39" s="97"/>
      <c r="L39" s="97"/>
      <c r="M39" s="97"/>
      <c r="N39" s="97"/>
      <c r="O39" s="97"/>
      <c r="P39" s="97"/>
      <c r="Q39" s="97"/>
      <c r="R39" s="97"/>
      <c r="S39" s="97"/>
      <c r="T39" s="97"/>
      <c r="U39" s="97"/>
      <c r="V39" s="97"/>
      <c r="W39" s="97"/>
      <c r="X39" s="97"/>
      <c r="Y39" s="97"/>
      <c r="Z39" s="97"/>
      <c r="AA39" s="97"/>
      <c r="AB39" s="60"/>
      <c r="AC39" s="60"/>
    </row>
    <row r="40" spans="2:29" x14ac:dyDescent="0.3">
      <c r="B40" s="64">
        <v>4</v>
      </c>
      <c r="C40" s="97" t="s">
        <v>40</v>
      </c>
      <c r="D40" s="97"/>
      <c r="E40" s="97"/>
      <c r="F40" s="97"/>
      <c r="G40" s="97"/>
      <c r="H40" s="97"/>
      <c r="I40" s="97"/>
      <c r="J40" s="97"/>
      <c r="K40" s="97"/>
      <c r="L40" s="97"/>
      <c r="M40" s="97"/>
      <c r="N40" s="97"/>
      <c r="O40" s="97"/>
      <c r="P40" s="97"/>
      <c r="Q40" s="97"/>
      <c r="R40" s="97"/>
      <c r="S40" s="97"/>
      <c r="T40" s="97"/>
      <c r="U40" s="97"/>
      <c r="V40" s="97"/>
      <c r="W40" s="97"/>
      <c r="X40" s="97"/>
      <c r="Y40" s="97"/>
      <c r="Z40" s="97"/>
      <c r="AA40" s="97"/>
      <c r="AB40" s="60"/>
      <c r="AC40" s="60"/>
    </row>
    <row r="41" spans="2:29" x14ac:dyDescent="0.3">
      <c r="B41" s="64">
        <v>5</v>
      </c>
      <c r="C41" s="97" t="s">
        <v>41</v>
      </c>
      <c r="D41" s="97"/>
      <c r="E41" s="97"/>
      <c r="F41" s="97"/>
      <c r="G41" s="97"/>
      <c r="H41" s="97"/>
      <c r="I41" s="97"/>
      <c r="J41" s="97"/>
      <c r="K41" s="97"/>
      <c r="L41" s="97"/>
      <c r="M41" s="97"/>
      <c r="N41" s="97"/>
      <c r="O41" s="97"/>
      <c r="P41" s="97"/>
      <c r="Q41" s="97"/>
      <c r="R41" s="97"/>
      <c r="S41" s="97"/>
      <c r="T41" s="97"/>
      <c r="U41" s="97"/>
      <c r="V41" s="97"/>
      <c r="W41" s="97"/>
      <c r="X41" s="97"/>
      <c r="Y41" s="97"/>
      <c r="Z41" s="97"/>
      <c r="AA41" s="97"/>
      <c r="AB41" s="60"/>
      <c r="AC41" s="60"/>
    </row>
    <row r="42" spans="2:29" x14ac:dyDescent="0.3">
      <c r="B42" s="64">
        <v>6</v>
      </c>
      <c r="C42" s="97" t="s">
        <v>42</v>
      </c>
      <c r="D42" s="97"/>
      <c r="E42" s="97"/>
      <c r="F42" s="97"/>
      <c r="G42" s="97"/>
      <c r="H42" s="97"/>
      <c r="I42" s="97"/>
      <c r="J42" s="97"/>
      <c r="K42" s="97"/>
      <c r="L42" s="97"/>
      <c r="M42" s="97"/>
      <c r="N42" s="97"/>
      <c r="O42" s="97"/>
      <c r="P42" s="97"/>
      <c r="Q42" s="97"/>
      <c r="R42" s="97"/>
      <c r="S42" s="97"/>
      <c r="T42" s="97"/>
      <c r="U42" s="97"/>
      <c r="V42" s="97"/>
      <c r="W42" s="97"/>
      <c r="X42" s="97"/>
      <c r="Y42" s="97"/>
      <c r="Z42" s="97"/>
      <c r="AA42" s="97"/>
      <c r="AB42" s="60"/>
      <c r="AC42" s="60"/>
    </row>
    <row r="43" spans="2:29" x14ac:dyDescent="0.3">
      <c r="B43" s="64">
        <v>7</v>
      </c>
      <c r="C43" s="97" t="s">
        <v>44</v>
      </c>
      <c r="D43" s="97"/>
      <c r="E43" s="97"/>
      <c r="F43" s="97"/>
      <c r="G43" s="97"/>
      <c r="H43" s="97"/>
      <c r="I43" s="97"/>
      <c r="J43" s="97"/>
      <c r="K43" s="97"/>
      <c r="L43" s="97"/>
      <c r="M43" s="97"/>
      <c r="N43" s="97"/>
      <c r="O43" s="97"/>
      <c r="P43" s="97"/>
      <c r="Q43" s="97"/>
      <c r="R43" s="97"/>
      <c r="S43" s="97"/>
      <c r="T43" s="97"/>
      <c r="U43" s="97"/>
      <c r="V43" s="97"/>
      <c r="W43" s="97"/>
      <c r="X43" s="97"/>
      <c r="Y43" s="97"/>
      <c r="Z43" s="97"/>
      <c r="AA43" s="97"/>
      <c r="AB43" s="60"/>
      <c r="AC43" s="60"/>
    </row>
    <row r="44" spans="2:29" x14ac:dyDescent="0.3">
      <c r="B44" s="64">
        <v>8</v>
      </c>
      <c r="C44" s="97" t="s">
        <v>43</v>
      </c>
      <c r="D44" s="97"/>
      <c r="E44" s="97"/>
      <c r="F44" s="97"/>
      <c r="G44" s="97"/>
      <c r="H44" s="97"/>
      <c r="I44" s="97"/>
      <c r="J44" s="97"/>
      <c r="K44" s="97"/>
      <c r="L44" s="97"/>
      <c r="M44" s="97"/>
      <c r="N44" s="97"/>
      <c r="O44" s="97"/>
      <c r="P44" s="97"/>
      <c r="Q44" s="97"/>
      <c r="R44" s="97"/>
      <c r="S44" s="97"/>
      <c r="T44" s="97"/>
      <c r="U44" s="97"/>
      <c r="V44" s="97"/>
      <c r="W44" s="97"/>
      <c r="X44" s="97"/>
      <c r="Y44" s="97"/>
      <c r="Z44" s="97"/>
      <c r="AA44" s="97"/>
      <c r="AB44" s="60"/>
      <c r="AC44" s="60"/>
    </row>
    <row r="45" spans="2:29" x14ac:dyDescent="0.3">
      <c r="B45" s="64">
        <v>9</v>
      </c>
      <c r="C45" s="97" t="s">
        <v>49</v>
      </c>
      <c r="D45" s="98"/>
      <c r="E45" s="98"/>
      <c r="F45" s="98"/>
      <c r="G45" s="98"/>
      <c r="H45" s="98"/>
      <c r="I45" s="98"/>
      <c r="J45" s="98"/>
      <c r="K45" s="98"/>
      <c r="L45" s="98"/>
      <c r="M45" s="98"/>
      <c r="N45" s="98"/>
      <c r="O45" s="98"/>
      <c r="P45" s="98"/>
      <c r="Q45" s="98"/>
      <c r="R45" s="98"/>
      <c r="S45" s="98"/>
      <c r="T45" s="98"/>
      <c r="U45" s="98"/>
      <c r="V45" s="98"/>
      <c r="W45" s="98"/>
      <c r="X45" s="98"/>
      <c r="Y45" s="98"/>
      <c r="Z45" s="98"/>
      <c r="AA45" s="98"/>
    </row>
    <row r="46" spans="2:29" x14ac:dyDescent="0.3">
      <c r="B46" s="64">
        <v>10</v>
      </c>
      <c r="C46" s="97" t="s">
        <v>50</v>
      </c>
      <c r="D46" s="98"/>
      <c r="E46" s="98"/>
      <c r="F46" s="98"/>
      <c r="G46" s="98"/>
      <c r="H46" s="98"/>
      <c r="I46" s="98"/>
      <c r="J46" s="98"/>
      <c r="K46" s="98"/>
      <c r="L46" s="98"/>
      <c r="M46" s="98"/>
      <c r="N46" s="98"/>
      <c r="O46" s="98"/>
      <c r="P46" s="98"/>
      <c r="Q46" s="98"/>
      <c r="R46" s="98"/>
      <c r="S46" s="98"/>
      <c r="T46" s="98"/>
      <c r="U46" s="98"/>
      <c r="V46" s="98"/>
      <c r="W46" s="98"/>
      <c r="X46" s="98"/>
      <c r="Y46" s="98"/>
      <c r="Z46" s="98"/>
      <c r="AA46" s="98"/>
    </row>
    <row r="47" spans="2:29" x14ac:dyDescent="0.3">
      <c r="B47" s="64">
        <v>11</v>
      </c>
      <c r="C47" s="97" t="s">
        <v>58</v>
      </c>
      <c r="D47" s="98"/>
      <c r="E47" s="98"/>
      <c r="F47" s="98"/>
      <c r="G47" s="98"/>
      <c r="H47" s="98"/>
      <c r="I47" s="98"/>
      <c r="J47" s="98"/>
      <c r="K47" s="98"/>
      <c r="L47" s="98"/>
      <c r="M47" s="98"/>
      <c r="N47" s="98"/>
      <c r="O47" s="98"/>
      <c r="P47" s="98"/>
      <c r="Q47" s="98"/>
      <c r="R47" s="98"/>
      <c r="S47" s="98"/>
      <c r="T47" s="98"/>
      <c r="U47" s="98"/>
      <c r="V47" s="98"/>
      <c r="W47" s="98"/>
      <c r="X47" s="98"/>
      <c r="Y47" s="98"/>
      <c r="Z47" s="98"/>
      <c r="AA47" s="98"/>
    </row>
  </sheetData>
  <mergeCells count="28">
    <mergeCell ref="Y2:AF2"/>
    <mergeCell ref="Y3:AF27"/>
    <mergeCell ref="C47:AA47"/>
    <mergeCell ref="C2:X2"/>
    <mergeCell ref="C29:AA33"/>
    <mergeCell ref="N17:P17"/>
    <mergeCell ref="N18:P18"/>
    <mergeCell ref="C16:I16"/>
    <mergeCell ref="M16:S16"/>
    <mergeCell ref="C38:AA38"/>
    <mergeCell ref="C39:AA39"/>
    <mergeCell ref="C36:X36"/>
    <mergeCell ref="C40:AA40"/>
    <mergeCell ref="C4:X4"/>
    <mergeCell ref="C37:AA37"/>
    <mergeCell ref="D5:L5"/>
    <mergeCell ref="S5:U5"/>
    <mergeCell ref="V5:X5"/>
    <mergeCell ref="C45:AA45"/>
    <mergeCell ref="C46:AA46"/>
    <mergeCell ref="C41:AA41"/>
    <mergeCell ref="C42:AA42"/>
    <mergeCell ref="C43:AA43"/>
    <mergeCell ref="C44:AA44"/>
    <mergeCell ref="D18:F18"/>
    <mergeCell ref="D17:F17"/>
    <mergeCell ref="M5:O5"/>
    <mergeCell ref="P5:R5"/>
  </mergeCells>
  <conditionalFormatting sqref="D19:D26">
    <cfRule type="colorScale" priority="3">
      <colorScale>
        <cfvo type="num" val="1"/>
        <cfvo type="num" val="10"/>
        <cfvo type="num" val="16"/>
        <color rgb="FFF8696B"/>
        <color rgb="FFFFEB84"/>
        <color rgb="FF63BE7B"/>
      </colorScale>
    </cfRule>
  </conditionalFormatting>
  <conditionalFormatting sqref="N19:N26">
    <cfRule type="colorScale" priority="1">
      <colorScale>
        <cfvo type="num" val="1"/>
        <cfvo type="num" val="10"/>
        <cfvo type="num" val="16"/>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Remco</dc:creator>
  <cp:lastModifiedBy>Enzo Sastrokarijo</cp:lastModifiedBy>
  <dcterms:created xsi:type="dcterms:W3CDTF">2022-01-06T08:46:22Z</dcterms:created>
  <dcterms:modified xsi:type="dcterms:W3CDTF">2022-06-15T15:26:00Z</dcterms:modified>
</cp:coreProperties>
</file>