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ensor 1" sheetId="1" r:id="rId1"/>
    <sheet name="Sensor 2" sheetId="2" r:id="rId2"/>
    <sheet name="Sensor 3" sheetId="7" r:id="rId3"/>
    <sheet name="Sensor 4" sheetId="4" r:id="rId4"/>
    <sheet name="Sensor 5" sheetId="5" r:id="rId5"/>
    <sheet name="Sensor 6" sheetId="6" r:id="rId6"/>
  </sheets>
  <calcPr calcId="145621"/>
</workbook>
</file>

<file path=xl/calcChain.xml><?xml version="1.0" encoding="utf-8"?>
<calcChain xmlns="http://schemas.openxmlformats.org/spreadsheetml/2006/main">
  <c r="D9" i="4" l="1"/>
  <c r="Q5" i="6"/>
  <c r="E11" i="6"/>
  <c r="P5" i="6" s="1"/>
  <c r="D11" i="6"/>
  <c r="C11" i="6"/>
  <c r="B11" i="6"/>
  <c r="E9" i="4"/>
  <c r="C9" i="4"/>
  <c r="B9" i="4"/>
  <c r="E9" i="7"/>
  <c r="G5" i="7" s="1"/>
  <c r="D9" i="7"/>
  <c r="C9" i="7"/>
  <c r="G3" i="7" s="1"/>
  <c r="B9" i="7"/>
  <c r="G2" i="7" s="1"/>
  <c r="G4" i="7"/>
  <c r="H5" i="7"/>
  <c r="H4" i="7"/>
  <c r="H3" i="7"/>
  <c r="H2" i="7"/>
  <c r="B9" i="2"/>
  <c r="C9" i="2"/>
  <c r="D9" i="2"/>
  <c r="E9" i="2"/>
  <c r="P5" i="2"/>
  <c r="P4" i="6" l="1"/>
  <c r="P3" i="6"/>
  <c r="P2" i="6"/>
  <c r="D12" i="5"/>
  <c r="P4" i="5" s="1"/>
  <c r="C12" i="5"/>
  <c r="B12" i="5"/>
  <c r="N2" i="4"/>
  <c r="P4" i="2"/>
  <c r="P3" i="2"/>
  <c r="D7" i="1"/>
  <c r="C7" i="1"/>
  <c r="P3" i="1" s="1"/>
  <c r="B7" i="1"/>
  <c r="P2" i="1" s="1"/>
  <c r="Q4" i="5"/>
  <c r="P3" i="5"/>
  <c r="F7" i="1"/>
  <c r="E7" i="1"/>
  <c r="P2" i="5"/>
  <c r="N4" i="4"/>
  <c r="N5" i="4"/>
  <c r="O5" i="4"/>
  <c r="O4" i="4"/>
  <c r="O3" i="4"/>
  <c r="O2" i="4"/>
  <c r="Q14" i="5"/>
  <c r="Q13" i="5"/>
  <c r="Q12" i="5"/>
  <c r="P12" i="5"/>
  <c r="Q11" i="5"/>
  <c r="Q10" i="5"/>
  <c r="N12" i="5"/>
  <c r="P14" i="5" s="1"/>
  <c r="M12" i="5"/>
  <c r="P13" i="5" s="1"/>
  <c r="L12" i="5"/>
  <c r="K12" i="5"/>
  <c r="P11" i="5" s="1"/>
  <c r="J12" i="5"/>
  <c r="P10" i="5" s="1"/>
  <c r="I12" i="5"/>
  <c r="P9" i="5" s="1"/>
  <c r="H12" i="5"/>
  <c r="P8" i="5" s="1"/>
  <c r="G12" i="5"/>
  <c r="P7" i="5" s="1"/>
  <c r="F12" i="5"/>
  <c r="P6" i="5" s="1"/>
  <c r="E12" i="5"/>
  <c r="P5" i="5" s="1"/>
  <c r="Q9" i="5"/>
  <c r="Q8" i="5"/>
  <c r="Q7" i="5"/>
  <c r="Q6" i="5"/>
  <c r="Q5" i="5"/>
  <c r="Q3" i="5"/>
  <c r="Q2" i="5"/>
  <c r="P2" i="2"/>
  <c r="Q5" i="2"/>
  <c r="Q4" i="2"/>
  <c r="Q3" i="2"/>
  <c r="Q2" i="2"/>
  <c r="Q14" i="1"/>
  <c r="Q13" i="1"/>
  <c r="P13" i="1"/>
  <c r="Q12" i="1"/>
  <c r="Q11" i="1"/>
  <c r="Q10" i="1"/>
  <c r="Q9" i="1"/>
  <c r="Q8" i="1"/>
  <c r="Q7" i="1"/>
  <c r="N7" i="1"/>
  <c r="P14" i="1" s="1"/>
  <c r="M7" i="1"/>
  <c r="L7" i="1"/>
  <c r="P12" i="1" s="1"/>
  <c r="K7" i="1"/>
  <c r="P11" i="1" s="1"/>
  <c r="J7" i="1"/>
  <c r="P10" i="1" s="1"/>
  <c r="I7" i="1"/>
  <c r="P9" i="1" s="1"/>
  <c r="H7" i="1"/>
  <c r="P8" i="1" s="1"/>
  <c r="G7" i="1"/>
  <c r="P7" i="1" s="1"/>
  <c r="P6" i="1"/>
  <c r="Q6" i="1"/>
  <c r="Q5" i="1"/>
  <c r="P5" i="1"/>
  <c r="Q4" i="1"/>
  <c r="P4" i="1"/>
  <c r="Q3" i="1"/>
  <c r="Q2" i="1"/>
  <c r="Q4" i="6"/>
  <c r="Q3" i="6"/>
  <c r="Q2" i="6"/>
  <c r="N3" i="4"/>
</calcChain>
</file>

<file path=xl/sharedStrings.xml><?xml version="1.0" encoding="utf-8"?>
<sst xmlns="http://schemas.openxmlformats.org/spreadsheetml/2006/main" count="24" uniqueCount="4">
  <si>
    <t>MÉDIA</t>
  </si>
  <si>
    <t>Repetições (sinal)/Temperatura (°C)</t>
  </si>
  <si>
    <t>Sinal</t>
  </si>
  <si>
    <t>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</si>
</sst>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Sinal x Temperatura - Sensor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Sinal x Temperatura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5785554583454845"/>
                  <c:y val="4.6710503216364004E-2"/>
                </c:manualLayout>
              </c:layout>
              <c:numFmt formatCode="General" sourceLinked="0"/>
            </c:trendlineLbl>
          </c:trendline>
          <c:xVal>
            <c:numRef>
              <c:f>'Sensor 1'!$P$2:$P$14</c:f>
              <c:numCache>
                <c:formatCode>General</c:formatCode>
                <c:ptCount val="13"/>
                <c:pt idx="0">
                  <c:v>85.75</c:v>
                </c:pt>
                <c:pt idx="1">
                  <c:v>5.8</c:v>
                </c:pt>
                <c:pt idx="2">
                  <c:v>172.6</c:v>
                </c:pt>
                <c:pt idx="3">
                  <c:v>678</c:v>
                </c:pt>
                <c:pt idx="4">
                  <c:v>688</c:v>
                </c:pt>
                <c:pt idx="5">
                  <c:v>683</c:v>
                </c:pt>
                <c:pt idx="6">
                  <c:v>699</c:v>
                </c:pt>
                <c:pt idx="7">
                  <c:v>705</c:v>
                </c:pt>
                <c:pt idx="8">
                  <c:v>780</c:v>
                </c:pt>
                <c:pt idx="9">
                  <c:v>783</c:v>
                </c:pt>
                <c:pt idx="10">
                  <c:v>758</c:v>
                </c:pt>
                <c:pt idx="11">
                  <c:v>766</c:v>
                </c:pt>
                <c:pt idx="12">
                  <c:v>765</c:v>
                </c:pt>
              </c:numCache>
            </c:numRef>
          </c:xVal>
          <c:yVal>
            <c:numRef>
              <c:f>'Sensor 1'!$Q$2:$Q$14</c:f>
              <c:numCache>
                <c:formatCode>General</c:formatCode>
                <c:ptCount val="13"/>
                <c:pt idx="0">
                  <c:v>25</c:v>
                </c:pt>
                <c:pt idx="1">
                  <c:v>0.4</c:v>
                </c:pt>
                <c:pt idx="2">
                  <c:v>55.5</c:v>
                </c:pt>
                <c:pt idx="3">
                  <c:v>248</c:v>
                </c:pt>
                <c:pt idx="4">
                  <c:v>250</c:v>
                </c:pt>
                <c:pt idx="5">
                  <c:v>251.2</c:v>
                </c:pt>
                <c:pt idx="6">
                  <c:v>252.4</c:v>
                </c:pt>
                <c:pt idx="7">
                  <c:v>253</c:v>
                </c:pt>
                <c:pt idx="8">
                  <c:v>294</c:v>
                </c:pt>
                <c:pt idx="9">
                  <c:v>300.5</c:v>
                </c:pt>
                <c:pt idx="10">
                  <c:v>305</c:v>
                </c:pt>
                <c:pt idx="11">
                  <c:v>308</c:v>
                </c:pt>
                <c:pt idx="12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82080"/>
        <c:axId val="237248512"/>
      </c:scatterChart>
      <c:valAx>
        <c:axId val="236382080"/>
        <c:scaling>
          <c:orientation val="minMax"/>
          <c:max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248512"/>
        <c:crosses val="autoZero"/>
        <c:crossBetween val="midCat"/>
        <c:majorUnit val="100"/>
      </c:valAx>
      <c:valAx>
        <c:axId val="237248512"/>
        <c:scaling>
          <c:orientation val="minMax"/>
          <c:max val="3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82080"/>
        <c:crosses val="autoZero"/>
        <c:crossBetween val="midCat"/>
        <c:majorUnit val="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Sinal x Temperatura - Sensor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391344362808853"/>
                  <c:y val="5.9020536272563172E-2"/>
                </c:manualLayout>
              </c:layout>
              <c:numFmt formatCode="General" sourceLinked="0"/>
            </c:trendlineLbl>
          </c:trendline>
          <c:xVal>
            <c:numRef>
              <c:f>'Sensor 2'!$P$2:$P$5</c:f>
              <c:numCache>
                <c:formatCode>General</c:formatCode>
                <c:ptCount val="4"/>
                <c:pt idx="0">
                  <c:v>87.333333333333329</c:v>
                </c:pt>
                <c:pt idx="1">
                  <c:v>7.2857142857142856</c:v>
                </c:pt>
                <c:pt idx="2">
                  <c:v>191.5</c:v>
                </c:pt>
                <c:pt idx="3">
                  <c:v>300.57142857142856</c:v>
                </c:pt>
              </c:numCache>
            </c:numRef>
          </c:xVal>
          <c:yVal>
            <c:numRef>
              <c:f>'Sensor 2'!$Q$2:$Q$5</c:f>
              <c:numCache>
                <c:formatCode>General</c:formatCode>
                <c:ptCount val="4"/>
                <c:pt idx="0">
                  <c:v>25</c:v>
                </c:pt>
                <c:pt idx="1">
                  <c:v>0.2</c:v>
                </c:pt>
                <c:pt idx="2">
                  <c:v>67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8720"/>
        <c:axId val="237280640"/>
      </c:scatterChart>
      <c:valAx>
        <c:axId val="237278720"/>
        <c:scaling>
          <c:orientation val="minMax"/>
          <c:max val="3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280640"/>
        <c:crosses val="autoZero"/>
        <c:crossBetween val="midCat"/>
        <c:majorUnit val="100"/>
      </c:valAx>
      <c:valAx>
        <c:axId val="237280640"/>
        <c:scaling>
          <c:orientation val="minMax"/>
          <c:max val="1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278720"/>
        <c:crosses val="autoZero"/>
        <c:crossBetween val="midCat"/>
        <c:majorUnit val="1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Sinal x Temperatura - Sensor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Sinal x Temperatura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2323101777059776"/>
                  <c:y val="-1.2723760438464333E-2"/>
                </c:manualLayout>
              </c:layout>
              <c:numFmt formatCode="General" sourceLinked="0"/>
            </c:trendlineLbl>
          </c:trendline>
          <c:xVal>
            <c:numRef>
              <c:f>'Sensor 3'!$G$2:$G$5</c:f>
              <c:numCache>
                <c:formatCode>General</c:formatCode>
                <c:ptCount val="4"/>
                <c:pt idx="0">
                  <c:v>76</c:v>
                </c:pt>
                <c:pt idx="1">
                  <c:v>14.285714285714286</c:v>
                </c:pt>
                <c:pt idx="2">
                  <c:v>211.66666666666666</c:v>
                </c:pt>
                <c:pt idx="3">
                  <c:v>729.33333333333337</c:v>
                </c:pt>
              </c:numCache>
            </c:numRef>
          </c:xVal>
          <c:yVal>
            <c:numRef>
              <c:f>'Sensor 3'!$H$2:$H$5</c:f>
              <c:numCache>
                <c:formatCode>General</c:formatCode>
                <c:ptCount val="4"/>
                <c:pt idx="0">
                  <c:v>24</c:v>
                </c:pt>
                <c:pt idx="1">
                  <c:v>0.2</c:v>
                </c:pt>
                <c:pt idx="2">
                  <c:v>67</c:v>
                </c:pt>
                <c:pt idx="3">
                  <c:v>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73312"/>
        <c:axId val="237379584"/>
      </c:scatterChart>
      <c:valAx>
        <c:axId val="2373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79584"/>
        <c:crosses val="autoZero"/>
        <c:crossBetween val="midCat"/>
      </c:valAx>
      <c:valAx>
        <c:axId val="237379584"/>
        <c:scaling>
          <c:orientation val="minMax"/>
          <c:max val="2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73312"/>
        <c:crosses val="autoZero"/>
        <c:crossBetween val="midCat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Sinal x Temperatura - Sensor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9578504610000672"/>
                  <c:y val="-3.8612810315546253E-2"/>
                </c:manualLayout>
              </c:layout>
              <c:numFmt formatCode="General" sourceLinked="0"/>
            </c:trendlineLbl>
          </c:trendline>
          <c:xVal>
            <c:numRef>
              <c:f>'Sensor 4'!$N$2:$N$5</c:f>
              <c:numCache>
                <c:formatCode>General</c:formatCode>
                <c:ptCount val="4"/>
                <c:pt idx="0">
                  <c:v>85.666666666666671</c:v>
                </c:pt>
                <c:pt idx="1">
                  <c:v>6.8571428571428568</c:v>
                </c:pt>
                <c:pt idx="2">
                  <c:v>225.83333333333334</c:v>
                </c:pt>
                <c:pt idx="3">
                  <c:v>722.42857142857144</c:v>
                </c:pt>
              </c:numCache>
            </c:numRef>
          </c:xVal>
          <c:yVal>
            <c:numRef>
              <c:f>'Sensor 4'!$O$2:$O$5</c:f>
              <c:numCache>
                <c:formatCode>General</c:formatCode>
                <c:ptCount val="4"/>
                <c:pt idx="0">
                  <c:v>25</c:v>
                </c:pt>
                <c:pt idx="1">
                  <c:v>0.2</c:v>
                </c:pt>
                <c:pt idx="2">
                  <c:v>70</c:v>
                </c:pt>
                <c:pt idx="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0544"/>
        <c:axId val="237422464"/>
      </c:scatterChart>
      <c:valAx>
        <c:axId val="2374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422464"/>
        <c:crosses val="autoZero"/>
        <c:crossBetween val="midCat"/>
      </c:valAx>
      <c:valAx>
        <c:axId val="237422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42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Sinal x Temperatura - Sensor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Sinal x Temperatura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3144000725901581"/>
                  <c:y val="0.10601959855330428"/>
                </c:manualLayout>
              </c:layout>
              <c:numFmt formatCode="General" sourceLinked="0"/>
            </c:trendlineLbl>
          </c:trendline>
          <c:xVal>
            <c:numRef>
              <c:f>'Sensor 5'!$P$2:$P$14</c:f>
              <c:numCache>
                <c:formatCode>General</c:formatCode>
                <c:ptCount val="13"/>
                <c:pt idx="0">
                  <c:v>74.75</c:v>
                </c:pt>
                <c:pt idx="1">
                  <c:v>5</c:v>
                </c:pt>
                <c:pt idx="2">
                  <c:v>192.6</c:v>
                </c:pt>
                <c:pt idx="3">
                  <c:v>713</c:v>
                </c:pt>
                <c:pt idx="4">
                  <c:v>724</c:v>
                </c:pt>
                <c:pt idx="5">
                  <c:v>723</c:v>
                </c:pt>
                <c:pt idx="6">
                  <c:v>735</c:v>
                </c:pt>
                <c:pt idx="7">
                  <c:v>740</c:v>
                </c:pt>
                <c:pt idx="8">
                  <c:v>795</c:v>
                </c:pt>
                <c:pt idx="9">
                  <c:v>794</c:v>
                </c:pt>
                <c:pt idx="10">
                  <c:v>799</c:v>
                </c:pt>
                <c:pt idx="11">
                  <c:v>799</c:v>
                </c:pt>
                <c:pt idx="12">
                  <c:v>798</c:v>
                </c:pt>
              </c:numCache>
            </c:numRef>
          </c:xVal>
          <c:yVal>
            <c:numRef>
              <c:f>'Sensor 5'!$Q$2:$Q$14</c:f>
              <c:numCache>
                <c:formatCode>General</c:formatCode>
                <c:ptCount val="13"/>
                <c:pt idx="0">
                  <c:v>25</c:v>
                </c:pt>
                <c:pt idx="1">
                  <c:v>0.4</c:v>
                </c:pt>
                <c:pt idx="2">
                  <c:v>64.5</c:v>
                </c:pt>
                <c:pt idx="3">
                  <c:v>248</c:v>
                </c:pt>
                <c:pt idx="4">
                  <c:v>250</c:v>
                </c:pt>
                <c:pt idx="5">
                  <c:v>251.2</c:v>
                </c:pt>
                <c:pt idx="6">
                  <c:v>252.4</c:v>
                </c:pt>
                <c:pt idx="7">
                  <c:v>253</c:v>
                </c:pt>
                <c:pt idx="8">
                  <c:v>294</c:v>
                </c:pt>
                <c:pt idx="9">
                  <c:v>300.5</c:v>
                </c:pt>
                <c:pt idx="10">
                  <c:v>305</c:v>
                </c:pt>
                <c:pt idx="11">
                  <c:v>308</c:v>
                </c:pt>
                <c:pt idx="12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00160"/>
        <c:axId val="237902080"/>
      </c:scatterChart>
      <c:valAx>
        <c:axId val="237900160"/>
        <c:scaling>
          <c:orientation val="minMax"/>
          <c:max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902080"/>
        <c:crosses val="autoZero"/>
        <c:crossBetween val="midCat"/>
        <c:majorUnit val="100"/>
      </c:valAx>
      <c:valAx>
        <c:axId val="237902080"/>
        <c:scaling>
          <c:orientation val="minMax"/>
          <c:max val="3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90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Sinal x Temperatura - Sensor 6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Sinal x Temperatura 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967476785096844"/>
                  <c:y val="8.222058958177797E-2"/>
                </c:manualLayout>
              </c:layout>
              <c:numFmt formatCode="General" sourceLinked="0"/>
            </c:trendlineLbl>
          </c:trendline>
          <c:xVal>
            <c:numRef>
              <c:f>'Sensor 6'!$P$2:$P$14</c:f>
              <c:numCache>
                <c:formatCode>General</c:formatCode>
                <c:ptCount val="13"/>
                <c:pt idx="0">
                  <c:v>89.833333333333329</c:v>
                </c:pt>
                <c:pt idx="1">
                  <c:v>7.2857142857142856</c:v>
                </c:pt>
                <c:pt idx="2">
                  <c:v>180.66666666666666</c:v>
                </c:pt>
                <c:pt idx="3">
                  <c:v>281.71428571428572</c:v>
                </c:pt>
              </c:numCache>
            </c:numRef>
          </c:xVal>
          <c:yVal>
            <c:numRef>
              <c:f>'Sensor 6'!$Q$2:$Q$14</c:f>
              <c:numCache>
                <c:formatCode>General</c:formatCode>
                <c:ptCount val="13"/>
                <c:pt idx="0">
                  <c:v>25</c:v>
                </c:pt>
                <c:pt idx="1">
                  <c:v>0.2</c:v>
                </c:pt>
                <c:pt idx="2">
                  <c:v>67</c:v>
                </c:pt>
                <c:pt idx="3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44832"/>
        <c:axId val="237946752"/>
      </c:scatterChart>
      <c:valAx>
        <c:axId val="237944832"/>
        <c:scaling>
          <c:orientation val="minMax"/>
          <c:max val="3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946752"/>
        <c:crosses val="autoZero"/>
        <c:crossBetween val="midCat"/>
      </c:valAx>
      <c:valAx>
        <c:axId val="237946752"/>
        <c:scaling>
          <c:orientation val="minMax"/>
          <c:max val="1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944832"/>
        <c:crosses val="autoZero"/>
        <c:crossBetween val="midCat"/>
        <c:majorUnit val="5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104775</xdr:rowOff>
    </xdr:from>
    <xdr:to>
      <xdr:col>9</xdr:col>
      <xdr:colOff>561975</xdr:colOff>
      <xdr:row>31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95250</xdr:rowOff>
    </xdr:from>
    <xdr:to>
      <xdr:col>10</xdr:col>
      <xdr:colOff>85726</xdr:colOff>
      <xdr:row>33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10</xdr:row>
      <xdr:rowOff>0</xdr:rowOff>
    </xdr:from>
    <xdr:to>
      <xdr:col>6</xdr:col>
      <xdr:colOff>495299</xdr:colOff>
      <xdr:row>26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10</xdr:row>
      <xdr:rowOff>57150</xdr:rowOff>
    </xdr:from>
    <xdr:to>
      <xdr:col>10</xdr:col>
      <xdr:colOff>19050</xdr:colOff>
      <xdr:row>34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28574</xdr:rowOff>
    </xdr:from>
    <xdr:to>
      <xdr:col>9</xdr:col>
      <xdr:colOff>504824</xdr:colOff>
      <xdr:row>37</xdr:row>
      <xdr:rowOff>109536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19050</xdr:rowOff>
    </xdr:from>
    <xdr:to>
      <xdr:col>11</xdr:col>
      <xdr:colOff>85726</xdr:colOff>
      <xdr:row>36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A6" workbookViewId="0">
      <selection activeCell="Q23" sqref="Q23"/>
    </sheetView>
  </sheetViews>
  <sheetFormatPr defaultRowHeight="15" x14ac:dyDescent="0.25"/>
  <cols>
    <col min="1" max="1" width="33.42578125" customWidth="1"/>
    <col min="17" max="17" width="16" customWidth="1"/>
  </cols>
  <sheetData>
    <row r="1" spans="1:17" ht="15.75" thickBot="1" x14ac:dyDescent="0.3">
      <c r="A1" s="11" t="s">
        <v>1</v>
      </c>
      <c r="B1" s="11">
        <v>25</v>
      </c>
      <c r="C1" s="11">
        <v>0.4</v>
      </c>
      <c r="D1" s="11">
        <v>55.5</v>
      </c>
      <c r="E1" s="11">
        <v>248</v>
      </c>
      <c r="F1" s="11">
        <v>250</v>
      </c>
      <c r="G1" s="11">
        <v>251.2</v>
      </c>
      <c r="H1" s="11">
        <v>252.4</v>
      </c>
      <c r="I1" s="11">
        <v>253</v>
      </c>
      <c r="J1" s="11">
        <v>294</v>
      </c>
      <c r="K1" s="11">
        <v>300.5</v>
      </c>
      <c r="L1" s="11">
        <v>305</v>
      </c>
      <c r="M1" s="11">
        <v>308</v>
      </c>
      <c r="N1" s="11">
        <v>310</v>
      </c>
      <c r="P1" s="9" t="s">
        <v>2</v>
      </c>
      <c r="Q1" s="10" t="s">
        <v>3</v>
      </c>
    </row>
    <row r="2" spans="1:17" x14ac:dyDescent="0.25">
      <c r="A2" s="11">
        <v>1</v>
      </c>
      <c r="B2" s="1">
        <v>87</v>
      </c>
      <c r="C2" s="1">
        <v>7</v>
      </c>
      <c r="D2" s="1">
        <v>169</v>
      </c>
      <c r="E2" s="1">
        <v>678</v>
      </c>
      <c r="F2" s="1">
        <v>688</v>
      </c>
      <c r="G2" s="1">
        <v>683</v>
      </c>
      <c r="H2" s="1">
        <v>699</v>
      </c>
      <c r="I2" s="1">
        <v>705</v>
      </c>
      <c r="J2" s="1">
        <v>780</v>
      </c>
      <c r="K2" s="1">
        <v>783</v>
      </c>
      <c r="L2" s="1">
        <v>758</v>
      </c>
      <c r="M2" s="1">
        <v>766</v>
      </c>
      <c r="N2" s="1">
        <v>765</v>
      </c>
      <c r="P2" s="4">
        <f>B7</f>
        <v>85.75</v>
      </c>
      <c r="Q2" s="5">
        <f>B1</f>
        <v>25</v>
      </c>
    </row>
    <row r="3" spans="1:17" x14ac:dyDescent="0.25">
      <c r="A3" s="11">
        <v>2</v>
      </c>
      <c r="B3" s="1">
        <v>85</v>
      </c>
      <c r="C3" s="1">
        <v>5</v>
      </c>
      <c r="D3" s="1">
        <v>171</v>
      </c>
      <c r="E3" s="1"/>
      <c r="F3" s="1"/>
      <c r="G3" s="1"/>
      <c r="H3" s="1"/>
      <c r="I3" s="1"/>
      <c r="J3" s="1"/>
      <c r="K3" s="1"/>
      <c r="L3" s="1"/>
      <c r="M3" s="1"/>
      <c r="N3" s="1"/>
      <c r="P3" s="4">
        <f>C7</f>
        <v>5.8</v>
      </c>
      <c r="Q3" s="5">
        <f>C1</f>
        <v>0.4</v>
      </c>
    </row>
    <row r="4" spans="1:17" x14ac:dyDescent="0.25">
      <c r="A4" s="11">
        <v>3</v>
      </c>
      <c r="B4" s="1">
        <v>85</v>
      </c>
      <c r="C4" s="1">
        <v>6</v>
      </c>
      <c r="D4" s="1">
        <v>174</v>
      </c>
      <c r="E4" s="1"/>
      <c r="F4" s="1"/>
      <c r="G4" s="1"/>
      <c r="H4" s="1"/>
      <c r="I4" s="1"/>
      <c r="J4" s="1"/>
      <c r="K4" s="1"/>
      <c r="L4" s="1"/>
      <c r="M4" s="1"/>
      <c r="N4" s="1"/>
      <c r="P4" s="4">
        <f>D7</f>
        <v>172.6</v>
      </c>
      <c r="Q4" s="5">
        <f>D1</f>
        <v>55.5</v>
      </c>
    </row>
    <row r="5" spans="1:17" x14ac:dyDescent="0.25">
      <c r="A5" s="11">
        <v>4</v>
      </c>
      <c r="B5" s="1">
        <v>86</v>
      </c>
      <c r="C5" s="1">
        <v>6</v>
      </c>
      <c r="D5" s="1">
        <v>173</v>
      </c>
      <c r="E5" s="1"/>
      <c r="F5" s="1"/>
      <c r="G5" s="1"/>
      <c r="H5" s="1"/>
      <c r="I5" s="1"/>
      <c r="J5" s="1"/>
      <c r="K5" s="1"/>
      <c r="L5" s="1"/>
      <c r="M5" s="1"/>
      <c r="N5" s="1"/>
      <c r="P5" s="4">
        <f>E7</f>
        <v>678</v>
      </c>
      <c r="Q5" s="5">
        <f>E1</f>
        <v>248</v>
      </c>
    </row>
    <row r="6" spans="1:17" x14ac:dyDescent="0.25">
      <c r="A6" s="11">
        <v>5</v>
      </c>
      <c r="B6" s="1"/>
      <c r="C6" s="1">
        <v>5</v>
      </c>
      <c r="D6" s="1">
        <v>176</v>
      </c>
      <c r="E6" s="1"/>
      <c r="F6" s="1"/>
      <c r="G6" s="1"/>
      <c r="H6" s="1"/>
      <c r="I6" s="1"/>
      <c r="J6" s="1"/>
      <c r="K6" s="1"/>
      <c r="L6" s="1"/>
      <c r="M6" s="1"/>
      <c r="N6" s="1"/>
      <c r="P6" s="4">
        <f>F7</f>
        <v>688</v>
      </c>
      <c r="Q6" s="5">
        <f>F1</f>
        <v>250</v>
      </c>
    </row>
    <row r="7" spans="1:17" x14ac:dyDescent="0.25">
      <c r="A7" s="2" t="s">
        <v>0</v>
      </c>
      <c r="B7" s="2">
        <f>SUM(B2:B5)/4</f>
        <v>85.75</v>
      </c>
      <c r="C7" s="2">
        <f>SUM(C2:C6)/5</f>
        <v>5.8</v>
      </c>
      <c r="D7" s="2">
        <f>SUM(D2:D6)/5</f>
        <v>172.6</v>
      </c>
      <c r="E7" s="2">
        <f>E2</f>
        <v>678</v>
      </c>
      <c r="F7" s="2">
        <f>F2</f>
        <v>688</v>
      </c>
      <c r="G7" s="2">
        <f t="shared" ref="G7:N7" si="0">G2</f>
        <v>683</v>
      </c>
      <c r="H7" s="2">
        <f t="shared" si="0"/>
        <v>699</v>
      </c>
      <c r="I7" s="2">
        <f t="shared" si="0"/>
        <v>705</v>
      </c>
      <c r="J7" s="2">
        <f t="shared" si="0"/>
        <v>780</v>
      </c>
      <c r="K7" s="2">
        <f t="shared" si="0"/>
        <v>783</v>
      </c>
      <c r="L7" s="2">
        <f t="shared" si="0"/>
        <v>758</v>
      </c>
      <c r="M7" s="2">
        <f t="shared" si="0"/>
        <v>766</v>
      </c>
      <c r="N7" s="2">
        <f t="shared" si="0"/>
        <v>765</v>
      </c>
      <c r="P7" s="6">
        <f>G7</f>
        <v>683</v>
      </c>
      <c r="Q7" s="5">
        <f>G1</f>
        <v>251.2</v>
      </c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4">
        <f>H7</f>
        <v>699</v>
      </c>
      <c r="Q8" s="5">
        <f>H1</f>
        <v>252.4</v>
      </c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4">
        <f>I7</f>
        <v>705</v>
      </c>
      <c r="Q9" s="5">
        <f>I1</f>
        <v>253</v>
      </c>
    </row>
    <row r="10" spans="1:17" x14ac:dyDescent="0.25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  <c r="N10" s="1"/>
      <c r="P10" s="4">
        <f>J7</f>
        <v>780</v>
      </c>
      <c r="Q10" s="5">
        <f>J1</f>
        <v>294</v>
      </c>
    </row>
    <row r="11" spans="1:17" x14ac:dyDescent="0.25">
      <c r="E11" s="1"/>
      <c r="F11" s="1"/>
      <c r="H11" s="1"/>
      <c r="I11" s="1"/>
      <c r="J11" s="1"/>
      <c r="K11" s="1"/>
      <c r="L11" s="1"/>
      <c r="M11" s="1"/>
      <c r="N11" s="1"/>
      <c r="P11" s="4">
        <f>K7</f>
        <v>783</v>
      </c>
      <c r="Q11" s="5">
        <f>K1</f>
        <v>300.5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4">
        <f>L7</f>
        <v>758</v>
      </c>
      <c r="Q12" s="5">
        <f>L1</f>
        <v>305</v>
      </c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4">
        <f>M7</f>
        <v>766</v>
      </c>
      <c r="Q13" s="5">
        <f>M1</f>
        <v>308</v>
      </c>
    </row>
    <row r="14" spans="1:17" ht="15.75" thickBot="1" x14ac:dyDescent="0.3">
      <c r="P14" s="7">
        <f>N7</f>
        <v>765</v>
      </c>
      <c r="Q14" s="8">
        <f>N1</f>
        <v>310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1" zoomScaleNormal="100" workbookViewId="0">
      <selection activeCell="A42" sqref="A42"/>
    </sheetView>
  </sheetViews>
  <sheetFormatPr defaultRowHeight="15" x14ac:dyDescent="0.25"/>
  <cols>
    <col min="1" max="1" width="33.140625" customWidth="1"/>
    <col min="17" max="17" width="16.7109375" customWidth="1"/>
  </cols>
  <sheetData>
    <row r="1" spans="1:17" ht="15.75" thickBot="1" x14ac:dyDescent="0.3">
      <c r="A1" s="11" t="s">
        <v>1</v>
      </c>
      <c r="B1" s="11">
        <v>25</v>
      </c>
      <c r="C1" s="11">
        <v>0.2</v>
      </c>
      <c r="D1" s="11">
        <v>67</v>
      </c>
      <c r="E1" s="11">
        <v>100</v>
      </c>
      <c r="F1" s="3"/>
      <c r="G1" s="3"/>
      <c r="H1" s="3"/>
      <c r="I1" s="3"/>
      <c r="J1" s="3"/>
      <c r="K1" s="3"/>
      <c r="L1" s="3"/>
      <c r="M1" s="3"/>
      <c r="N1" s="3"/>
      <c r="P1" s="9" t="s">
        <v>2</v>
      </c>
      <c r="Q1" s="10" t="s">
        <v>3</v>
      </c>
    </row>
    <row r="2" spans="1:17" x14ac:dyDescent="0.25">
      <c r="A2" s="11">
        <v>1</v>
      </c>
      <c r="B2" s="1">
        <v>88</v>
      </c>
      <c r="C2" s="1">
        <v>10</v>
      </c>
      <c r="D2" s="1">
        <v>188</v>
      </c>
      <c r="E2" s="1">
        <v>290</v>
      </c>
      <c r="F2" s="1"/>
      <c r="G2" s="1"/>
      <c r="H2" s="1"/>
      <c r="I2" s="1"/>
      <c r="J2" s="1"/>
      <c r="K2" s="1"/>
      <c r="L2" s="1"/>
      <c r="M2" s="1"/>
      <c r="N2" s="1"/>
      <c r="P2" s="4">
        <f>B9</f>
        <v>87.333333333333329</v>
      </c>
      <c r="Q2" s="5">
        <f>B1</f>
        <v>25</v>
      </c>
    </row>
    <row r="3" spans="1:17" x14ac:dyDescent="0.25">
      <c r="A3" s="11">
        <v>2</v>
      </c>
      <c r="B3" s="1">
        <v>87</v>
      </c>
      <c r="C3" s="1">
        <v>6</v>
      </c>
      <c r="D3" s="1">
        <v>189</v>
      </c>
      <c r="E3" s="1">
        <v>301</v>
      </c>
      <c r="F3" s="1"/>
      <c r="G3" s="1"/>
      <c r="H3" s="1"/>
      <c r="I3" s="1"/>
      <c r="J3" s="1"/>
      <c r="K3" s="1"/>
      <c r="L3" s="1"/>
      <c r="M3" s="1"/>
      <c r="N3" s="1"/>
      <c r="P3" s="4">
        <f>C9</f>
        <v>7.2857142857142856</v>
      </c>
      <c r="Q3" s="5">
        <f>C1</f>
        <v>0.2</v>
      </c>
    </row>
    <row r="4" spans="1:17" x14ac:dyDescent="0.25">
      <c r="A4" s="11">
        <v>3</v>
      </c>
      <c r="B4" s="1">
        <v>87</v>
      </c>
      <c r="C4" s="1">
        <v>6</v>
      </c>
      <c r="D4" s="1">
        <v>192</v>
      </c>
      <c r="E4" s="1">
        <v>307</v>
      </c>
      <c r="F4" s="1"/>
      <c r="G4" s="1"/>
      <c r="H4" s="1"/>
      <c r="I4" s="1"/>
      <c r="J4" s="1"/>
      <c r="K4" s="1"/>
      <c r="L4" s="1"/>
      <c r="M4" s="1"/>
      <c r="N4" s="1"/>
      <c r="P4" s="4">
        <f>D9</f>
        <v>191.5</v>
      </c>
      <c r="Q4" s="5">
        <f>D1</f>
        <v>67</v>
      </c>
    </row>
    <row r="5" spans="1:17" ht="15.75" thickBot="1" x14ac:dyDescent="0.3">
      <c r="A5" s="11">
        <v>4</v>
      </c>
      <c r="B5" s="1">
        <v>87</v>
      </c>
      <c r="C5" s="1">
        <v>8</v>
      </c>
      <c r="D5" s="1">
        <v>191</v>
      </c>
      <c r="E5" s="1">
        <v>302</v>
      </c>
      <c r="F5" s="1"/>
      <c r="G5" s="1"/>
      <c r="H5" s="1"/>
      <c r="I5" s="1"/>
      <c r="J5" s="1"/>
      <c r="K5" s="1"/>
      <c r="L5" s="1"/>
      <c r="M5" s="1"/>
      <c r="N5" s="1"/>
      <c r="P5" s="7">
        <f>E9</f>
        <v>300.57142857142856</v>
      </c>
      <c r="Q5" s="8">
        <f>E1</f>
        <v>100</v>
      </c>
    </row>
    <row r="6" spans="1:17" x14ac:dyDescent="0.25">
      <c r="A6" s="11">
        <v>5</v>
      </c>
      <c r="B6" s="1">
        <v>87</v>
      </c>
      <c r="C6" s="1">
        <v>8</v>
      </c>
      <c r="D6" s="1">
        <v>193</v>
      </c>
      <c r="E6" s="1">
        <v>300</v>
      </c>
      <c r="F6" s="1"/>
      <c r="G6" s="1"/>
      <c r="H6" s="1"/>
      <c r="I6" s="1"/>
      <c r="J6" s="1"/>
      <c r="K6" s="1"/>
      <c r="L6" s="1"/>
      <c r="M6" s="1"/>
      <c r="N6" s="1"/>
      <c r="P6" s="12"/>
      <c r="Q6" s="12"/>
    </row>
    <row r="7" spans="1:17" x14ac:dyDescent="0.25">
      <c r="A7" s="11">
        <v>6</v>
      </c>
      <c r="B7" s="1">
        <v>88</v>
      </c>
      <c r="C7" s="1">
        <v>7</v>
      </c>
      <c r="D7" s="1">
        <v>196</v>
      </c>
      <c r="E7" s="1">
        <v>308</v>
      </c>
      <c r="F7" s="1"/>
      <c r="G7" s="1"/>
      <c r="H7" s="1"/>
      <c r="I7" s="1"/>
      <c r="J7" s="1"/>
      <c r="K7" s="1"/>
      <c r="L7" s="1"/>
      <c r="M7" s="1"/>
      <c r="N7" s="1"/>
      <c r="P7" s="13"/>
      <c r="Q7" s="12"/>
    </row>
    <row r="8" spans="1:17" x14ac:dyDescent="0.25">
      <c r="A8" s="11">
        <v>7</v>
      </c>
      <c r="B8" s="1"/>
      <c r="C8" s="1">
        <v>6</v>
      </c>
      <c r="D8" s="1"/>
      <c r="E8" s="1">
        <v>296</v>
      </c>
      <c r="F8" s="1"/>
      <c r="G8" s="1"/>
      <c r="H8" s="1"/>
      <c r="I8" s="1"/>
      <c r="J8" s="1"/>
      <c r="K8" s="1"/>
      <c r="L8" s="1"/>
      <c r="M8" s="1"/>
      <c r="N8" s="1"/>
      <c r="P8" s="12"/>
      <c r="Q8" s="12"/>
    </row>
    <row r="9" spans="1:17" x14ac:dyDescent="0.25">
      <c r="A9" s="2" t="s">
        <v>0</v>
      </c>
      <c r="B9" s="2">
        <f>SUM(B2:B7)/6</f>
        <v>87.333333333333329</v>
      </c>
      <c r="C9" s="2">
        <f>SUM(C2:C8)/7</f>
        <v>7.2857142857142856</v>
      </c>
      <c r="D9" s="2">
        <f>SUM(D2:D7)/6</f>
        <v>191.5</v>
      </c>
      <c r="E9" s="2">
        <f>SUM(E2:E8)/7</f>
        <v>300.57142857142856</v>
      </c>
      <c r="F9" s="3"/>
      <c r="G9" s="3"/>
      <c r="H9" s="3"/>
      <c r="I9" s="3"/>
      <c r="J9" s="3"/>
      <c r="K9" s="3"/>
      <c r="L9" s="3"/>
      <c r="M9" s="3"/>
      <c r="N9" s="3"/>
      <c r="P9" s="12"/>
      <c r="Q9" s="12"/>
    </row>
    <row r="10" spans="1:17" x14ac:dyDescent="0.25">
      <c r="P10" s="12"/>
      <c r="Q10" s="1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12"/>
      <c r="Q11" s="1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2"/>
      <c r="Q12" s="12"/>
    </row>
    <row r="13" spans="1:17" x14ac:dyDescent="0.2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  <c r="N13" s="1"/>
      <c r="P13" s="12"/>
      <c r="Q13" s="12"/>
    </row>
    <row r="14" spans="1:17" x14ac:dyDescent="0.25">
      <c r="E14" s="1"/>
      <c r="F14" s="1"/>
      <c r="H14" s="1"/>
      <c r="I14" s="1"/>
      <c r="J14" s="1"/>
      <c r="K14" s="1"/>
      <c r="L14" s="1"/>
      <c r="M14" s="1"/>
      <c r="N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B32" sqref="B32"/>
    </sheetView>
  </sheetViews>
  <sheetFormatPr defaultRowHeight="15" x14ac:dyDescent="0.25"/>
  <cols>
    <col min="1" max="1" width="38.5703125" customWidth="1"/>
    <col min="8" max="8" width="16.85546875" customWidth="1"/>
  </cols>
  <sheetData>
    <row r="1" spans="1:17" ht="15.75" thickBot="1" x14ac:dyDescent="0.3">
      <c r="A1" s="11" t="s">
        <v>1</v>
      </c>
      <c r="B1" s="11">
        <v>24</v>
      </c>
      <c r="C1" s="11">
        <v>0.2</v>
      </c>
      <c r="D1" s="11">
        <v>67</v>
      </c>
      <c r="E1" s="11">
        <v>245</v>
      </c>
      <c r="F1" s="3"/>
      <c r="G1" s="9" t="s">
        <v>2</v>
      </c>
      <c r="H1" s="10" t="s">
        <v>3</v>
      </c>
      <c r="I1" s="3"/>
      <c r="J1" s="3"/>
      <c r="K1" s="3"/>
      <c r="L1" s="3"/>
      <c r="M1" s="3"/>
      <c r="N1" s="3"/>
    </row>
    <row r="2" spans="1:17" x14ac:dyDescent="0.25">
      <c r="A2" s="11">
        <v>1</v>
      </c>
      <c r="B2" s="1">
        <v>77</v>
      </c>
      <c r="C2" s="1">
        <v>14</v>
      </c>
      <c r="D2" s="1">
        <v>210</v>
      </c>
      <c r="E2" s="1">
        <v>731</v>
      </c>
      <c r="F2" s="1"/>
      <c r="G2" s="4">
        <f>B9</f>
        <v>76</v>
      </c>
      <c r="H2" s="5">
        <f>B1</f>
        <v>24</v>
      </c>
      <c r="I2" s="1"/>
      <c r="J2" s="1"/>
      <c r="K2" s="1"/>
      <c r="L2" s="1"/>
      <c r="M2" s="1"/>
      <c r="N2" s="1"/>
    </row>
    <row r="3" spans="1:17" x14ac:dyDescent="0.25">
      <c r="A3" s="11">
        <v>2</v>
      </c>
      <c r="B3" s="1">
        <v>76</v>
      </c>
      <c r="C3" s="1">
        <v>17</v>
      </c>
      <c r="D3" s="1">
        <v>211</v>
      </c>
      <c r="E3" s="1">
        <v>729</v>
      </c>
      <c r="F3" s="1"/>
      <c r="G3" s="4">
        <f>C9</f>
        <v>14.285714285714286</v>
      </c>
      <c r="H3" s="5">
        <f>C1</f>
        <v>0.2</v>
      </c>
      <c r="I3" s="1"/>
      <c r="J3" s="1"/>
      <c r="K3" s="1"/>
      <c r="L3" s="1"/>
      <c r="M3" s="1"/>
      <c r="N3" s="1"/>
    </row>
    <row r="4" spans="1:17" x14ac:dyDescent="0.25">
      <c r="A4" s="11">
        <v>3</v>
      </c>
      <c r="B4" s="1">
        <v>76</v>
      </c>
      <c r="C4" s="1">
        <v>23</v>
      </c>
      <c r="D4" s="1">
        <v>212</v>
      </c>
      <c r="E4" s="1">
        <v>730</v>
      </c>
      <c r="F4" s="1"/>
      <c r="G4" s="4">
        <f>D9</f>
        <v>211.66666666666666</v>
      </c>
      <c r="H4" s="5">
        <f>D1</f>
        <v>67</v>
      </c>
      <c r="I4" s="1"/>
      <c r="J4" s="1"/>
      <c r="K4" s="1"/>
      <c r="L4" s="1"/>
      <c r="M4" s="1"/>
      <c r="N4" s="1"/>
    </row>
    <row r="5" spans="1:17" ht="15.75" thickBot="1" x14ac:dyDescent="0.3">
      <c r="A5" s="11">
        <v>4</v>
      </c>
      <c r="B5" s="1">
        <v>76</v>
      </c>
      <c r="C5" s="1">
        <v>11</v>
      </c>
      <c r="D5" s="1">
        <v>212</v>
      </c>
      <c r="E5" s="1">
        <v>728</v>
      </c>
      <c r="F5" s="1"/>
      <c r="G5" s="7">
        <f>E9</f>
        <v>729.33333333333337</v>
      </c>
      <c r="H5" s="8">
        <f>E1</f>
        <v>245</v>
      </c>
      <c r="I5" s="1"/>
      <c r="J5" s="1"/>
      <c r="K5" s="1"/>
      <c r="L5" s="1"/>
      <c r="M5" s="1"/>
      <c r="N5" s="1"/>
    </row>
    <row r="6" spans="1:17" x14ac:dyDescent="0.25">
      <c r="A6" s="11">
        <v>5</v>
      </c>
      <c r="B6" s="1">
        <v>75</v>
      </c>
      <c r="C6" s="1">
        <v>15</v>
      </c>
      <c r="D6" s="1">
        <v>212</v>
      </c>
      <c r="E6" s="1">
        <v>727</v>
      </c>
      <c r="F6" s="1"/>
      <c r="G6" s="1"/>
      <c r="H6" s="1"/>
      <c r="I6" s="1"/>
      <c r="J6" s="1"/>
      <c r="K6" s="1"/>
      <c r="L6" s="1"/>
      <c r="M6" s="1"/>
      <c r="N6" s="1"/>
      <c r="P6" s="12"/>
      <c r="Q6" s="12"/>
    </row>
    <row r="7" spans="1:17" x14ac:dyDescent="0.25">
      <c r="A7" s="11">
        <v>6</v>
      </c>
      <c r="B7" s="1">
        <v>76</v>
      </c>
      <c r="C7" s="1">
        <v>9</v>
      </c>
      <c r="D7" s="1">
        <v>213</v>
      </c>
      <c r="E7" s="1">
        <v>731</v>
      </c>
      <c r="F7" s="1"/>
      <c r="G7" s="1"/>
      <c r="H7" s="1"/>
      <c r="I7" s="1"/>
      <c r="J7" s="1"/>
      <c r="K7" s="1"/>
      <c r="L7" s="1"/>
      <c r="M7" s="1"/>
      <c r="N7" s="1"/>
      <c r="P7" s="13"/>
      <c r="Q7" s="12"/>
    </row>
    <row r="8" spans="1:17" x14ac:dyDescent="0.25">
      <c r="A8" s="11">
        <v>7</v>
      </c>
      <c r="B8" s="1"/>
      <c r="C8" s="1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2"/>
      <c r="Q8" s="12"/>
    </row>
    <row r="9" spans="1:17" x14ac:dyDescent="0.25">
      <c r="A9" s="2" t="s">
        <v>0</v>
      </c>
      <c r="B9" s="2">
        <f>SUM(B2:B7)/6</f>
        <v>76</v>
      </c>
      <c r="C9" s="2">
        <f>SUM(C2:C8)/7</f>
        <v>14.285714285714286</v>
      </c>
      <c r="D9" s="2">
        <f>SUM(D2:D7)/6</f>
        <v>211.66666666666666</v>
      </c>
      <c r="E9" s="2">
        <f>SUM(E2:E8)/6</f>
        <v>729.33333333333337</v>
      </c>
      <c r="F9" s="3"/>
      <c r="G9" s="3"/>
      <c r="H9" s="3"/>
      <c r="I9" s="3"/>
      <c r="J9" s="3"/>
      <c r="K9" s="3"/>
      <c r="L9" s="3"/>
      <c r="M9" s="3"/>
      <c r="N9" s="3"/>
      <c r="P9" s="12"/>
      <c r="Q9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90" zoomScaleNormal="90" workbookViewId="0">
      <selection activeCell="O11" sqref="O11"/>
    </sheetView>
  </sheetViews>
  <sheetFormatPr defaultRowHeight="15" x14ac:dyDescent="0.25"/>
  <cols>
    <col min="1" max="1" width="33.140625" customWidth="1"/>
    <col min="15" max="15" width="16.140625" customWidth="1"/>
    <col min="17" max="17" width="16.5703125" customWidth="1"/>
  </cols>
  <sheetData>
    <row r="1" spans="1:15" ht="15.75" thickBot="1" x14ac:dyDescent="0.3">
      <c r="A1" s="11" t="s">
        <v>1</v>
      </c>
      <c r="B1" s="11">
        <v>25</v>
      </c>
      <c r="C1" s="11">
        <v>0.2</v>
      </c>
      <c r="D1" s="11">
        <v>70</v>
      </c>
      <c r="E1" s="11">
        <v>150</v>
      </c>
      <c r="F1" s="3"/>
      <c r="G1" s="3"/>
      <c r="H1" s="3"/>
      <c r="I1" s="3"/>
      <c r="J1" s="3"/>
      <c r="K1" s="3"/>
      <c r="L1" s="3"/>
      <c r="M1" s="1"/>
      <c r="N1" s="9" t="s">
        <v>2</v>
      </c>
      <c r="O1" s="10" t="s">
        <v>3</v>
      </c>
    </row>
    <row r="2" spans="1:15" x14ac:dyDescent="0.25">
      <c r="A2" s="11">
        <v>1</v>
      </c>
      <c r="B2" s="1">
        <v>86</v>
      </c>
      <c r="C2" s="1">
        <v>8</v>
      </c>
      <c r="D2" s="1">
        <v>226</v>
      </c>
      <c r="E2" s="1">
        <v>724</v>
      </c>
      <c r="F2" s="3"/>
      <c r="G2" s="3"/>
      <c r="H2" s="3"/>
      <c r="I2" s="3"/>
      <c r="J2" s="3"/>
      <c r="K2" s="3"/>
      <c r="L2" s="3"/>
      <c r="M2" s="1"/>
      <c r="N2" s="4">
        <f>B9</f>
        <v>85.666666666666671</v>
      </c>
      <c r="O2" s="5">
        <f>B1</f>
        <v>25</v>
      </c>
    </row>
    <row r="3" spans="1:15" x14ac:dyDescent="0.25">
      <c r="A3" s="11">
        <v>2</v>
      </c>
      <c r="B3" s="1">
        <v>85</v>
      </c>
      <c r="C3" s="1">
        <v>13</v>
      </c>
      <c r="D3" s="1">
        <v>226</v>
      </c>
      <c r="E3" s="1">
        <v>745</v>
      </c>
      <c r="F3" s="3"/>
      <c r="G3" s="3"/>
      <c r="H3" s="3"/>
      <c r="I3" s="3"/>
      <c r="J3" s="3"/>
      <c r="K3" s="3"/>
      <c r="L3" s="3"/>
      <c r="M3" s="1"/>
      <c r="N3" s="4">
        <f>C9</f>
        <v>6.8571428571428568</v>
      </c>
      <c r="O3" s="5">
        <f>C1</f>
        <v>0.2</v>
      </c>
    </row>
    <row r="4" spans="1:15" x14ac:dyDescent="0.25">
      <c r="A4" s="11">
        <v>3</v>
      </c>
      <c r="B4" s="1">
        <v>85</v>
      </c>
      <c r="C4" s="1">
        <v>7</v>
      </c>
      <c r="D4" s="1">
        <v>228</v>
      </c>
      <c r="E4" s="1">
        <v>720</v>
      </c>
      <c r="F4" s="3"/>
      <c r="G4" s="3"/>
      <c r="H4" s="3"/>
      <c r="I4" s="3"/>
      <c r="J4" s="3"/>
      <c r="K4" s="3"/>
      <c r="L4" s="3"/>
      <c r="M4" s="1"/>
      <c r="N4" s="4">
        <f>D9</f>
        <v>225.83333333333334</v>
      </c>
      <c r="O4" s="5">
        <f>D1</f>
        <v>70</v>
      </c>
    </row>
    <row r="5" spans="1:15" ht="15.75" thickBot="1" x14ac:dyDescent="0.3">
      <c r="A5" s="11">
        <v>4</v>
      </c>
      <c r="B5" s="1">
        <v>86</v>
      </c>
      <c r="C5" s="1">
        <v>8</v>
      </c>
      <c r="D5" s="1">
        <v>227</v>
      </c>
      <c r="E5" s="1">
        <v>726</v>
      </c>
      <c r="F5" s="3"/>
      <c r="G5" s="3"/>
      <c r="H5" s="3"/>
      <c r="I5" s="3"/>
      <c r="J5" s="3"/>
      <c r="K5" s="3"/>
      <c r="L5" s="3"/>
      <c r="M5" s="1"/>
      <c r="N5" s="7">
        <f>E9</f>
        <v>722.42857142857144</v>
      </c>
      <c r="O5" s="8">
        <f>E1</f>
        <v>150</v>
      </c>
    </row>
    <row r="6" spans="1:15" x14ac:dyDescent="0.25">
      <c r="A6" s="11">
        <v>5</v>
      </c>
      <c r="B6" s="1">
        <v>86</v>
      </c>
      <c r="C6" s="1">
        <v>5</v>
      </c>
      <c r="D6" s="1">
        <v>223</v>
      </c>
      <c r="E6" s="1">
        <v>715</v>
      </c>
      <c r="F6" s="3"/>
      <c r="G6" s="3"/>
      <c r="H6" s="3"/>
      <c r="I6" s="3"/>
      <c r="J6" s="3"/>
      <c r="K6" s="3"/>
      <c r="L6" s="3"/>
      <c r="M6" s="1"/>
      <c r="N6" s="12"/>
      <c r="O6" s="12"/>
    </row>
    <row r="7" spans="1:15" x14ac:dyDescent="0.25">
      <c r="A7" s="11">
        <v>6</v>
      </c>
      <c r="B7" s="1">
        <v>86</v>
      </c>
      <c r="C7" s="1">
        <v>7</v>
      </c>
      <c r="D7" s="1">
        <v>225</v>
      </c>
      <c r="E7" s="1">
        <v>717</v>
      </c>
      <c r="F7" s="3"/>
      <c r="G7" s="3"/>
      <c r="H7" s="3"/>
      <c r="I7" s="3"/>
      <c r="J7" s="3"/>
      <c r="K7" s="3"/>
      <c r="L7" s="3"/>
      <c r="M7" s="1"/>
      <c r="N7" s="12"/>
      <c r="O7" s="12"/>
    </row>
    <row r="8" spans="1:15" x14ac:dyDescent="0.25">
      <c r="A8" s="11">
        <v>7</v>
      </c>
      <c r="C8" s="1">
        <v>5</v>
      </c>
      <c r="D8" s="1"/>
      <c r="E8" s="1">
        <v>710</v>
      </c>
      <c r="F8" s="3"/>
      <c r="G8" s="3"/>
      <c r="H8" s="3"/>
      <c r="I8" s="3"/>
      <c r="J8" s="3"/>
      <c r="K8" s="3"/>
      <c r="L8" s="3"/>
      <c r="M8" s="1"/>
      <c r="N8" s="13"/>
      <c r="O8" s="12"/>
    </row>
    <row r="9" spans="1:15" x14ac:dyDescent="0.25">
      <c r="A9" s="2" t="s">
        <v>0</v>
      </c>
      <c r="B9" s="2">
        <f>SUM(B2:B7)/6</f>
        <v>85.666666666666671</v>
      </c>
      <c r="C9" s="2">
        <f>SUM(C2:C7)/7</f>
        <v>6.8571428571428568</v>
      </c>
      <c r="D9" s="2">
        <f>SUM(D2:D7)/6</f>
        <v>225.83333333333334</v>
      </c>
      <c r="E9" s="2">
        <f>SUM(E2:E8)/7</f>
        <v>722.42857142857144</v>
      </c>
      <c r="F9" s="3"/>
      <c r="G9" s="3"/>
      <c r="H9" s="3"/>
      <c r="I9" s="3"/>
      <c r="J9" s="3"/>
      <c r="K9" s="3"/>
      <c r="L9" s="3"/>
      <c r="M9" s="3"/>
      <c r="N9" s="12"/>
      <c r="O9" s="12"/>
    </row>
    <row r="10" spans="1:15" x14ac:dyDescent="0.25">
      <c r="N10" s="12"/>
      <c r="O10" s="12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2"/>
      <c r="O11" s="12"/>
    </row>
    <row r="12" spans="1:15" x14ac:dyDescent="0.25">
      <c r="E12" s="1"/>
      <c r="F12" s="1"/>
      <c r="I12" s="1"/>
      <c r="J12" s="1"/>
      <c r="K12" s="1"/>
      <c r="L12" s="1"/>
      <c r="M12" s="1"/>
      <c r="N12" s="12"/>
      <c r="O12" s="12"/>
    </row>
    <row r="13" spans="1:15" x14ac:dyDescent="0.25">
      <c r="N13" s="12"/>
      <c r="O13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4" workbookViewId="0">
      <selection activeCell="K20" sqref="K20"/>
    </sheetView>
  </sheetViews>
  <sheetFormatPr defaultRowHeight="15" x14ac:dyDescent="0.25"/>
  <cols>
    <col min="1" max="1" width="33.5703125" bestFit="1" customWidth="1"/>
    <col min="17" max="17" width="17.85546875" customWidth="1"/>
  </cols>
  <sheetData>
    <row r="1" spans="1:17" ht="15.75" thickBot="1" x14ac:dyDescent="0.3">
      <c r="A1" s="11" t="s">
        <v>1</v>
      </c>
      <c r="B1" s="11">
        <v>25</v>
      </c>
      <c r="C1" s="11">
        <v>0.4</v>
      </c>
      <c r="D1" s="11">
        <v>64.5</v>
      </c>
      <c r="E1" s="11">
        <v>248</v>
      </c>
      <c r="F1" s="11">
        <v>250</v>
      </c>
      <c r="G1" s="11">
        <v>251.2</v>
      </c>
      <c r="H1" s="11">
        <v>252.4</v>
      </c>
      <c r="I1" s="11">
        <v>253</v>
      </c>
      <c r="J1" s="11">
        <v>294</v>
      </c>
      <c r="K1" s="11">
        <v>300.5</v>
      </c>
      <c r="L1" s="11">
        <v>305</v>
      </c>
      <c r="M1" s="11">
        <v>308</v>
      </c>
      <c r="N1" s="11">
        <v>310</v>
      </c>
      <c r="P1" s="9" t="s">
        <v>2</v>
      </c>
      <c r="Q1" s="10" t="s">
        <v>3</v>
      </c>
    </row>
    <row r="2" spans="1:17" x14ac:dyDescent="0.25">
      <c r="A2" s="11">
        <v>1</v>
      </c>
      <c r="B2" s="1">
        <v>75</v>
      </c>
      <c r="C2" s="1">
        <v>6</v>
      </c>
      <c r="D2" s="1">
        <v>182</v>
      </c>
      <c r="E2" s="1">
        <v>713</v>
      </c>
      <c r="F2" s="1">
        <v>724</v>
      </c>
      <c r="G2" s="1">
        <v>723</v>
      </c>
      <c r="H2" s="1">
        <v>735</v>
      </c>
      <c r="I2" s="1">
        <v>740</v>
      </c>
      <c r="J2" s="1">
        <v>795</v>
      </c>
      <c r="K2" s="1">
        <v>794</v>
      </c>
      <c r="L2" s="1">
        <v>799</v>
      </c>
      <c r="M2" s="1">
        <v>799</v>
      </c>
      <c r="N2" s="1">
        <v>798</v>
      </c>
      <c r="P2" s="4">
        <f>B12</f>
        <v>74.75</v>
      </c>
      <c r="Q2" s="5">
        <f>B1</f>
        <v>25</v>
      </c>
    </row>
    <row r="3" spans="1:17" x14ac:dyDescent="0.25">
      <c r="A3" s="11">
        <v>2</v>
      </c>
      <c r="B3" s="1">
        <v>75</v>
      </c>
      <c r="C3" s="1">
        <v>4</v>
      </c>
      <c r="D3" s="1">
        <v>187</v>
      </c>
      <c r="E3" s="1"/>
      <c r="F3" s="1"/>
      <c r="G3" s="1"/>
      <c r="H3" s="1"/>
      <c r="I3" s="1"/>
      <c r="J3" s="1"/>
      <c r="K3" s="1"/>
      <c r="L3" s="1"/>
      <c r="M3" s="1"/>
      <c r="N3" s="1"/>
      <c r="P3" s="4">
        <f>C12</f>
        <v>5</v>
      </c>
      <c r="Q3" s="5">
        <f>C1</f>
        <v>0.4</v>
      </c>
    </row>
    <row r="4" spans="1:17" x14ac:dyDescent="0.25">
      <c r="A4" s="11">
        <v>3</v>
      </c>
      <c r="B4" s="1">
        <v>74</v>
      </c>
      <c r="C4" s="1">
        <v>7</v>
      </c>
      <c r="D4" s="1">
        <v>189</v>
      </c>
      <c r="E4" s="1"/>
      <c r="F4" s="1"/>
      <c r="G4" s="1"/>
      <c r="H4" s="1"/>
      <c r="I4" s="1"/>
      <c r="J4" s="1"/>
      <c r="K4" s="1"/>
      <c r="L4" s="1"/>
      <c r="M4" s="1"/>
      <c r="N4" s="1"/>
      <c r="P4" s="4">
        <f>D12</f>
        <v>192.6</v>
      </c>
      <c r="Q4" s="5">
        <f>D1</f>
        <v>64.5</v>
      </c>
    </row>
    <row r="5" spans="1:17" x14ac:dyDescent="0.25">
      <c r="A5" s="11">
        <v>4</v>
      </c>
      <c r="B5" s="1">
        <v>75</v>
      </c>
      <c r="C5" s="1">
        <v>4</v>
      </c>
      <c r="D5" s="1">
        <v>191</v>
      </c>
      <c r="E5" s="1"/>
      <c r="F5" s="1"/>
      <c r="G5" s="1"/>
      <c r="H5" s="1"/>
      <c r="I5" s="1"/>
      <c r="J5" s="1"/>
      <c r="K5" s="1"/>
      <c r="L5" s="1"/>
      <c r="M5" s="1"/>
      <c r="N5" s="1"/>
      <c r="P5" s="4">
        <f>E12</f>
        <v>713</v>
      </c>
      <c r="Q5" s="5">
        <f>E1</f>
        <v>248</v>
      </c>
    </row>
    <row r="6" spans="1:17" x14ac:dyDescent="0.25">
      <c r="A6" s="11">
        <v>5</v>
      </c>
      <c r="B6" s="1"/>
      <c r="C6" s="1">
        <v>2</v>
      </c>
      <c r="D6" s="1">
        <v>192</v>
      </c>
      <c r="E6" s="1"/>
      <c r="F6" s="1"/>
      <c r="G6" s="1"/>
      <c r="H6" s="1"/>
      <c r="I6" s="1"/>
      <c r="J6" s="1"/>
      <c r="K6" s="1"/>
      <c r="L6" s="1"/>
      <c r="M6" s="1"/>
      <c r="N6" s="1"/>
      <c r="P6" s="4">
        <f>F12</f>
        <v>724</v>
      </c>
      <c r="Q6" s="5">
        <f>F1</f>
        <v>250</v>
      </c>
    </row>
    <row r="7" spans="1:17" x14ac:dyDescent="0.25">
      <c r="A7" s="11">
        <v>6</v>
      </c>
      <c r="B7" s="1"/>
      <c r="C7" s="1">
        <v>7</v>
      </c>
      <c r="D7" s="1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P7" s="6">
        <f>G12</f>
        <v>723</v>
      </c>
      <c r="Q7" s="5">
        <f>G1</f>
        <v>251.2</v>
      </c>
    </row>
    <row r="8" spans="1:17" x14ac:dyDescent="0.25">
      <c r="A8" s="11">
        <v>7</v>
      </c>
      <c r="B8" s="1"/>
      <c r="C8" s="1">
        <v>4</v>
      </c>
      <c r="D8" s="1">
        <v>196</v>
      </c>
      <c r="E8" s="1"/>
      <c r="F8" s="1"/>
      <c r="G8" s="1"/>
      <c r="H8" s="1"/>
      <c r="I8" s="1"/>
      <c r="J8" s="1"/>
      <c r="K8" s="1"/>
      <c r="L8" s="1"/>
      <c r="M8" s="1"/>
      <c r="N8" s="1"/>
      <c r="P8" s="4">
        <f>H12</f>
        <v>735</v>
      </c>
      <c r="Q8" s="5">
        <f>H1</f>
        <v>252.4</v>
      </c>
    </row>
    <row r="9" spans="1:17" x14ac:dyDescent="0.25">
      <c r="A9" s="11">
        <v>8</v>
      </c>
      <c r="B9" s="1"/>
      <c r="C9" s="1">
        <v>6</v>
      </c>
      <c r="D9" s="1">
        <v>197</v>
      </c>
      <c r="E9" s="1"/>
      <c r="F9" s="1"/>
      <c r="G9" s="1"/>
      <c r="H9" s="1"/>
      <c r="I9" s="1"/>
      <c r="J9" s="1"/>
      <c r="K9" s="1"/>
      <c r="L9" s="1"/>
      <c r="M9" s="1"/>
      <c r="N9" s="1"/>
      <c r="P9" s="4">
        <f>I12</f>
        <v>740</v>
      </c>
      <c r="Q9" s="5">
        <f>I1</f>
        <v>253</v>
      </c>
    </row>
    <row r="10" spans="1:17" x14ac:dyDescent="0.25">
      <c r="A10" s="11">
        <v>9</v>
      </c>
      <c r="B10" s="1"/>
      <c r="C10" s="1"/>
      <c r="D10" s="1">
        <v>198</v>
      </c>
      <c r="E10" s="1"/>
      <c r="F10" s="1"/>
      <c r="G10" s="1"/>
      <c r="H10" s="1"/>
      <c r="I10" s="1"/>
      <c r="J10" s="1"/>
      <c r="K10" s="1"/>
      <c r="L10" s="1"/>
      <c r="M10" s="1"/>
      <c r="N10" s="1"/>
      <c r="P10" s="4">
        <f>J12</f>
        <v>795</v>
      </c>
      <c r="Q10" s="5">
        <f>J1</f>
        <v>294</v>
      </c>
    </row>
    <row r="11" spans="1:17" x14ac:dyDescent="0.25">
      <c r="A11" s="11">
        <v>10</v>
      </c>
      <c r="B11" s="1"/>
      <c r="C11" s="1"/>
      <c r="D11" s="1">
        <v>199</v>
      </c>
      <c r="E11" s="1"/>
      <c r="F11" s="1"/>
      <c r="G11" s="1"/>
      <c r="H11" s="1"/>
      <c r="I11" s="1"/>
      <c r="J11" s="1"/>
      <c r="K11" s="1"/>
      <c r="L11" s="1"/>
      <c r="M11" s="1"/>
      <c r="N11" s="1"/>
      <c r="P11" s="4">
        <f>K12</f>
        <v>794</v>
      </c>
      <c r="Q11" s="5">
        <f>K1</f>
        <v>300.5</v>
      </c>
    </row>
    <row r="12" spans="1:17" x14ac:dyDescent="0.25">
      <c r="A12" s="2" t="s">
        <v>0</v>
      </c>
      <c r="B12" s="2">
        <f>SUM(B2:B5)/4</f>
        <v>74.75</v>
      </c>
      <c r="C12" s="2">
        <f>SUM(C2:C9)/8</f>
        <v>5</v>
      </c>
      <c r="D12" s="2">
        <f>SUM(D2:D11)/10</f>
        <v>192.6</v>
      </c>
      <c r="E12" s="2">
        <f t="shared" ref="E12:N12" si="0">E2</f>
        <v>713</v>
      </c>
      <c r="F12" s="2">
        <f t="shared" si="0"/>
        <v>724</v>
      </c>
      <c r="G12" s="2">
        <f t="shared" si="0"/>
        <v>723</v>
      </c>
      <c r="H12" s="2">
        <f t="shared" si="0"/>
        <v>735</v>
      </c>
      <c r="I12" s="2">
        <f t="shared" si="0"/>
        <v>740</v>
      </c>
      <c r="J12" s="2">
        <f t="shared" si="0"/>
        <v>795</v>
      </c>
      <c r="K12" s="2">
        <f t="shared" si="0"/>
        <v>794</v>
      </c>
      <c r="L12" s="2">
        <f t="shared" si="0"/>
        <v>799</v>
      </c>
      <c r="M12" s="2">
        <f t="shared" si="0"/>
        <v>799</v>
      </c>
      <c r="N12" s="2">
        <f t="shared" si="0"/>
        <v>798</v>
      </c>
      <c r="P12" s="4">
        <f>L12</f>
        <v>799</v>
      </c>
      <c r="Q12" s="5">
        <f>L1</f>
        <v>305</v>
      </c>
    </row>
    <row r="13" spans="1:17" x14ac:dyDescent="0.25">
      <c r="P13" s="4">
        <f>M12</f>
        <v>799</v>
      </c>
      <c r="Q13" s="5">
        <f>M1</f>
        <v>308</v>
      </c>
    </row>
    <row r="14" spans="1:17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P14" s="7">
        <f>N12</f>
        <v>798</v>
      </c>
      <c r="Q14" s="8">
        <f>N1</f>
        <v>310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7" x14ac:dyDescent="0.25">
      <c r="A16" s="1"/>
      <c r="B16" s="1"/>
      <c r="C16" s="1"/>
      <c r="D16" s="1"/>
      <c r="E16" s="1"/>
      <c r="F16" s="1"/>
      <c r="H16" s="1"/>
      <c r="I16" s="1"/>
      <c r="J16" s="1"/>
      <c r="K16" s="1"/>
      <c r="L16" s="1"/>
      <c r="M16" s="1"/>
      <c r="N16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13" workbookViewId="0">
      <selection activeCell="N30" sqref="N30"/>
    </sheetView>
  </sheetViews>
  <sheetFormatPr defaultRowHeight="15" x14ac:dyDescent="0.25"/>
  <cols>
    <col min="1" max="1" width="32.42578125" customWidth="1"/>
    <col min="2" max="3" width="10.28515625" customWidth="1"/>
    <col min="16" max="16" width="7.7109375" customWidth="1"/>
    <col min="17" max="17" width="15.5703125" customWidth="1"/>
    <col min="18" max="18" width="9.5703125" customWidth="1"/>
  </cols>
  <sheetData>
    <row r="1" spans="1:17" ht="15.75" thickBot="1" x14ac:dyDescent="0.3">
      <c r="A1" s="11" t="s">
        <v>1</v>
      </c>
      <c r="B1" s="11">
        <v>25</v>
      </c>
      <c r="C1" s="11">
        <v>0.2</v>
      </c>
      <c r="D1" s="11">
        <v>67</v>
      </c>
      <c r="E1" s="11">
        <v>124</v>
      </c>
      <c r="F1" s="3"/>
      <c r="G1" s="3"/>
      <c r="H1" s="3"/>
      <c r="I1" s="3"/>
      <c r="J1" s="3"/>
      <c r="K1" s="3"/>
      <c r="L1" s="3"/>
      <c r="M1" s="3"/>
      <c r="N1" s="3"/>
      <c r="P1" s="9" t="s">
        <v>2</v>
      </c>
      <c r="Q1" s="10" t="s">
        <v>3</v>
      </c>
    </row>
    <row r="2" spans="1:17" x14ac:dyDescent="0.25">
      <c r="A2" s="11">
        <v>1</v>
      </c>
      <c r="B2" s="1">
        <v>90</v>
      </c>
      <c r="C2" s="1">
        <v>5</v>
      </c>
      <c r="D2" s="1">
        <v>182</v>
      </c>
      <c r="E2" s="3">
        <v>286</v>
      </c>
      <c r="F2" s="3"/>
      <c r="G2" s="3"/>
      <c r="H2" s="3"/>
      <c r="I2" s="3"/>
      <c r="J2" s="3"/>
      <c r="K2" s="3"/>
      <c r="L2" s="3"/>
      <c r="M2" s="3"/>
      <c r="N2" s="3"/>
      <c r="P2" s="4">
        <f>B11</f>
        <v>89.833333333333329</v>
      </c>
      <c r="Q2" s="5">
        <f>B1</f>
        <v>25</v>
      </c>
    </row>
    <row r="3" spans="1:17" x14ac:dyDescent="0.25">
      <c r="A3" s="11">
        <v>2</v>
      </c>
      <c r="B3" s="1">
        <v>90</v>
      </c>
      <c r="C3" s="1">
        <v>10</v>
      </c>
      <c r="D3" s="1">
        <v>182</v>
      </c>
      <c r="E3" s="3">
        <v>281</v>
      </c>
      <c r="F3" s="3"/>
      <c r="G3" s="3"/>
      <c r="H3" s="3"/>
      <c r="I3" s="3"/>
      <c r="J3" s="3"/>
      <c r="K3" s="3"/>
      <c r="L3" s="3"/>
      <c r="M3" s="3"/>
      <c r="N3" s="3"/>
      <c r="P3" s="4">
        <f>C11</f>
        <v>7.2857142857142856</v>
      </c>
      <c r="Q3" s="5">
        <f>C1</f>
        <v>0.2</v>
      </c>
    </row>
    <row r="4" spans="1:17" x14ac:dyDescent="0.25">
      <c r="A4" s="11">
        <v>3</v>
      </c>
      <c r="B4" s="1">
        <v>90</v>
      </c>
      <c r="C4" s="1">
        <v>11</v>
      </c>
      <c r="D4" s="1">
        <v>181</v>
      </c>
      <c r="E4" s="3">
        <v>280</v>
      </c>
      <c r="F4" s="3"/>
      <c r="G4" s="3"/>
      <c r="H4" s="3"/>
      <c r="I4" s="3"/>
      <c r="J4" s="3"/>
      <c r="K4" s="3"/>
      <c r="L4" s="3"/>
      <c r="M4" s="3"/>
      <c r="N4" s="3"/>
      <c r="P4" s="4">
        <f>D11</f>
        <v>180.66666666666666</v>
      </c>
      <c r="Q4" s="5">
        <f>D1</f>
        <v>67</v>
      </c>
    </row>
    <row r="5" spans="1:17" ht="15.75" thickBot="1" x14ac:dyDescent="0.3">
      <c r="A5" s="11">
        <v>4</v>
      </c>
      <c r="B5" s="1">
        <v>89</v>
      </c>
      <c r="C5" s="1">
        <v>5</v>
      </c>
      <c r="D5" s="1">
        <v>180</v>
      </c>
      <c r="E5" s="3">
        <v>278</v>
      </c>
      <c r="F5" s="3"/>
      <c r="G5" s="3"/>
      <c r="H5" s="3"/>
      <c r="I5" s="3"/>
      <c r="J5" s="3"/>
      <c r="K5" s="3"/>
      <c r="L5" s="3"/>
      <c r="M5" s="3"/>
      <c r="N5" s="3"/>
      <c r="P5" s="7">
        <f>E11</f>
        <v>281.71428571428572</v>
      </c>
      <c r="Q5" s="8">
        <f>E1</f>
        <v>124</v>
      </c>
    </row>
    <row r="6" spans="1:17" x14ac:dyDescent="0.25">
      <c r="A6" s="11">
        <v>5</v>
      </c>
      <c r="B6" s="1">
        <v>90</v>
      </c>
      <c r="C6" s="1">
        <v>10</v>
      </c>
      <c r="D6" s="1">
        <v>180</v>
      </c>
      <c r="E6" s="3">
        <v>281</v>
      </c>
      <c r="F6" s="3"/>
      <c r="G6" s="3"/>
      <c r="H6" s="3"/>
      <c r="I6" s="3"/>
      <c r="J6" s="3"/>
      <c r="K6" s="3"/>
      <c r="L6" s="3"/>
      <c r="M6" s="3"/>
      <c r="N6" s="3"/>
      <c r="P6" s="12"/>
      <c r="Q6" s="12"/>
    </row>
    <row r="7" spans="1:17" x14ac:dyDescent="0.25">
      <c r="A7" s="11">
        <v>6</v>
      </c>
      <c r="B7" s="1">
        <v>90</v>
      </c>
      <c r="C7" s="1">
        <v>4</v>
      </c>
      <c r="D7" s="1">
        <v>179</v>
      </c>
      <c r="E7" s="3">
        <v>284</v>
      </c>
      <c r="F7" s="3"/>
      <c r="G7" s="3"/>
      <c r="H7" s="3"/>
      <c r="I7" s="3"/>
      <c r="J7" s="3"/>
      <c r="K7" s="3"/>
      <c r="L7" s="3"/>
      <c r="M7" s="3"/>
      <c r="N7" s="3"/>
      <c r="P7" s="13"/>
      <c r="Q7" s="12"/>
    </row>
    <row r="8" spans="1:17" x14ac:dyDescent="0.25">
      <c r="A8" s="11">
        <v>7</v>
      </c>
      <c r="B8" s="1"/>
      <c r="C8" s="1">
        <v>6</v>
      </c>
      <c r="D8" s="1"/>
      <c r="E8" s="3">
        <v>282</v>
      </c>
      <c r="F8" s="3"/>
      <c r="G8" s="3"/>
      <c r="H8" s="3"/>
      <c r="I8" s="3"/>
      <c r="J8" s="3"/>
      <c r="K8" s="3"/>
      <c r="L8" s="3"/>
      <c r="M8" s="3"/>
      <c r="N8" s="3"/>
      <c r="P8" s="12"/>
      <c r="Q8" s="12"/>
    </row>
    <row r="9" spans="1:17" x14ac:dyDescent="0.25">
      <c r="A9" s="11">
        <v>8</v>
      </c>
      <c r="B9" s="1"/>
      <c r="C9" s="1"/>
      <c r="D9" s="1"/>
      <c r="E9" s="3"/>
      <c r="F9" s="3"/>
      <c r="G9" s="3"/>
      <c r="H9" s="3"/>
      <c r="I9" s="3"/>
      <c r="J9" s="3"/>
      <c r="K9" s="3"/>
      <c r="L9" s="3"/>
      <c r="M9" s="3"/>
      <c r="N9" s="3"/>
      <c r="P9" s="12"/>
      <c r="Q9" s="12"/>
    </row>
    <row r="10" spans="1:17" x14ac:dyDescent="0.25">
      <c r="A10" s="11">
        <v>9</v>
      </c>
      <c r="B10" s="1"/>
      <c r="C10" s="1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  <c r="P10" s="12"/>
      <c r="Q10" s="12"/>
    </row>
    <row r="11" spans="1:17" x14ac:dyDescent="0.25">
      <c r="A11" s="2" t="s">
        <v>0</v>
      </c>
      <c r="B11" s="2">
        <f>SUM(B2:B7)/6</f>
        <v>89.833333333333329</v>
      </c>
      <c r="C11" s="2">
        <f>SUM(C2:C8)/7</f>
        <v>7.2857142857142856</v>
      </c>
      <c r="D11" s="2">
        <f>SUM(D2:D7)/6</f>
        <v>180.66666666666666</v>
      </c>
      <c r="E11" s="2">
        <f>SUM(E2:E8)/7</f>
        <v>281.71428571428572</v>
      </c>
      <c r="F11" s="3"/>
      <c r="G11" s="3"/>
      <c r="H11" s="3"/>
      <c r="I11" s="3"/>
      <c r="J11" s="3"/>
      <c r="K11" s="3"/>
      <c r="L11" s="3"/>
      <c r="M11" s="3"/>
      <c r="N11" s="3"/>
      <c r="P11" s="12"/>
      <c r="Q11" s="1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2"/>
      <c r="Q12" s="12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2"/>
      <c r="Q13" s="12"/>
    </row>
    <row r="14" spans="1:17" x14ac:dyDescent="0.25">
      <c r="A14" s="1"/>
      <c r="B14" s="1"/>
      <c r="C14" s="1"/>
      <c r="D14" s="1"/>
      <c r="E14" s="1"/>
      <c r="F14" s="1"/>
      <c r="H14" s="1"/>
      <c r="I14" s="1"/>
      <c r="J14" s="1"/>
      <c r="K14" s="1"/>
      <c r="L14" s="1"/>
      <c r="M14" s="1"/>
      <c r="N14" s="1"/>
      <c r="P14" s="12"/>
      <c r="Q14" s="12"/>
    </row>
    <row r="15" spans="1:17" x14ac:dyDescent="0.25">
      <c r="E15" s="1"/>
      <c r="F15" s="1"/>
      <c r="H15" s="1"/>
      <c r="I15" s="1"/>
      <c r="J15" s="1"/>
      <c r="K15" s="1"/>
      <c r="L15" s="1"/>
      <c r="M15" s="1"/>
      <c r="N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9" spans="1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Sensor 1</vt:lpstr>
      <vt:lpstr>Sensor 2</vt:lpstr>
      <vt:lpstr>Sensor 3</vt:lpstr>
      <vt:lpstr>Sensor 4</vt:lpstr>
      <vt:lpstr>Sensor 5</vt:lpstr>
      <vt:lpstr>Sensor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Maythe</dc:creator>
  <cp:lastModifiedBy>Gustavo</cp:lastModifiedBy>
  <dcterms:created xsi:type="dcterms:W3CDTF">2015-08-21T18:52:12Z</dcterms:created>
  <dcterms:modified xsi:type="dcterms:W3CDTF">2015-09-08T17:50:57Z</dcterms:modified>
</cp:coreProperties>
</file>