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800" yWindow="460" windowWidth="24880" windowHeight="15300" tabRatio="645" activeTab="2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C11" i="4" l="1"/>
  <c r="BD11" i="4"/>
  <c r="BC10" i="4"/>
  <c r="BD10" i="4"/>
  <c r="BC9" i="4"/>
  <c r="BD9" i="4"/>
  <c r="BC8" i="4"/>
  <c r="BD8" i="4"/>
  <c r="BC7" i="4"/>
  <c r="BD7" i="4"/>
  <c r="BC6" i="4"/>
  <c r="BD6" i="4"/>
  <c r="BC5" i="4"/>
  <c r="BD5" i="4"/>
  <c r="BC4" i="4"/>
  <c r="BD4" i="4"/>
  <c r="I3" i="6"/>
  <c r="H3" i="6"/>
  <c r="G3" i="6"/>
</calcChain>
</file>

<file path=xl/sharedStrings.xml><?xml version="1.0" encoding="utf-8"?>
<sst xmlns="http://schemas.openxmlformats.org/spreadsheetml/2006/main" count="3471" uniqueCount="1091">
  <si>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</si>
  <si>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</si>
  <si>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</si>
  <si>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</si>
  <si>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</si>
  <si>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</si>
  <si>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</si>
  <si>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</si>
  <si>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</si>
  <si>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</si>
  <si>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</si>
  <si>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</si>
  <si>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</si>
  <si>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</si>
  <si>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</si>
  <si>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</si>
  <si>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</si>
  <si>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</si>
  <si>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</si>
  <si>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</si>
  <si>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</si>
  <si>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</si>
  <si>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</si>
  <si>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</si>
  <si>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</si>
  <si>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</si>
  <si>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</si>
  <si>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</si>
  <si>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</si>
  <si>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</si>
  <si>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</si>
  <si>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</si>
  <si>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</si>
  <si>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</si>
  <si>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</si>
  <si>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</si>
  <si>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</si>
  <si>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</si>
  <si>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</si>
  <si>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</si>
  <si>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</si>
  <si>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</si>
  <si>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</si>
  <si>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</si>
  <si>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</si>
  <si>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</si>
  <si>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</si>
  <si>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</si>
  <si>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</si>
  <si>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</si>
  <si>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</si>
  <si>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</si>
  <si>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</si>
  <si>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</si>
  <si>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</si>
  <si>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</si>
  <si>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</si>
  <si>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</si>
  <si>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</si>
  <si>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</si>
  <si>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</si>
  <si>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</si>
  <si>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</si>
  <si>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</si>
  <si>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</si>
  <si>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</si>
  <si>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</si>
  <si>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</si>
  <si>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</si>
  <si>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</si>
  <si>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</si>
  <si>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</si>
  <si>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</si>
  <si>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</si>
  <si>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</si>
  <si>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</si>
  <si>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</si>
  <si>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</si>
  <si>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</si>
  <si>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</si>
  <si>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</si>
  <si>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</si>
  <si>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</si>
  <si>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</si>
  <si>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</si>
  <si>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</si>
  <si>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</si>
  <si>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</si>
  <si>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</si>
  <si>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</si>
  <si>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</si>
  <si>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</si>
  <si>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</si>
  <si>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</si>
  <si>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</si>
  <si>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</si>
  <si>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</si>
  <si>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</si>
  <si>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</si>
  <si>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</si>
  <si>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</si>
  <si>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</si>
  <si>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</si>
  <si>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</si>
  <si>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</si>
  <si>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</si>
  <si>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</si>
  <si>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</si>
  <si>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</si>
  <si>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</si>
  <si>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</si>
  <si>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</si>
  <si>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</si>
  <si>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</si>
  <si>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</si>
  <si>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</si>
  <si>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</si>
  <si>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</si>
  <si>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</si>
  <si>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</si>
  <si>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</si>
  <si>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</si>
  <si>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</si>
  <si>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</si>
  <si>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</si>
  <si>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</si>
  <si>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</si>
  <si>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</si>
  <si>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</si>
  <si>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</si>
  <si>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</si>
  <si>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</si>
  <si>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</si>
  <si>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</si>
  <si>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</si>
  <si>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</si>
  <si>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</si>
  <si>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</si>
  <si>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</si>
  <si>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</si>
  <si>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</si>
  <si>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</si>
  <si>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</si>
  <si>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</si>
  <si>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</si>
  <si>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</si>
  <si>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</si>
  <si>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</si>
  <si>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</si>
  <si>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</si>
  <si>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</si>
  <si>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</si>
  <si>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</si>
  <si>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</si>
  <si>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</si>
  <si>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</si>
  <si>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</si>
  <si>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</si>
  <si>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</si>
  <si>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</si>
  <si>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</si>
  <si>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</si>
  <si>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</si>
  <si>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</si>
  <si>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</si>
  <si>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</si>
  <si>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</si>
  <si>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</si>
  <si>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</si>
  <si>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</si>
  <si>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</si>
  <si>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</si>
  <si>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</si>
  <si>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</si>
  <si>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</si>
  <si>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</si>
  <si>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</si>
  <si>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</si>
  <si>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</si>
  <si>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</si>
  <si>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</si>
  <si>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</si>
  <si>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</si>
  <si>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</si>
  <si>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</si>
  <si>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</si>
  <si>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</si>
  <si>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</si>
  <si>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</si>
  <si>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</si>
  <si>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</si>
  <si>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</si>
  <si>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</si>
  <si>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</si>
  <si>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</si>
  <si>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</si>
  <si>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</si>
  <si>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</si>
  <si>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</si>
  <si>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</si>
  <si>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</si>
  <si>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</si>
  <si>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</si>
  <si>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</si>
  <si>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</si>
  <si>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</si>
  <si>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</si>
  <si>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</si>
  <si>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</si>
  <si>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</si>
  <si>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</si>
  <si>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</si>
  <si>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</si>
  <si>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</si>
  <si>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</si>
  <si>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</si>
  <si>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</si>
  <si>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</si>
  <si>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</si>
  <si>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</si>
  <si>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</si>
  <si>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</si>
  <si>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</si>
  <si>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</si>
  <si>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</si>
  <si>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</si>
  <si>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</si>
  <si>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</si>
  <si>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</si>
  <si>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</si>
  <si>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</si>
  <si>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</si>
  <si>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</si>
  <si>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</si>
  <si>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</si>
  <si>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</si>
  <si>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</si>
  <si>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</si>
  <si>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</si>
  <si>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</si>
  <si>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</si>
  <si>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</si>
  <si>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</si>
  <si>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</si>
  <si>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</si>
  <si>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</si>
  <si>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</si>
  <si>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</si>
  <si>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</si>
  <si>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</si>
  <si>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</si>
  <si>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</si>
  <si>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</si>
  <si>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</si>
  <si>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</si>
  <si>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</si>
  <si>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</si>
  <si>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</si>
  <si>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</si>
  <si>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</si>
  <si>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</si>
  <si>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</si>
  <si>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</si>
  <si>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</si>
  <si>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</si>
  <si>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</si>
  <si>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</si>
  <si>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</si>
  <si>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</si>
  <si>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</si>
  <si>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</si>
  <si>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</si>
  <si>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</si>
  <si>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</si>
  <si>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</si>
  <si>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</si>
  <si>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</si>
  <si>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</si>
  <si>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</si>
  <si>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</si>
  <si>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</si>
  <si>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</si>
  <si>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</si>
  <si>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</si>
  <si>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</si>
  <si>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</si>
  <si>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</si>
  <si>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</si>
  <si>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</si>
  <si>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</si>
  <si>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</si>
  <si>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</si>
  <si>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</si>
  <si>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</si>
  <si>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</si>
  <si>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</si>
  <si>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</si>
  <si>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</si>
  <si>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</si>
  <si>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</si>
  <si>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</si>
  <si>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</si>
  <si>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</si>
  <si>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</si>
  <si>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</si>
  <si>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</si>
  <si>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</si>
  <si>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</si>
  <si>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</si>
  <si>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</si>
  <si>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</si>
  <si>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</si>
  <si>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</si>
  <si>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</si>
  <si>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</si>
  <si>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</si>
  <si>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</si>
  <si>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</si>
  <si>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</si>
  <si>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</si>
  <si>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</si>
  <si>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</si>
  <si>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</si>
  <si>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</si>
  <si>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</si>
  <si>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</si>
  <si>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</si>
  <si>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</si>
  <si>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</si>
  <si>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</si>
  <si>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</si>
  <si>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</si>
  <si>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</si>
  <si>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</si>
  <si>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</si>
  <si>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</si>
  <si>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</si>
  <si>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</si>
  <si>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</si>
  <si>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</si>
  <si>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</si>
  <si>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</si>
  <si>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</si>
  <si>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</si>
  <si>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</si>
  <si>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</si>
  <si>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</si>
  <si>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</si>
  <si>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</si>
  <si>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</si>
  <si>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</si>
  <si>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</si>
  <si>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</si>
  <si>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</si>
  <si>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</si>
  <si>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</si>
  <si>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</si>
  <si>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</si>
  <si>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</si>
  <si>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</si>
  <si>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</si>
  <si>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</si>
  <si>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</si>
  <si>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</si>
  <si>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</si>
  <si>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</si>
  <si>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</si>
  <si>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</si>
  <si>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</si>
  <si>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</si>
  <si>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</si>
  <si>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</si>
  <si>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</si>
  <si>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</si>
  <si>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</si>
  <si>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</si>
  <si>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</si>
  <si>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</si>
  <si>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</si>
  <si>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</si>
  <si>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</si>
  <si>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</si>
  <si>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</si>
  <si>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</si>
  <si>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</si>
  <si>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</si>
  <si>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</si>
  <si>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</si>
  <si>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</si>
  <si>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</si>
  <si>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</si>
  <si>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</si>
  <si>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</si>
  <si>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</si>
  <si>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</si>
  <si>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</si>
  <si>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</si>
  <si>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</si>
  <si>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</si>
  <si>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</si>
  <si>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</si>
  <si>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</si>
  <si>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</si>
  <si>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</si>
  <si>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</si>
  <si>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</si>
  <si>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</si>
  <si>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</si>
  <si>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</si>
  <si>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</si>
  <si>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</si>
  <si>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</si>
  <si>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</si>
  <si>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</si>
  <si>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</si>
  <si>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</si>
  <si>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</si>
  <si>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</si>
  <si>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</si>
  <si>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</si>
  <si>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</si>
  <si>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</si>
  <si>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</si>
  <si>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</si>
  <si>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</si>
  <si>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</si>
  <si>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</si>
  <si>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</si>
  <si>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</si>
  <si>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</si>
  <si>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</si>
  <si>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</si>
  <si>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</si>
  <si>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</si>
  <si>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</si>
  <si>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</si>
  <si>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</si>
  <si>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</si>
  <si>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</si>
  <si>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</si>
  <si>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</si>
  <si>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</si>
  <si>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</si>
  <si>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</si>
  <si>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</si>
  <si>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</si>
  <si>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</si>
  <si>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</si>
  <si>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</si>
  <si>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</si>
  <si>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</si>
  <si>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</si>
  <si>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</si>
  <si>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</si>
  <si>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</si>
  <si>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</si>
  <si>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</si>
  <si>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</si>
  <si>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</si>
  <si>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</si>
  <si>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</si>
  <si>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</si>
  <si>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</si>
  <si>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</si>
  <si>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</si>
  <si>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</si>
  <si>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</si>
  <si>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</si>
  <si>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</si>
  <si>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</si>
  <si>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</si>
  <si>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</si>
  <si>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</si>
  <si>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</si>
  <si>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</si>
  <si>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</si>
  <si>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</si>
  <si>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</si>
  <si>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</si>
  <si>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</si>
  <si>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</si>
  <si>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</si>
  <si>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</si>
  <si>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</si>
  <si>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</si>
  <si>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</si>
  <si>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</si>
  <si>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</si>
  <si>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</si>
  <si>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</si>
  <si>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</si>
  <si>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</si>
  <si>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</si>
  <si>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</si>
  <si>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</si>
  <si>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</si>
  <si>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</si>
  <si>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</si>
  <si>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</si>
  <si>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</si>
  <si>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</si>
  <si>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</si>
  <si>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</si>
  <si>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</si>
  <si>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</si>
  <si>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</si>
  <si>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</si>
  <si>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</si>
  <si>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</si>
  <si>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</si>
  <si>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</si>
  <si>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</si>
  <si>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</si>
  <si>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</si>
  <si>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</si>
  <si>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</si>
  <si>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</si>
  <si>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</si>
  <si>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</si>
  <si>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</si>
  <si>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</si>
  <si>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</si>
  <si>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</si>
  <si>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</si>
  <si>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</si>
  <si>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</si>
  <si>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</si>
  <si>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</si>
  <si>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</si>
  <si>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</si>
  <si>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</si>
  <si>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</si>
  <si>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</si>
  <si>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</si>
  <si>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</si>
  <si>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</si>
  <si>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</si>
  <si>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</si>
  <si>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</si>
  <si>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</si>
  <si>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</si>
  <si>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</si>
  <si>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</si>
  <si>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</si>
  <si>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</si>
  <si>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</si>
  <si>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</si>
  <si>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</si>
  <si>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</si>
  <si>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</si>
  <si>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</si>
  <si>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</si>
  <si>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</si>
  <si>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</si>
  <si>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</si>
  <si>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</si>
  <si>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</si>
  <si>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</si>
  <si>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</si>
  <si>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</si>
  <si>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</si>
  <si>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</si>
  <si>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</si>
  <si>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</si>
  <si>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</si>
  <si>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</si>
  <si>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</si>
  <si>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</si>
  <si>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</si>
  <si>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</si>
  <si>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</si>
  <si>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</si>
  <si>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</si>
  <si>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</si>
  <si>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</si>
  <si>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</si>
  <si>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</si>
  <si>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</si>
  <si>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</si>
  <si>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</si>
  <si>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</si>
  <si>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</si>
  <si>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</si>
  <si>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</si>
  <si>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</si>
  <si>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</si>
  <si>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</si>
  <si>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</si>
  <si>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</si>
  <si>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</si>
  <si>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</si>
  <si>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</si>
  <si>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</si>
  <si>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</si>
  <si>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</si>
  <si>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</si>
  <si>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</si>
  <si>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</si>
  <si>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</si>
  <si>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</si>
  <si>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</si>
  <si>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</si>
  <si>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</si>
  <si>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</si>
  <si>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</si>
  <si>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</si>
  <si>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</si>
  <si>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</si>
  <si>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</si>
  <si>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</si>
  <si>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</si>
  <si>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</si>
  <si>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</si>
  <si>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</si>
  <si>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</si>
  <si>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</si>
  <si>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</si>
  <si>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</si>
  <si>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</si>
  <si>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</si>
  <si>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</si>
  <si>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</si>
  <si>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</si>
  <si>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</si>
  <si>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</si>
  <si>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</si>
  <si>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</si>
  <si>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</si>
  <si>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</si>
  <si>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</si>
  <si>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</si>
  <si>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</si>
  <si>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</si>
  <si>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</si>
  <si>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</si>
  <si>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</si>
  <si>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</si>
  <si>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</si>
  <si>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</si>
  <si>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</si>
  <si>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</si>
  <si>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</si>
  <si>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</si>
  <si>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</si>
  <si>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</si>
  <si>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</si>
  <si>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</si>
  <si>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</si>
  <si>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</si>
  <si>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</si>
  <si>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</si>
  <si>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</si>
  <si>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</si>
  <si>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</si>
  <si>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</si>
  <si>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</si>
  <si>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</si>
  <si>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</si>
  <si>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</si>
  <si>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</si>
  <si>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</si>
  <si>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</si>
  <si>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</si>
  <si>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</si>
  <si>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</si>
  <si>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</si>
  <si>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</si>
  <si>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</si>
  <si>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</si>
  <si>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</si>
  <si>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</si>
  <si>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</si>
  <si>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</si>
  <si>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</si>
  <si>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</si>
  <si>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</si>
  <si>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</si>
  <si>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</si>
  <si>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</si>
  <si>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</si>
  <si>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</si>
  <si>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</si>
  <si>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</si>
  <si>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</si>
  <si>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</si>
  <si>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</si>
  <si>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</si>
  <si>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</si>
  <si>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</si>
  <si>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</si>
  <si>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</si>
  <si>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</si>
  <si>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</si>
  <si>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</si>
  <si>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</si>
  <si>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</si>
  <si>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</si>
  <si>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</si>
  <si>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</si>
  <si>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</si>
  <si>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</si>
  <si>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</si>
  <si>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</si>
  <si>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</si>
  <si>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</si>
  <si>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</si>
  <si>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</si>
  <si>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</si>
  <si>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</si>
  <si>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</si>
  <si>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</si>
  <si>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</si>
  <si>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</si>
  <si>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</si>
  <si>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</si>
  <si>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</si>
  <si>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</si>
  <si>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</si>
  <si>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</si>
  <si>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</si>
  <si>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</si>
  <si>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</si>
  <si>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</si>
  <si>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</si>
  <si>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</si>
  <si>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</si>
  <si>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</si>
  <si>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</si>
  <si>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</si>
  <si>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</si>
  <si>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</si>
  <si>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</si>
  <si>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</si>
  <si>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</si>
  <si>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</si>
  <si>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</si>
  <si>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</si>
  <si>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</si>
  <si>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</si>
  <si>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</si>
  <si>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</si>
  <si>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</si>
  <si>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</si>
  <si>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</si>
  <si>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</si>
  <si>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</si>
  <si>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</si>
  <si>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</si>
  <si>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</si>
  <si>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</si>
  <si>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</si>
  <si>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</si>
  <si>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</si>
  <si>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</si>
  <si>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</si>
  <si>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</si>
  <si>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</si>
  <si>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</si>
  <si>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</si>
  <si>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</si>
  <si>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</si>
  <si>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</si>
  <si>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</si>
  <si>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</si>
  <si>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</si>
  <si>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</si>
  <si>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</si>
  <si>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</si>
  <si>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</si>
  <si>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</si>
  <si>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</si>
  <si>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</si>
  <si>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</si>
  <si>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</si>
  <si>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</si>
  <si>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</si>
  <si>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</si>
  <si>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</si>
  <si>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</si>
  <si>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</si>
  <si>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</si>
  <si>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</si>
  <si>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</si>
  <si>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</si>
  <si>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</si>
  <si>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</si>
  <si>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</si>
  <si>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</si>
  <si>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</si>
  <si>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</si>
  <si>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</si>
  <si>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</si>
  <si>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</si>
  <si>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</si>
  <si>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</si>
  <si>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</si>
  <si>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</si>
  <si>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</si>
  <si>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</si>
  <si>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</si>
  <si>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</si>
  <si>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</si>
  <si>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</si>
  <si>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</si>
  <si>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</si>
  <si>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</si>
  <si>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</si>
  <si>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</si>
  <si>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</si>
  <si>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</si>
  <si>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</si>
  <si>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</si>
  <si>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Jeff Beem-Miller</t>
  </si>
  <si>
    <t>MPI-BGC</t>
  </si>
  <si>
    <t>jbeem@bgc-jena.mpg.de</t>
  </si>
  <si>
    <t>Trumbore, Susan</t>
  </si>
  <si>
    <t>trumbore@bgc-jena.mpg.de</t>
  </si>
  <si>
    <t>Trumbore Falbrook</t>
  </si>
  <si>
    <t>Trumbore Ahwahnee</t>
  </si>
  <si>
    <t>Trumbore Musick</t>
  </si>
  <si>
    <t>Trumbore Shaver</t>
  </si>
  <si>
    <t>Trumbore Corbett</t>
  </si>
  <si>
    <t>Trumbore Chiquito</t>
  </si>
  <si>
    <t>Trumbore Ahwahnee 1959</t>
  </si>
  <si>
    <t>Chaparral</t>
  </si>
  <si>
    <t>Trumbore Musick 1958</t>
  </si>
  <si>
    <t>Pine/oak mixed forest</t>
  </si>
  <si>
    <t>Trumbore Shaver 1 1959</t>
  </si>
  <si>
    <t>Conifer forest</t>
  </si>
  <si>
    <t>Trumbore Shaver 2 1959</t>
  </si>
  <si>
    <t>Trumbore Corbett 1959</t>
  </si>
  <si>
    <t>Trumbore Chiquito 1959</t>
  </si>
  <si>
    <t>Subalpine forest</t>
  </si>
  <si>
    <t>Trumbore Falbrook 1959</t>
  </si>
  <si>
    <t>Trumbore Falbrook 1992</t>
  </si>
  <si>
    <t>Trumbore Ahwahnee 1992</t>
  </si>
  <si>
    <t>Trumbore Musick 1992</t>
  </si>
  <si>
    <t>Trumbore Shaver 1992</t>
  </si>
  <si>
    <t>Trumbore Corbett 1992</t>
  </si>
  <si>
    <t>Trumbore Chiquito 1992</t>
  </si>
  <si>
    <t>Trumbore Musick 2001 (GR-PP-1)</t>
  </si>
  <si>
    <t>Trumbore Shaver 2001 (GR-SP)</t>
  </si>
  <si>
    <t>Trumbore Chiquito 2001 (GR-RF-1)</t>
  </si>
  <si>
    <t>Trumbore Falbrook 1959 0-10</t>
  </si>
  <si>
    <t>assumed, based on measurement from same soil in 1992</t>
  </si>
  <si>
    <t>Trumbore Falbrook 1959 10-23</t>
  </si>
  <si>
    <t>Trumbore Falbrook 1959 23-48</t>
  </si>
  <si>
    <t>Trumbore Falbrook 1959 48-76</t>
  </si>
  <si>
    <t>Trumbore Falbrook 1959 76-112</t>
  </si>
  <si>
    <t>Trumbore Ahwahnee 1959 0-5</t>
  </si>
  <si>
    <t>Trumbore Ahwahnee 1959 5-25</t>
  </si>
  <si>
    <t>Trumbore Ahwahnee 1959 25-97</t>
  </si>
  <si>
    <t>Trumbore Musick 1958 0-18</t>
  </si>
  <si>
    <t/>
  </si>
  <si>
    <t>Trumbore Musick 1958 18-36</t>
  </si>
  <si>
    <t>Trumbore Musick 1958 36-51</t>
  </si>
  <si>
    <t>Trumbore Musick 1958 51-114</t>
  </si>
  <si>
    <t>Trumbore Shaver 1 1959 0-20</t>
  </si>
  <si>
    <t>Trumbore Shaver 2 1959 0-15</t>
  </si>
  <si>
    <t>Trumbore Shaver 2 1959 15-58</t>
  </si>
  <si>
    <t>Trumbore Shaver 2 1959 58-155</t>
  </si>
  <si>
    <t>Trumbore Corbett 1959 0-10</t>
  </si>
  <si>
    <t>Trumbore Corbett 1959 10-20</t>
  </si>
  <si>
    <t>Trumbore Corbett 1959 20-46</t>
  </si>
  <si>
    <t>Trumbore Corbett 1959 46-81</t>
  </si>
  <si>
    <t>Trumbore Corbett 1959 81-145</t>
  </si>
  <si>
    <t>Trumbore Chiquito 1959 0-20</t>
  </si>
  <si>
    <t>Trumbore Falbrook 1992 Litter</t>
  </si>
  <si>
    <t>L</t>
  </si>
  <si>
    <t>Trumbore Falbrook 1992 0-4</t>
  </si>
  <si>
    <t>Trumbore Falbrook 1992 4-8</t>
  </si>
  <si>
    <t>Trumbore Falbrook 1992 8-12</t>
  </si>
  <si>
    <t>Trumbore Falbrook 1992 12-27</t>
  </si>
  <si>
    <t>Trumbore Falbrook 1992 27-58</t>
  </si>
  <si>
    <t>Trumbore Falbrook 1992 58-75</t>
  </si>
  <si>
    <t>Trumbore Ahwahnee 1992 0-6</t>
  </si>
  <si>
    <t>Trumbore Ahwahnee 1992 6-12</t>
  </si>
  <si>
    <t>Trumbore Ahwahnee 1992 12-17</t>
  </si>
  <si>
    <t>Trumbore Ahwahnee 1992 17-25</t>
  </si>
  <si>
    <t>Trumbore Ahwahnee 1992 25-33</t>
  </si>
  <si>
    <t>Trumbore Ahwahnee 1992 33-43</t>
  </si>
  <si>
    <t>Trumbore Ahwahnee 1992 43-53</t>
  </si>
  <si>
    <t>Trumbore Ahwahnee 1992 53-73</t>
  </si>
  <si>
    <t>Trumbore Musick 1992 Litter</t>
  </si>
  <si>
    <t>Trumbore Musick 1992 0-7</t>
  </si>
  <si>
    <t>Trumbore Musick 1992 7-13</t>
  </si>
  <si>
    <t>Trumbore Musick 1992 13-19</t>
  </si>
  <si>
    <t>Trumbore Musick 1992 19-30</t>
  </si>
  <si>
    <t>Trumbore Musick 1992 30-42</t>
  </si>
  <si>
    <t>Trumbore Musick 1992 42-55</t>
  </si>
  <si>
    <t>Trumbore Musick 1992 55-68</t>
  </si>
  <si>
    <t>Trumbore Musick 1992 68-85</t>
  </si>
  <si>
    <t>Assumed bulk density value</t>
  </si>
  <si>
    <t>Trumbore Shaver 1992 0-5</t>
  </si>
  <si>
    <t>Trumbore Shaver 1992 5-10</t>
  </si>
  <si>
    <t>Trumbore Shaver 1992 10-20</t>
  </si>
  <si>
    <t>Trumbore Shaver 1992 20-40</t>
  </si>
  <si>
    <t>Trumbore Shaver 1992 40-59</t>
  </si>
  <si>
    <t>Trumbore Shaver 1992 59-100</t>
  </si>
  <si>
    <t>Trumbore Corbett 1992 0-6</t>
  </si>
  <si>
    <t>Trumbore Corbett 1992 6-13</t>
  </si>
  <si>
    <t>Trumbore Corbett 1992 13-23</t>
  </si>
  <si>
    <t>Trumbore Corbett 1992 23-33</t>
  </si>
  <si>
    <t>Trumbore Corbett 1992 33-43</t>
  </si>
  <si>
    <t>Trumbore Corbett 1992 43-60</t>
  </si>
  <si>
    <t>Trumbore Corbett 1992 60-83</t>
  </si>
  <si>
    <t>Trumbore Chiquito 1992 Litter</t>
  </si>
  <si>
    <t>Trumbore Chiquito 1992 0-4</t>
  </si>
  <si>
    <t>Trumbore Chiquito 1992 4-17</t>
  </si>
  <si>
    <t>Trumbore Chiquito 1992 17-30</t>
  </si>
  <si>
    <t>Trumbore Chiquito 1992 30-42</t>
  </si>
  <si>
    <t>Trumbore Chiquito 1992 42-54</t>
  </si>
  <si>
    <t>Trumbore Chiquito 1992 54-62</t>
  </si>
  <si>
    <t>Trumbore Chiquito 1992 62-70</t>
  </si>
  <si>
    <t>Trumbore Falbrook 1959 0-10 HF</t>
  </si>
  <si>
    <t>Inf</t>
  </si>
  <si>
    <t>Trumbore Falbrook 1959 10-23 HF</t>
  </si>
  <si>
    <t>Trumbore Falbrook 1959 23-48 HF</t>
  </si>
  <si>
    <t>Trumbore Falbrook 1959 48-76 HF</t>
  </si>
  <si>
    <t>Trumbore Falbrook 1959 76-112 HF</t>
  </si>
  <si>
    <t>Trumbore Falbrook 1959 0-10 LF</t>
  </si>
  <si>
    <t>6N HCl + NaOH/Na-pyrophosphate ~95C ~12hrs</t>
  </si>
  <si>
    <t>Trumbore Falbrook 1959 10-23 LF</t>
  </si>
  <si>
    <t>Trumbore Falbrook 1959 23-48 LF</t>
  </si>
  <si>
    <t>Trumbore Falbrook 1959 48-76 LF</t>
  </si>
  <si>
    <t>Trumbore Falbrook 1959 76-112 LF</t>
  </si>
  <si>
    <t>Trumbore Falbrook 1959 0-10 HCl residue</t>
  </si>
  <si>
    <t>0.5N HCl ~95C ~12hrs</t>
  </si>
  <si>
    <t>Trumbore Falbrook 1959 10-23 HCl residue</t>
  </si>
  <si>
    <t>Trumbore Falbrook 1959 0-10 HCl NaOH residue</t>
  </si>
  <si>
    <t>Trumbore Falbrook 1959 10-23 HCl NaOH residue</t>
  </si>
  <si>
    <t>Trumbore Ahwahnee 1959 0-5 HF</t>
  </si>
  <si>
    <t>Trumbore Ahwahnee 1959 5-25 HF</t>
  </si>
  <si>
    <t>Trumbore Ahwahnee 1959 25-97 HF</t>
  </si>
  <si>
    <t>Trumbore Ahwahnee 1959 0-5 LF</t>
  </si>
  <si>
    <t>Trumbore Ahwahnee 1959 5-25 LF</t>
  </si>
  <si>
    <t>Trumbore Ahwahnee 1959 25-97 LF</t>
  </si>
  <si>
    <t>Trumbore Musick 1958 0-18 HF</t>
  </si>
  <si>
    <t>Trumbore Musick 1958 18-36 HF</t>
  </si>
  <si>
    <t>Trumbore Musick 1958 36-51 HF</t>
  </si>
  <si>
    <t>Trumbore Musick 1958 51-114 HF</t>
  </si>
  <si>
    <t>Trumbore Musick 1958 0-18 LF</t>
  </si>
  <si>
    <t>Trumbore Musick 1958 18-36 LF</t>
  </si>
  <si>
    <t>Trumbore Musick 1958 36-51 LF</t>
  </si>
  <si>
    <t>Trumbore Musick 1958 51-114 LF</t>
  </si>
  <si>
    <t>Trumbore Musick 1958 0-18 HCl residue</t>
  </si>
  <si>
    <t>Trumbore Musick 1958 0-18 HCl NaOH residue</t>
  </si>
  <si>
    <t>Trumbore Shaver 1 1959 0-20 HF</t>
  </si>
  <si>
    <t>Trumbore Shaver 1 1959 0-20 LF</t>
  </si>
  <si>
    <t>Trumbore Shaver 1 1959 0-20 HCl residue</t>
  </si>
  <si>
    <t>Trumbore Shaver 1 1959 0-20 HCl NaOH residue</t>
  </si>
  <si>
    <t>Trumbore Shaver 2 1959 0-15 HF</t>
  </si>
  <si>
    <t>Trumbore Shaver 2 1959 15-58 HF</t>
  </si>
  <si>
    <t>Trumbore Shaver 2 1959 58-155 HF</t>
  </si>
  <si>
    <t>Trumbore Shaver 2 1959 0-15 LF</t>
  </si>
  <si>
    <t>Trumbore Shaver 2 1959 15-58 LF</t>
  </si>
  <si>
    <t>Trumbore Shaver 2 1959 58-155 LF</t>
  </si>
  <si>
    <t>Trumbore Shaver 2 1959 0-15 HCl residue</t>
  </si>
  <si>
    <t>Trumbore Shaver 2 1959 0-15 HCl NaOH residue</t>
  </si>
  <si>
    <t>Trumbore Corbett 1959 0-10 HF</t>
  </si>
  <si>
    <t>Trumbore Corbett 1959 10-20 HF</t>
  </si>
  <si>
    <t>Trumbore Corbett 1959 20-46 HF</t>
  </si>
  <si>
    <t>Trumbore Corbett 1959 46-81 HF</t>
  </si>
  <si>
    <t>Trumbore Corbett 1959 81-145 HF</t>
  </si>
  <si>
    <t>Trumbore Corbett 1959 0-10 LF</t>
  </si>
  <si>
    <t>Trumbore Corbett 1959 10-20 LF</t>
  </si>
  <si>
    <t>Trumbore Corbett 1959 20-46 LF</t>
  </si>
  <si>
    <t>Trumbore Corbett 1959 46-81 LF</t>
  </si>
  <si>
    <t>Trumbore Corbett 1959 81-145 LF</t>
  </si>
  <si>
    <t>Trumbore Corbett 1959 0-10 HCl residue</t>
  </si>
  <si>
    <t>Trumbore Corbett 1959 10-20 HCl residue</t>
  </si>
  <si>
    <t>Trumbore Corbett 1959 0-10 HCl NaOH residue</t>
  </si>
  <si>
    <t>Trumbore Corbett 1959 10-20 HCl NaOH residue</t>
  </si>
  <si>
    <t>Trumbore Chiquito 1959 0-20 HF</t>
  </si>
  <si>
    <t>Trumbore Chiquito 1959 0-20 LF</t>
  </si>
  <si>
    <t>Trumbore Chiquito 1959 0-20 HCl residue</t>
  </si>
  <si>
    <t>Trumbore Falbrook 1992 0-4 HF</t>
  </si>
  <si>
    <t>Trumbore Falbrook 1992 4-8 HF</t>
  </si>
  <si>
    <t>Trumbore Falbrook 1992 8-12 HF</t>
  </si>
  <si>
    <t>Trumbore Falbrook 1992 12-27 HF</t>
  </si>
  <si>
    <t>Trumbore Falbrook 1992 27-58 HF</t>
  </si>
  <si>
    <t>Trumbore Falbrook 1992 58-75 HF</t>
  </si>
  <si>
    <t>Trumbore Falbrook 1992 0-4 LF</t>
  </si>
  <si>
    <t>Trumbore Falbrook 1992 4-8 LF</t>
  </si>
  <si>
    <t>Trumbore Falbrook 1992 8-12 LF</t>
  </si>
  <si>
    <t>Trumbore Falbrook 1992 12-27 LF</t>
  </si>
  <si>
    <t>Trumbore Falbrook 1992 27-58 LF</t>
  </si>
  <si>
    <t>Trumbore Falbrook 1992 58-75 LF</t>
  </si>
  <si>
    <t>Trumbore Falbrook 1992 0-4 HCl residue</t>
  </si>
  <si>
    <t>Trumbore Falbrook 1992 8-12 HCl residue</t>
  </si>
  <si>
    <t>Trumbore Falbrook 1992 0-4 HCl NaOH residue</t>
  </si>
  <si>
    <t>Trumbore Falbrook 1992 8-12 HCl NaOH residue</t>
  </si>
  <si>
    <t>Trumbore Ahwahnee 1992 0-6 HF</t>
  </si>
  <si>
    <t>Trumbore Ahwahnee 1992 6-12 HF</t>
  </si>
  <si>
    <t>Trumbore Ahwahnee 1992 12-17 HF</t>
  </si>
  <si>
    <t>Trumbore Ahwahnee 1992 17-25 HF</t>
  </si>
  <si>
    <t>Trumbore Ahwahnee 1992 25-33 HF</t>
  </si>
  <si>
    <t>Trumbore Ahwahnee 1992 33-43 HF</t>
  </si>
  <si>
    <t>Trumbore Ahwahnee 1992 43-53 HF</t>
  </si>
  <si>
    <t>Trumbore Ahwahnee 1992 53-73 HF</t>
  </si>
  <si>
    <t>Trumbore Ahwahnee 1992 0-6 LF</t>
  </si>
  <si>
    <t>Trumbore Ahwahnee 1992 6-12 LF</t>
  </si>
  <si>
    <t>Trumbore Ahwahnee 1992 12-17 LF</t>
  </si>
  <si>
    <t>Trumbore Ahwahnee 1992 17-25 LF</t>
  </si>
  <si>
    <t>Trumbore Ahwahnee 1992 25-33 LF</t>
  </si>
  <si>
    <t>Trumbore Ahwahnee 1992 33-43 LF</t>
  </si>
  <si>
    <t>Trumbore Ahwahnee 1992 43-53 LF</t>
  </si>
  <si>
    <t>Trumbore Ahwahnee 1992 53-73 LF</t>
  </si>
  <si>
    <t>Trumbore Musick 1992 0-7 HF</t>
  </si>
  <si>
    <t>Trumbore Musick 1992 7-13 HF</t>
  </si>
  <si>
    <t>Trumbore Musick 1992 13-19 HF</t>
  </si>
  <si>
    <t>Trumbore Musick 1992 19-30 HF</t>
  </si>
  <si>
    <t>Trumbore Musick 1992 30-42 HF</t>
  </si>
  <si>
    <t>Trumbore Musick 1992 42-55 HF</t>
  </si>
  <si>
    <t>Trumbore Musick 1992 55-68 HF</t>
  </si>
  <si>
    <t>Trumbore Musick 1992 68-85 HF</t>
  </si>
  <si>
    <t>Trumbore Musick 1992 0-7 LF</t>
  </si>
  <si>
    <t>Trumbore Musick 1992 7-13 LF</t>
  </si>
  <si>
    <t>Trumbore Musick 1992 13-19 LF</t>
  </si>
  <si>
    <t>Trumbore Musick 1992 19-30 LF</t>
  </si>
  <si>
    <t>Trumbore Musick 1992 30-42 LF</t>
  </si>
  <si>
    <t>Trumbore Musick 1992 42-55 LF</t>
  </si>
  <si>
    <t>Trumbore Musick 1992 55-68 LF</t>
  </si>
  <si>
    <t>Trumbore Musick 1992 68-85 LF</t>
  </si>
  <si>
    <t>Trumbore Musick 1992 0-7 HCl residue</t>
  </si>
  <si>
    <t>Trumbore Musick 1992 13-19 HCl residue</t>
  </si>
  <si>
    <t>Trumbore Musick 1992 0-7 HCl NaOH residue</t>
  </si>
  <si>
    <t>Trumbore Musick 1992 13-19 HCl NaOH residue</t>
  </si>
  <si>
    <t>Trumbore Shaver 1992 0-5 HF</t>
  </si>
  <si>
    <t>Trumbore Shaver 1992 5-10 HF</t>
  </si>
  <si>
    <t>Trumbore Shaver 1992 10-20 HF</t>
  </si>
  <si>
    <t>Trumbore Shaver 1992 20-40 HF</t>
  </si>
  <si>
    <t>Trumbore Shaver 1992 40-59 HF</t>
  </si>
  <si>
    <t>Trumbore Shaver 1992 59-100 HF</t>
  </si>
  <si>
    <t>Trumbore Shaver 1992 0-5 LF</t>
  </si>
  <si>
    <t>Trumbore Shaver 1992 5-10 LF</t>
  </si>
  <si>
    <t>Trumbore Shaver 1992 10-20 LF</t>
  </si>
  <si>
    <t>Trumbore Shaver 1992 20-40 LF</t>
  </si>
  <si>
    <t>Trumbore Shaver 1992 40-59 LF</t>
  </si>
  <si>
    <t>Trumbore Shaver 1992 59-100 LF</t>
  </si>
  <si>
    <t>Trumbore Shaver 1992 5-10 HCl residue</t>
  </si>
  <si>
    <t>Trumbore Shaver 1992 10-20 HCl residue</t>
  </si>
  <si>
    <t>Trumbore Shaver 1992 5-10 HCl NaOH residue</t>
  </si>
  <si>
    <t>Trumbore Shaver 1992 10-20 HCl NaOH residue</t>
  </si>
  <si>
    <t>Trumbore Corbett 1992 0-6 HF</t>
  </si>
  <si>
    <t>Trumbore Corbett 1992 6-13 HF</t>
  </si>
  <si>
    <t>Trumbore Corbett 1992 13-23 HF</t>
  </si>
  <si>
    <t>Trumbore Corbett 1992 23-33 HF</t>
  </si>
  <si>
    <t>Trumbore Corbett 1992 33-43 HF</t>
  </si>
  <si>
    <t>Trumbore Corbett 1992 43-60 HF</t>
  </si>
  <si>
    <t>Trumbore Corbett 1992 60-83 HF</t>
  </si>
  <si>
    <t>Trumbore Corbett 1992 0-6 LF</t>
  </si>
  <si>
    <t>Trumbore Corbett 1992 6-13 LF</t>
  </si>
  <si>
    <t>Trumbore Corbett 1992 13-23 LF</t>
  </si>
  <si>
    <t>Trumbore Corbett 1992 23-33 LF</t>
  </si>
  <si>
    <t>Trumbore Corbett 1992 33-43 LF</t>
  </si>
  <si>
    <t>Trumbore Corbett 1992 43-60 LF</t>
  </si>
  <si>
    <t>Trumbore Corbett 1992 60-83 LF</t>
  </si>
  <si>
    <t>Trumbore Corbett 1992 0-6 HCl residue</t>
  </si>
  <si>
    <t>Trumbore Corbett 1992 13-23 HCl residue</t>
  </si>
  <si>
    <t>Trumbore Corbett 1992 0-6 HCl NaOH residue</t>
  </si>
  <si>
    <t>Trumbore Corbett 1992 13-23 HCl NaOH residue</t>
  </si>
  <si>
    <t>Trumbore Chiquito 1992 0-4 HF</t>
  </si>
  <si>
    <t>Trumbore Chiquito 1992 4-17 HF</t>
  </si>
  <si>
    <t>Trumbore Chiquito 1992 17-30 HF</t>
  </si>
  <si>
    <t>Trumbore Chiquito 1992 30-42 HF</t>
  </si>
  <si>
    <t>Trumbore Chiquito 1992 42-54 HF</t>
  </si>
  <si>
    <t>Trumbore Chiquito 1992 54-62 HF</t>
  </si>
  <si>
    <t>Trumbore Chiquito 1992 62-70 HF</t>
  </si>
  <si>
    <t>Trumbore Chiquito 1992 0-4 LF</t>
  </si>
  <si>
    <t>Trumbore Chiquito 1992 4-17 LF</t>
  </si>
  <si>
    <t>Trumbore Chiquito 1992 17-30 LF</t>
  </si>
  <si>
    <t>Trumbore Chiquito 1992 30-42 LF</t>
  </si>
  <si>
    <t>Trumbore Chiquito 1992 42-54 LF</t>
  </si>
  <si>
    <t>Trumbore Chiquito 1992 54-62 LF</t>
  </si>
  <si>
    <t>Trumbore Chiquito 1992 62-70 LF</t>
  </si>
  <si>
    <t>Trumbore Chiquito 1992 0-4 HCl residue</t>
  </si>
  <si>
    <t>Trumbore Chiquito 1992 17-30 HCl residue</t>
  </si>
  <si>
    <t>Trumbore Chiquito 1992 0-4 HCl NaOH residue</t>
  </si>
  <si>
    <t>10.1126/science.272.5260.393</t>
  </si>
  <si>
    <t>Trumbore_1996</t>
  </si>
  <si>
    <t>0000-0003-3885-6202</t>
  </si>
  <si>
    <t>Trumbore, S. E., Chadwick, O. A., Amundson, R. (1996). Rapid exchange between soil carbon and atmospheric carbon dioxide driven by temperature change. Science, 272(5260), 393-396. doi:10.1126/science.272.5260.393</t>
  </si>
  <si>
    <t>later sampling of the same sites is in a separate template</t>
  </si>
  <si>
    <t>frc_fraction_modern</t>
  </si>
  <si>
    <t>frc_fraction_modern_sigma</t>
  </si>
  <si>
    <t>frc_fraction_modern_sd</t>
  </si>
  <si>
    <t>pro_usda_soil_order</t>
  </si>
  <si>
    <t>Alfisols</t>
  </si>
  <si>
    <t>Inceptisols</t>
  </si>
  <si>
    <t>Entisols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</si>
</sst>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7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sz val="12"/>
      <color rgb="FF494A4C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4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4" fillId="0" borderId="5" xfId="0" applyFont="1" applyBorder="1" applyAlignment="1">
      <alignment wrapText="1"/>
    </xf>
    <xf numFmtId="0" fontId="25" fillId="0" borderId="6" xfId="0" applyFont="1" applyBorder="1" applyAlignment="1"/>
    <xf numFmtId="0" fontId="24" fillId="0" borderId="6" xfId="0" applyFont="1" applyBorder="1" applyAlignment="1">
      <alignment wrapText="1"/>
    </xf>
    <xf numFmtId="0" fontId="3" fillId="0" borderId="1" xfId="0" applyFont="1" applyBorder="1" applyAlignment="1">
      <alignment horizontal="left" wrapText="1" readingOrder="1"/>
    </xf>
    <xf numFmtId="0" fontId="24" fillId="0" borderId="1" xfId="0" applyFont="1" applyBorder="1" applyAlignment="1"/>
    <xf numFmtId="0" fontId="24" fillId="0" borderId="6" xfId="0" applyNumberFormat="1" applyFont="1" applyBorder="1" applyAlignment="1">
      <alignment wrapText="1"/>
    </xf>
    <xf numFmtId="0" fontId="12" fillId="0" borderId="1" xfId="0" applyFont="1" applyBorder="1"/>
    <xf numFmtId="0" fontId="3" fillId="0" borderId="1" xfId="0" applyFont="1" applyBorder="1"/>
    <xf numFmtId="0" fontId="3" fillId="5" borderId="1" xfId="0" applyFont="1" applyFill="1" applyBorder="1"/>
    <xf numFmtId="0" fontId="25" fillId="0" borderId="1" xfId="0" applyFont="1" applyBorder="1"/>
    <xf numFmtId="0" fontId="24" fillId="0" borderId="1" xfId="0" applyFont="1" applyBorder="1"/>
    <xf numFmtId="0" fontId="24" fillId="5" borderId="1" xfId="0" applyFont="1" applyFill="1" applyBorder="1"/>
    <xf numFmtId="0" fontId="12" fillId="0" borderId="1" xfId="0" applyFont="1" applyBorder="1" applyAlignment="1">
      <alignment wrapText="1"/>
    </xf>
    <xf numFmtId="0" fontId="12" fillId="5" borderId="1" xfId="0" applyNumberFormat="1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wrapText="1"/>
    </xf>
    <xf numFmtId="164" fontId="3" fillId="0" borderId="1" xfId="0" applyNumberFormat="1" applyFont="1" applyBorder="1"/>
    <xf numFmtId="164" fontId="24" fillId="0" borderId="1" xfId="0" applyNumberFormat="1" applyFont="1" applyBorder="1"/>
    <xf numFmtId="0" fontId="24" fillId="5" borderId="1" xfId="0" applyFont="1" applyFill="1" applyBorder="1" applyAlignment="1"/>
    <xf numFmtId="0" fontId="25" fillId="0" borderId="1" xfId="0" applyFont="1" applyBorder="1" applyAlignment="1"/>
    <xf numFmtId="0" fontId="25" fillId="0" borderId="2" xfId="0" applyFont="1" applyBorder="1" applyAlignment="1"/>
    <xf numFmtId="0" fontId="15" fillId="0" borderId="0" xfId="189" applyAlignment="1"/>
    <xf numFmtId="0" fontId="26" fillId="0" borderId="0" xfId="0" applyFont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4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26/science.272.5260.3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8" bestFit="1" customWidth="1"/>
    <col min="8" max="8" width="19.5" style="128" bestFit="1" customWidth="1"/>
    <col min="9" max="9" width="21.5" style="128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9" customFormat="1" ht="18" customHeight="1">
      <c r="A1" s="26" t="s">
        <v>673</v>
      </c>
      <c r="B1" s="26" t="s">
        <v>677</v>
      </c>
      <c r="C1" s="27" t="s">
        <v>772</v>
      </c>
      <c r="D1" s="26" t="s">
        <v>0</v>
      </c>
      <c r="E1" s="26" t="s">
        <v>1</v>
      </c>
      <c r="F1" s="26" t="s">
        <v>2</v>
      </c>
      <c r="G1" s="132" t="s">
        <v>754</v>
      </c>
      <c r="H1" s="132" t="s">
        <v>755</v>
      </c>
      <c r="I1" s="132" t="s">
        <v>756</v>
      </c>
      <c r="J1" s="26" t="s">
        <v>3</v>
      </c>
      <c r="K1" s="26" t="s">
        <v>4</v>
      </c>
      <c r="L1" s="27" t="s">
        <v>5</v>
      </c>
      <c r="M1" s="26" t="s">
        <v>367</v>
      </c>
      <c r="N1" s="28" t="s">
        <v>247</v>
      </c>
      <c r="O1" s="28" t="s">
        <v>434</v>
      </c>
    </row>
    <row r="2" spans="1:15" s="29" customFormat="1" ht="25.5" customHeight="1">
      <c r="A2" s="30" t="s">
        <v>674</v>
      </c>
      <c r="B2" s="30" t="s">
        <v>676</v>
      </c>
      <c r="C2" s="30" t="s">
        <v>773</v>
      </c>
      <c r="D2" s="30" t="s">
        <v>6</v>
      </c>
      <c r="E2" s="30" t="s">
        <v>7</v>
      </c>
      <c r="F2" s="30" t="s">
        <v>8</v>
      </c>
      <c r="G2" s="126" t="s">
        <v>757</v>
      </c>
      <c r="H2" s="126" t="s">
        <v>758</v>
      </c>
      <c r="I2" s="126" t="s">
        <v>759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295</v>
      </c>
      <c r="O2" s="31" t="s">
        <v>368</v>
      </c>
    </row>
    <row r="3" spans="1:15" s="42" customFormat="1" ht="31" customHeight="1">
      <c r="A3" s="36" t="s">
        <v>366</v>
      </c>
      <c r="B3" s="36"/>
      <c r="C3" s="36"/>
      <c r="D3" s="36" t="s">
        <v>245</v>
      </c>
      <c r="E3" s="36" t="s">
        <v>243</v>
      </c>
      <c r="F3" s="36" t="s">
        <v>244</v>
      </c>
      <c r="G3" s="127" t="s">
        <v>737</v>
      </c>
      <c r="H3" s="127" t="s">
        <v>34</v>
      </c>
      <c r="I3" s="127" t="s">
        <v>738</v>
      </c>
      <c r="J3" s="36" t="s">
        <v>274</v>
      </c>
      <c r="K3" s="36" t="s">
        <v>293</v>
      </c>
      <c r="L3" s="36" t="s">
        <v>294</v>
      </c>
      <c r="M3" s="36" t="s">
        <v>13</v>
      </c>
      <c r="N3" s="122"/>
      <c r="O3" s="122" t="s">
        <v>365</v>
      </c>
    </row>
    <row r="4" spans="1:15" s="149" customFormat="1" ht="53">
      <c r="A4" s="145" t="s">
        <v>1080</v>
      </c>
      <c r="B4" s="168" t="s">
        <v>1079</v>
      </c>
      <c r="C4" s="146"/>
      <c r="D4" s="147" t="s">
        <v>812</v>
      </c>
      <c r="E4" s="147" t="s">
        <v>813</v>
      </c>
      <c r="F4" s="147" t="s">
        <v>814</v>
      </c>
      <c r="G4" s="147">
        <v>2018</v>
      </c>
      <c r="H4" s="147">
        <v>9</v>
      </c>
      <c r="I4" s="150">
        <v>12</v>
      </c>
      <c r="J4" s="147" t="s">
        <v>815</v>
      </c>
      <c r="K4" s="147" t="s">
        <v>816</v>
      </c>
      <c r="L4" s="169" t="s">
        <v>1081</v>
      </c>
      <c r="M4" s="148" t="s">
        <v>1082</v>
      </c>
      <c r="N4" s="148" t="s">
        <v>1083</v>
      </c>
    </row>
    <row r="5" spans="1:15" ht="14">
      <c r="A5" s="19"/>
      <c r="B5" s="19"/>
      <c r="C5" s="19"/>
      <c r="D5" s="19"/>
      <c r="E5" s="19"/>
      <c r="F5" s="19"/>
      <c r="G5" s="138"/>
      <c r="H5" s="138"/>
      <c r="I5" s="138"/>
      <c r="J5" s="19"/>
      <c r="K5" s="19"/>
      <c r="L5" s="19"/>
      <c r="M5" s="19"/>
      <c r="N5" s="19"/>
    </row>
    <row r="6" spans="1:15" ht="14">
      <c r="A6" s="19"/>
      <c r="B6" s="19"/>
      <c r="C6" s="19"/>
      <c r="D6" s="19"/>
      <c r="E6" s="19"/>
      <c r="F6" s="19"/>
      <c r="G6" s="138"/>
      <c r="H6" s="138"/>
      <c r="I6" s="138"/>
      <c r="J6" s="19"/>
      <c r="K6" s="19"/>
      <c r="L6" s="19"/>
      <c r="M6" s="19"/>
      <c r="N6" s="19"/>
    </row>
    <row r="7" spans="1:15" ht="14">
      <c r="A7" s="19"/>
      <c r="B7" s="19"/>
      <c r="C7" s="19"/>
      <c r="D7" s="19"/>
      <c r="E7" s="19"/>
      <c r="F7" s="19"/>
      <c r="G7" s="138"/>
      <c r="H7" s="138"/>
      <c r="I7" s="138"/>
      <c r="J7" s="19"/>
      <c r="K7" s="19"/>
      <c r="L7" s="19"/>
      <c r="M7" s="19"/>
      <c r="N7" s="19"/>
    </row>
    <row r="8" spans="1:15" ht="14">
      <c r="A8" s="14"/>
      <c r="B8" s="14"/>
      <c r="C8" s="14"/>
      <c r="D8" s="14"/>
      <c r="E8" s="14"/>
      <c r="F8" s="14"/>
      <c r="G8" s="131"/>
      <c r="H8" s="131"/>
      <c r="I8" s="131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1"/>
      <c r="H9" s="131"/>
      <c r="I9" s="131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1"/>
      <c r="H10" s="131"/>
      <c r="I10" s="131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1"/>
      <c r="H11" s="131"/>
      <c r="I11" s="131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1"/>
      <c r="H12" s="131"/>
      <c r="I12" s="131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1"/>
      <c r="H13" s="131"/>
      <c r="I13" s="131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1"/>
      <c r="H14" s="131"/>
      <c r="I14" s="131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1"/>
      <c r="H15" s="131"/>
      <c r="I15" s="131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1"/>
      <c r="H16" s="131"/>
      <c r="I16" s="131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1"/>
      <c r="H17" s="131"/>
      <c r="I17" s="131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1"/>
      <c r="H18" s="131"/>
      <c r="I18" s="131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1"/>
      <c r="H19" s="131"/>
      <c r="I19" s="131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1"/>
      <c r="H20" s="131"/>
      <c r="I20" s="131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1"/>
      <c r="H21" s="131"/>
      <c r="I21" s="131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1"/>
      <c r="H22" s="131"/>
      <c r="I22" s="131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1"/>
      <c r="H23" s="131"/>
      <c r="I23" s="131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1"/>
      <c r="H24" s="131"/>
      <c r="I24" s="131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1"/>
      <c r="H25" s="131"/>
      <c r="I25" s="131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1"/>
      <c r="H26" s="131"/>
      <c r="I26" s="131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1"/>
      <c r="H27" s="131"/>
      <c r="I27" s="131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1"/>
      <c r="H28" s="131"/>
      <c r="I28" s="131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1"/>
      <c r="H29" s="131"/>
      <c r="I29" s="131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1"/>
      <c r="H30" s="131"/>
      <c r="I30" s="131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1"/>
      <c r="H31" s="131"/>
      <c r="I31" s="131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1"/>
      <c r="H32" s="131"/>
      <c r="I32" s="131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1"/>
      <c r="H33" s="131"/>
      <c r="I33" s="131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1"/>
      <c r="H34" s="131"/>
      <c r="I34" s="131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1"/>
      <c r="H35" s="131"/>
      <c r="I35" s="131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1"/>
      <c r="H36" s="131"/>
      <c r="I36" s="131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1"/>
      <c r="H37" s="131"/>
      <c r="I37" s="131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1"/>
      <c r="H38" s="131"/>
      <c r="I38" s="131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1"/>
      <c r="H39" s="131"/>
      <c r="I39" s="131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1"/>
      <c r="H40" s="131"/>
      <c r="I40" s="131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1"/>
      <c r="H41" s="131"/>
      <c r="I41" s="131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1"/>
      <c r="H42" s="131"/>
      <c r="I42" s="131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1"/>
      <c r="H43" s="131"/>
      <c r="I43" s="131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1"/>
      <c r="H44" s="131"/>
      <c r="I44" s="131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1"/>
      <c r="H45" s="131"/>
      <c r="I45" s="131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1"/>
      <c r="H46" s="131"/>
      <c r="I46" s="131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1"/>
      <c r="H47" s="131"/>
      <c r="I47" s="131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1"/>
      <c r="H48" s="131"/>
      <c r="I48" s="131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1"/>
      <c r="H49" s="131"/>
      <c r="I49" s="131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1"/>
      <c r="H50" s="131"/>
      <c r="I50" s="131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1"/>
      <c r="H51" s="131"/>
      <c r="I51" s="131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1"/>
      <c r="H52" s="131"/>
      <c r="I52" s="131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1"/>
      <c r="H53" s="131"/>
      <c r="I53" s="131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1"/>
      <c r="H54" s="131"/>
      <c r="I54" s="131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1"/>
      <c r="H55" s="131"/>
      <c r="I55" s="131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1"/>
      <c r="H56" s="131"/>
      <c r="I56" s="131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1"/>
      <c r="H57" s="131"/>
      <c r="I57" s="131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1"/>
      <c r="H58" s="131"/>
      <c r="I58" s="131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1"/>
      <c r="H59" s="131"/>
      <c r="I59" s="131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1"/>
      <c r="H60" s="131"/>
      <c r="I60" s="131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1"/>
      <c r="H61" s="131"/>
      <c r="I61" s="131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1"/>
      <c r="H62" s="131"/>
      <c r="I62" s="131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1"/>
      <c r="H63" s="131"/>
      <c r="I63" s="131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1"/>
      <c r="H64" s="131"/>
      <c r="I64" s="131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1"/>
      <c r="H65" s="131"/>
      <c r="I65" s="131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1"/>
      <c r="H66" s="131"/>
      <c r="I66" s="131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1"/>
      <c r="H67" s="131"/>
      <c r="I67" s="131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1"/>
      <c r="H68" s="131"/>
      <c r="I68" s="131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1"/>
      <c r="H69" s="131"/>
      <c r="I69" s="131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1"/>
      <c r="H70" s="131"/>
      <c r="I70" s="131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1"/>
      <c r="H71" s="131"/>
      <c r="I71" s="131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1"/>
      <c r="H72" s="131"/>
      <c r="I72" s="131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1"/>
      <c r="H73" s="131"/>
      <c r="I73" s="131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1"/>
      <c r="H74" s="131"/>
      <c r="I74" s="131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1"/>
      <c r="H75" s="131"/>
      <c r="I75" s="131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1"/>
      <c r="H76" s="131"/>
      <c r="I76" s="131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1"/>
      <c r="H77" s="131"/>
      <c r="I77" s="131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1"/>
      <c r="H78" s="131"/>
      <c r="I78" s="131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1"/>
      <c r="H79" s="131"/>
      <c r="I79" s="131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1"/>
      <c r="H80" s="131"/>
      <c r="I80" s="131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1"/>
      <c r="H81" s="131"/>
      <c r="I81" s="131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1"/>
      <c r="H82" s="131"/>
      <c r="I82" s="131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1"/>
      <c r="H83" s="131"/>
      <c r="I83" s="131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1"/>
      <c r="H84" s="131"/>
      <c r="I84" s="131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1"/>
      <c r="H85" s="131"/>
      <c r="I85" s="131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1"/>
      <c r="H86" s="131"/>
      <c r="I86" s="131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1"/>
      <c r="H87" s="131"/>
      <c r="I87" s="131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1"/>
      <c r="H88" s="131"/>
      <c r="I88" s="131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1"/>
      <c r="H89" s="131"/>
      <c r="I89" s="131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1"/>
      <c r="H90" s="131"/>
      <c r="I90" s="131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1"/>
      <c r="H91" s="131"/>
      <c r="I91" s="131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1"/>
      <c r="H92" s="131"/>
      <c r="I92" s="131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1"/>
      <c r="H93" s="131"/>
      <c r="I93" s="131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1"/>
      <c r="H94" s="131"/>
      <c r="I94" s="131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1"/>
      <c r="H95" s="131"/>
      <c r="I95" s="131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1"/>
      <c r="H96" s="131"/>
      <c r="I96" s="131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1"/>
      <c r="H97" s="131"/>
      <c r="I97" s="131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1"/>
      <c r="H98" s="131"/>
      <c r="I98" s="131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1"/>
      <c r="H99" s="131"/>
      <c r="I99" s="131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1"/>
      <c r="H100" s="131"/>
      <c r="I100" s="131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1"/>
      <c r="H101" s="131"/>
      <c r="I101" s="131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1"/>
      <c r="H102" s="131"/>
      <c r="I102" s="131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1"/>
      <c r="H103" s="131"/>
      <c r="I103" s="131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1"/>
      <c r="H104" s="131"/>
      <c r="I104" s="131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1"/>
      <c r="H105" s="131"/>
      <c r="I105" s="131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1"/>
      <c r="H106" s="131"/>
      <c r="I106" s="131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1"/>
      <c r="H107" s="131"/>
      <c r="I107" s="131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1"/>
      <c r="H108" s="131"/>
      <c r="I108" s="131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1"/>
      <c r="H109" s="131"/>
      <c r="I109" s="131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1"/>
      <c r="H110" s="131"/>
      <c r="I110" s="131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1"/>
      <c r="H111" s="131"/>
      <c r="I111" s="131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1"/>
      <c r="H112" s="131"/>
      <c r="I112" s="131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1"/>
      <c r="H113" s="131"/>
      <c r="I113" s="131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1"/>
      <c r="H114" s="131"/>
      <c r="I114" s="131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1"/>
      <c r="H115" s="131"/>
      <c r="I115" s="131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1"/>
      <c r="H116" s="131"/>
      <c r="I116" s="131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1"/>
      <c r="H117" s="131"/>
      <c r="I117" s="131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1"/>
      <c r="H118" s="131"/>
      <c r="I118" s="131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1"/>
      <c r="H119" s="131"/>
      <c r="I119" s="131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1"/>
      <c r="H120" s="131"/>
      <c r="I120" s="131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1"/>
      <c r="H121" s="131"/>
      <c r="I121" s="131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1"/>
      <c r="H122" s="131"/>
      <c r="I122" s="131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1"/>
      <c r="H123" s="131"/>
      <c r="I123" s="131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1"/>
      <c r="H124" s="131"/>
      <c r="I124" s="131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1"/>
      <c r="H125" s="131"/>
      <c r="I125" s="131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1"/>
      <c r="H126" s="131"/>
      <c r="I126" s="131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1"/>
      <c r="H127" s="131"/>
      <c r="I127" s="131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1"/>
      <c r="H128" s="131"/>
      <c r="I128" s="131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1"/>
      <c r="H129" s="131"/>
      <c r="I129" s="131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1"/>
      <c r="H130" s="131"/>
      <c r="I130" s="131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1"/>
      <c r="H131" s="131"/>
      <c r="I131" s="131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1"/>
      <c r="H132" s="131"/>
      <c r="I132" s="131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1"/>
      <c r="H133" s="131"/>
      <c r="I133" s="131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1"/>
      <c r="H134" s="131"/>
      <c r="I134" s="131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1"/>
      <c r="H135" s="131"/>
      <c r="I135" s="131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1"/>
      <c r="H136" s="131"/>
      <c r="I136" s="131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1"/>
      <c r="H137" s="131"/>
      <c r="I137" s="131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1"/>
      <c r="H138" s="131"/>
      <c r="I138" s="131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1"/>
      <c r="H139" s="131"/>
      <c r="I139" s="131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1"/>
      <c r="H140" s="131"/>
      <c r="I140" s="131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1"/>
      <c r="H141" s="131"/>
      <c r="I141" s="131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1"/>
      <c r="H142" s="131"/>
      <c r="I142" s="131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1"/>
      <c r="H143" s="131"/>
      <c r="I143" s="131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1"/>
      <c r="H144" s="131"/>
      <c r="I144" s="131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1"/>
      <c r="H145" s="131"/>
      <c r="I145" s="131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1"/>
      <c r="H146" s="131"/>
      <c r="I146" s="131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1"/>
      <c r="H147" s="131"/>
      <c r="I147" s="131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1"/>
      <c r="H148" s="131"/>
      <c r="I148" s="131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1"/>
      <c r="H149" s="131"/>
      <c r="I149" s="131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1"/>
      <c r="H150" s="131"/>
      <c r="I150" s="131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1"/>
      <c r="H151" s="131"/>
      <c r="I151" s="131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1"/>
      <c r="H152" s="131"/>
      <c r="I152" s="131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1"/>
      <c r="H153" s="131"/>
      <c r="I153" s="131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1"/>
      <c r="H154" s="131"/>
      <c r="I154" s="131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1"/>
      <c r="H155" s="131"/>
      <c r="I155" s="131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1"/>
      <c r="H156" s="131"/>
      <c r="I156" s="131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1"/>
      <c r="H157" s="131"/>
      <c r="I157" s="131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1"/>
      <c r="H158" s="131"/>
      <c r="I158" s="131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1"/>
      <c r="H159" s="131"/>
      <c r="I159" s="131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1"/>
      <c r="H160" s="131"/>
      <c r="I160" s="131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1"/>
      <c r="H161" s="131"/>
      <c r="I161" s="131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1"/>
      <c r="H162" s="131"/>
      <c r="I162" s="131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1"/>
      <c r="H163" s="131"/>
      <c r="I163" s="131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1"/>
      <c r="H164" s="131"/>
      <c r="I164" s="131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1"/>
      <c r="H165" s="131"/>
      <c r="I165" s="131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1"/>
      <c r="H166" s="131"/>
      <c r="I166" s="131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1"/>
      <c r="H167" s="131"/>
      <c r="I167" s="131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1"/>
      <c r="H168" s="131"/>
      <c r="I168" s="131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1"/>
      <c r="H169" s="131"/>
      <c r="I169" s="131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1"/>
      <c r="H170" s="131"/>
      <c r="I170" s="131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1"/>
      <c r="H171" s="131"/>
      <c r="I171" s="131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1"/>
      <c r="H172" s="131"/>
      <c r="I172" s="131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1"/>
      <c r="H173" s="131"/>
      <c r="I173" s="131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1"/>
      <c r="H174" s="131"/>
      <c r="I174" s="131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1"/>
      <c r="H175" s="131"/>
      <c r="I175" s="131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1"/>
      <c r="H176" s="131"/>
      <c r="I176" s="131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1"/>
      <c r="H177" s="131"/>
      <c r="I177" s="131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1"/>
      <c r="H178" s="131"/>
      <c r="I178" s="131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1"/>
      <c r="H179" s="131"/>
      <c r="I179" s="131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1"/>
      <c r="H180" s="131"/>
      <c r="I180" s="131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1"/>
      <c r="H181" s="131"/>
      <c r="I181" s="131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1"/>
      <c r="H182" s="131"/>
      <c r="I182" s="131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1"/>
      <c r="H183" s="131"/>
      <c r="I183" s="131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1"/>
      <c r="H184" s="131"/>
      <c r="I184" s="131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1"/>
      <c r="H185" s="131"/>
      <c r="I185" s="131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1"/>
      <c r="H186" s="131"/>
      <c r="I186" s="131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1"/>
      <c r="H187" s="131"/>
      <c r="I187" s="131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1"/>
      <c r="H188" s="131"/>
      <c r="I188" s="131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1"/>
      <c r="H189" s="131"/>
      <c r="I189" s="131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1"/>
      <c r="H190" s="131"/>
      <c r="I190" s="131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1"/>
      <c r="H191" s="131"/>
      <c r="I191" s="131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1"/>
      <c r="H192" s="131"/>
      <c r="I192" s="131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1"/>
      <c r="H193" s="131"/>
      <c r="I193" s="131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1"/>
      <c r="H194" s="131"/>
      <c r="I194" s="131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1"/>
      <c r="H195" s="131"/>
      <c r="I195" s="131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1"/>
      <c r="H196" s="131"/>
      <c r="I196" s="131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1"/>
      <c r="H197" s="131"/>
      <c r="I197" s="131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1"/>
      <c r="H198" s="131"/>
      <c r="I198" s="131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1"/>
      <c r="H199" s="131"/>
      <c r="I199" s="131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1"/>
      <c r="H200" s="131"/>
      <c r="I200" s="131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1"/>
      <c r="H201" s="131"/>
      <c r="I201" s="131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1"/>
      <c r="H202" s="131"/>
      <c r="I202" s="131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1"/>
      <c r="H203" s="131"/>
      <c r="I203" s="131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1"/>
      <c r="H204" s="131"/>
      <c r="I204" s="131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1"/>
      <c r="H205" s="131"/>
      <c r="I205" s="131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1"/>
      <c r="H206" s="131"/>
      <c r="I206" s="131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1"/>
      <c r="H207" s="131"/>
      <c r="I207" s="131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1"/>
      <c r="H208" s="131"/>
      <c r="I208" s="131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1"/>
      <c r="H209" s="131"/>
      <c r="I209" s="131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1"/>
      <c r="H210" s="131"/>
      <c r="I210" s="131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1"/>
      <c r="H211" s="131"/>
      <c r="I211" s="131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1"/>
      <c r="H212" s="131"/>
      <c r="I212" s="131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1"/>
      <c r="H213" s="131"/>
      <c r="I213" s="131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1"/>
      <c r="H214" s="131"/>
      <c r="I214" s="131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1"/>
      <c r="H215" s="131"/>
      <c r="I215" s="131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1"/>
      <c r="H216" s="131"/>
      <c r="I216" s="131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1"/>
      <c r="H217" s="131"/>
      <c r="I217" s="131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1"/>
      <c r="H218" s="131"/>
      <c r="I218" s="131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1"/>
      <c r="H219" s="131"/>
      <c r="I219" s="131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1"/>
      <c r="H220" s="131"/>
      <c r="I220" s="131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1"/>
      <c r="H221" s="131"/>
      <c r="I221" s="131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1"/>
      <c r="H222" s="131"/>
      <c r="I222" s="131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1"/>
      <c r="H223" s="131"/>
      <c r="I223" s="131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1"/>
      <c r="H224" s="131"/>
      <c r="I224" s="131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1"/>
      <c r="H225" s="131"/>
      <c r="I225" s="131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1"/>
      <c r="H226" s="131"/>
      <c r="I226" s="131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1"/>
      <c r="H227" s="131"/>
      <c r="I227" s="131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1"/>
      <c r="H228" s="131"/>
      <c r="I228" s="131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1"/>
      <c r="H229" s="131"/>
      <c r="I229" s="131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1"/>
      <c r="H230" s="131"/>
      <c r="I230" s="131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1"/>
      <c r="H231" s="131"/>
      <c r="I231" s="131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1"/>
      <c r="H232" s="131"/>
      <c r="I232" s="131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1"/>
      <c r="H233" s="131"/>
      <c r="I233" s="131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1"/>
      <c r="H234" s="131"/>
      <c r="I234" s="131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1"/>
      <c r="H235" s="131"/>
      <c r="I235" s="131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1"/>
      <c r="H236" s="131"/>
      <c r="I236" s="131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1"/>
      <c r="H237" s="131"/>
      <c r="I237" s="131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1"/>
      <c r="H238" s="131"/>
      <c r="I238" s="131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1"/>
      <c r="H239" s="131"/>
      <c r="I239" s="131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1"/>
      <c r="H240" s="131"/>
      <c r="I240" s="131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1"/>
      <c r="H241" s="131"/>
      <c r="I241" s="131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1"/>
      <c r="H242" s="131"/>
      <c r="I242" s="131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1"/>
      <c r="H243" s="131"/>
      <c r="I243" s="131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1"/>
      <c r="H244" s="131"/>
      <c r="I244" s="131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1"/>
      <c r="H245" s="131"/>
      <c r="I245" s="131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1"/>
      <c r="H246" s="131"/>
      <c r="I246" s="131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1"/>
      <c r="H247" s="131"/>
      <c r="I247" s="131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1"/>
      <c r="H248" s="131"/>
      <c r="I248" s="131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1"/>
      <c r="H249" s="131"/>
      <c r="I249" s="131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1"/>
      <c r="H250" s="131"/>
      <c r="I250" s="131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1"/>
      <c r="H251" s="131"/>
      <c r="I251" s="131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1"/>
      <c r="H252" s="131"/>
      <c r="I252" s="131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1"/>
      <c r="H253" s="131"/>
      <c r="I253" s="131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1"/>
      <c r="H254" s="131"/>
      <c r="I254" s="131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1"/>
      <c r="H255" s="131"/>
      <c r="I255" s="131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1"/>
      <c r="H256" s="131"/>
      <c r="I256" s="131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1"/>
      <c r="H257" s="131"/>
      <c r="I257" s="131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1"/>
      <c r="H258" s="131"/>
      <c r="I258" s="131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1"/>
      <c r="H259" s="131"/>
      <c r="I259" s="131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1"/>
      <c r="H260" s="131"/>
      <c r="I260" s="131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1"/>
      <c r="H261" s="131"/>
      <c r="I261" s="131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1"/>
      <c r="H262" s="131"/>
      <c r="I262" s="131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1"/>
      <c r="H263" s="131"/>
      <c r="I263" s="131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1"/>
      <c r="H264" s="131"/>
      <c r="I264" s="131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1"/>
      <c r="H265" s="131"/>
      <c r="I265" s="131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1"/>
      <c r="H266" s="131"/>
      <c r="I266" s="131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1"/>
      <c r="H267" s="131"/>
      <c r="I267" s="131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1"/>
      <c r="H268" s="131"/>
      <c r="I268" s="131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1"/>
      <c r="H269" s="131"/>
      <c r="I269" s="131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1"/>
      <c r="H270" s="131"/>
      <c r="I270" s="131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1"/>
      <c r="H271" s="131"/>
      <c r="I271" s="131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1"/>
      <c r="H272" s="131"/>
      <c r="I272" s="131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1"/>
      <c r="H273" s="131"/>
      <c r="I273" s="131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1"/>
      <c r="H274" s="131"/>
      <c r="I274" s="131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1"/>
      <c r="H275" s="131"/>
      <c r="I275" s="131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1"/>
      <c r="H276" s="131"/>
      <c r="I276" s="131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1"/>
      <c r="H277" s="131"/>
      <c r="I277" s="131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1"/>
      <c r="H278" s="131"/>
      <c r="I278" s="131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1"/>
      <c r="H279" s="131"/>
      <c r="I279" s="131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1"/>
      <c r="H280" s="131"/>
      <c r="I280" s="131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1"/>
      <c r="H281" s="131"/>
      <c r="I281" s="131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1"/>
      <c r="H282" s="131"/>
      <c r="I282" s="131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1"/>
      <c r="H283" s="131"/>
      <c r="I283" s="131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1"/>
      <c r="H284" s="131"/>
      <c r="I284" s="131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1"/>
      <c r="H285" s="131"/>
      <c r="I285" s="131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1"/>
      <c r="H286" s="131"/>
      <c r="I286" s="131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1"/>
      <c r="H287" s="131"/>
      <c r="I287" s="131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1"/>
      <c r="H288" s="131"/>
      <c r="I288" s="131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1"/>
      <c r="H289" s="131"/>
      <c r="I289" s="131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1"/>
      <c r="H290" s="131"/>
      <c r="I290" s="131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1"/>
      <c r="H291" s="131"/>
      <c r="I291" s="131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1"/>
      <c r="H292" s="131"/>
      <c r="I292" s="131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1"/>
      <c r="H293" s="131"/>
      <c r="I293" s="131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1"/>
      <c r="H294" s="131"/>
      <c r="I294" s="131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1"/>
      <c r="H295" s="131"/>
      <c r="I295" s="131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1"/>
      <c r="H296" s="131"/>
      <c r="I296" s="131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1"/>
      <c r="H297" s="131"/>
      <c r="I297" s="131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1"/>
      <c r="H298" s="131"/>
      <c r="I298" s="131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1"/>
      <c r="H299" s="131"/>
      <c r="I299" s="131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1"/>
      <c r="H300" s="131"/>
      <c r="I300" s="131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1"/>
      <c r="H301" s="131"/>
      <c r="I301" s="131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1"/>
      <c r="H302" s="131"/>
      <c r="I302" s="131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1"/>
      <c r="H303" s="131"/>
      <c r="I303" s="131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1"/>
      <c r="H304" s="131"/>
      <c r="I304" s="131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1"/>
      <c r="H305" s="131"/>
      <c r="I305" s="131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1"/>
      <c r="H306" s="131"/>
      <c r="I306" s="131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1"/>
      <c r="H307" s="131"/>
      <c r="I307" s="131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1"/>
      <c r="H308" s="131"/>
      <c r="I308" s="131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1"/>
      <c r="H309" s="131"/>
      <c r="I309" s="131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1"/>
      <c r="H310" s="131"/>
      <c r="I310" s="131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1"/>
      <c r="H311" s="131"/>
      <c r="I311" s="131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1"/>
      <c r="H312" s="131"/>
      <c r="I312" s="131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1"/>
      <c r="H313" s="131"/>
      <c r="I313" s="131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1"/>
      <c r="H314" s="131"/>
      <c r="I314" s="131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1"/>
      <c r="H315" s="131"/>
      <c r="I315" s="131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1"/>
      <c r="H316" s="131"/>
      <c r="I316" s="131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1"/>
      <c r="H317" s="131"/>
      <c r="I317" s="131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1"/>
      <c r="H318" s="131"/>
      <c r="I318" s="131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1"/>
      <c r="H319" s="131"/>
      <c r="I319" s="131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1"/>
      <c r="H320" s="131"/>
      <c r="I320" s="131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1"/>
      <c r="H321" s="131"/>
      <c r="I321" s="131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1"/>
      <c r="H322" s="131"/>
      <c r="I322" s="131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1"/>
      <c r="H323" s="131"/>
      <c r="I323" s="131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1"/>
      <c r="H324" s="131"/>
      <c r="I324" s="131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1"/>
      <c r="H325" s="131"/>
      <c r="I325" s="131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1"/>
      <c r="H326" s="131"/>
      <c r="I326" s="131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1"/>
      <c r="H327" s="131"/>
      <c r="I327" s="131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1"/>
      <c r="H328" s="131"/>
      <c r="I328" s="131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1"/>
      <c r="H329" s="131"/>
      <c r="I329" s="131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1"/>
      <c r="H330" s="131"/>
      <c r="I330" s="131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1"/>
      <c r="H331" s="131"/>
      <c r="I331" s="131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1"/>
      <c r="H332" s="131"/>
      <c r="I332" s="131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1"/>
      <c r="H333" s="131"/>
      <c r="I333" s="131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1"/>
      <c r="H334" s="131"/>
      <c r="I334" s="131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1"/>
      <c r="H335" s="131"/>
      <c r="I335" s="131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1"/>
      <c r="H336" s="131"/>
      <c r="I336" s="131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1"/>
      <c r="H337" s="131"/>
      <c r="I337" s="131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1"/>
      <c r="H338" s="131"/>
      <c r="I338" s="131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1"/>
      <c r="H339" s="131"/>
      <c r="I339" s="131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1"/>
      <c r="H340" s="131"/>
      <c r="I340" s="131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1"/>
      <c r="H341" s="131"/>
      <c r="I341" s="131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1"/>
      <c r="H342" s="131"/>
      <c r="I342" s="131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1"/>
      <c r="H343" s="131"/>
      <c r="I343" s="131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1"/>
      <c r="H344" s="131"/>
      <c r="I344" s="131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1"/>
      <c r="H345" s="131"/>
      <c r="I345" s="131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1"/>
      <c r="H346" s="131"/>
      <c r="I346" s="131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1"/>
      <c r="H347" s="131"/>
      <c r="I347" s="131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1"/>
      <c r="H348" s="131"/>
      <c r="I348" s="131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1"/>
      <c r="H349" s="131"/>
      <c r="I349" s="131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1"/>
      <c r="H350" s="131"/>
      <c r="I350" s="131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1"/>
      <c r="H351" s="131"/>
      <c r="I351" s="131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1"/>
      <c r="H352" s="131"/>
      <c r="I352" s="131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1"/>
      <c r="H353" s="131"/>
      <c r="I353" s="131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1"/>
      <c r="H354" s="131"/>
      <c r="I354" s="131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1"/>
      <c r="H355" s="131"/>
      <c r="I355" s="131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1"/>
      <c r="H356" s="131"/>
      <c r="I356" s="131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1"/>
      <c r="H357" s="131"/>
      <c r="I357" s="131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1"/>
      <c r="H358" s="131"/>
      <c r="I358" s="131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1"/>
      <c r="H359" s="131"/>
      <c r="I359" s="131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1"/>
      <c r="H360" s="131"/>
      <c r="I360" s="131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1"/>
      <c r="H361" s="131"/>
      <c r="I361" s="131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1"/>
      <c r="H362" s="131"/>
      <c r="I362" s="131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1"/>
      <c r="H363" s="131"/>
      <c r="I363" s="131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1"/>
      <c r="H364" s="131"/>
      <c r="I364" s="131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1"/>
      <c r="H365" s="131"/>
      <c r="I365" s="131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1"/>
      <c r="H366" s="131"/>
      <c r="I366" s="131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1"/>
      <c r="H367" s="131"/>
      <c r="I367" s="131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1"/>
      <c r="H368" s="131"/>
      <c r="I368" s="131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1"/>
      <c r="H369" s="131"/>
      <c r="I369" s="131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1"/>
      <c r="H370" s="131"/>
      <c r="I370" s="131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1"/>
      <c r="H371" s="131"/>
      <c r="I371" s="131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1"/>
      <c r="H372" s="131"/>
      <c r="I372" s="131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1"/>
      <c r="H373" s="131"/>
      <c r="I373" s="131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1"/>
      <c r="H374" s="131"/>
      <c r="I374" s="131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1"/>
      <c r="H375" s="131"/>
      <c r="I375" s="131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1"/>
      <c r="H376" s="131"/>
      <c r="I376" s="131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1"/>
      <c r="H377" s="131"/>
      <c r="I377" s="131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1"/>
      <c r="H378" s="131"/>
      <c r="I378" s="131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1"/>
      <c r="H379" s="131"/>
      <c r="I379" s="131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1"/>
      <c r="H380" s="131"/>
      <c r="I380" s="131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1"/>
      <c r="H381" s="131"/>
      <c r="I381" s="131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1"/>
      <c r="H382" s="131"/>
      <c r="I382" s="131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1"/>
      <c r="H383" s="131"/>
      <c r="I383" s="131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1"/>
      <c r="H384" s="131"/>
      <c r="I384" s="131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1"/>
      <c r="H385" s="131"/>
      <c r="I385" s="131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1"/>
      <c r="H386" s="131"/>
      <c r="I386" s="131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1"/>
      <c r="H387" s="131"/>
      <c r="I387" s="131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1"/>
      <c r="H388" s="131"/>
      <c r="I388" s="131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1"/>
      <c r="H389" s="131"/>
      <c r="I389" s="131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1"/>
      <c r="H390" s="131"/>
      <c r="I390" s="131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1"/>
      <c r="H391" s="131"/>
      <c r="I391" s="131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1"/>
      <c r="H392" s="131"/>
      <c r="I392" s="131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1"/>
      <c r="H393" s="131"/>
      <c r="I393" s="131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1"/>
      <c r="H394" s="131"/>
      <c r="I394" s="131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1"/>
      <c r="H395" s="131"/>
      <c r="I395" s="131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1"/>
      <c r="H396" s="131"/>
      <c r="I396" s="131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1"/>
      <c r="H397" s="131"/>
      <c r="I397" s="131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1"/>
      <c r="H398" s="131"/>
      <c r="I398" s="131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1"/>
      <c r="H399" s="131"/>
      <c r="I399" s="131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1"/>
      <c r="H400" s="131"/>
      <c r="I400" s="131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1"/>
      <c r="H401" s="131"/>
      <c r="I401" s="131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1"/>
      <c r="H402" s="131"/>
      <c r="I402" s="131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1"/>
      <c r="H403" s="131"/>
      <c r="I403" s="131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1"/>
      <c r="H404" s="131"/>
      <c r="I404" s="131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1"/>
      <c r="H405" s="131"/>
      <c r="I405" s="131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1"/>
      <c r="H406" s="131"/>
      <c r="I406" s="131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1"/>
      <c r="H407" s="131"/>
      <c r="I407" s="131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1"/>
      <c r="H408" s="131"/>
      <c r="I408" s="131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1"/>
      <c r="H409" s="131"/>
      <c r="I409" s="131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1"/>
      <c r="H410" s="131"/>
      <c r="I410" s="131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1"/>
      <c r="H411" s="131"/>
      <c r="I411" s="131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1"/>
      <c r="H412" s="131"/>
      <c r="I412" s="131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1"/>
      <c r="H413" s="131"/>
      <c r="I413" s="131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1"/>
      <c r="H414" s="131"/>
      <c r="I414" s="131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1"/>
      <c r="H415" s="131"/>
      <c r="I415" s="131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1"/>
      <c r="H416" s="131"/>
      <c r="I416" s="131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1"/>
      <c r="H417" s="131"/>
      <c r="I417" s="131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1"/>
      <c r="H418" s="131"/>
      <c r="I418" s="131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1"/>
      <c r="H419" s="131"/>
      <c r="I419" s="131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1"/>
      <c r="H420" s="131"/>
      <c r="I420" s="131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1"/>
      <c r="H421" s="131"/>
      <c r="I421" s="131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1"/>
      <c r="H422" s="131"/>
      <c r="I422" s="131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1"/>
      <c r="H423" s="131"/>
      <c r="I423" s="131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1"/>
      <c r="H424" s="131"/>
      <c r="I424" s="131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1"/>
      <c r="H425" s="131"/>
      <c r="I425" s="131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1"/>
      <c r="H426" s="131"/>
      <c r="I426" s="131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1"/>
      <c r="H427" s="131"/>
      <c r="I427" s="131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1"/>
      <c r="H428" s="131"/>
      <c r="I428" s="131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1"/>
      <c r="H429" s="131"/>
      <c r="I429" s="131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1"/>
      <c r="H430" s="131"/>
      <c r="I430" s="131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1"/>
      <c r="H431" s="131"/>
      <c r="I431" s="131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1"/>
      <c r="H432" s="131"/>
      <c r="I432" s="131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1"/>
      <c r="H433" s="131"/>
      <c r="I433" s="131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1"/>
      <c r="H434" s="131"/>
      <c r="I434" s="131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1"/>
      <c r="H435" s="131"/>
      <c r="I435" s="131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1"/>
      <c r="H436" s="131"/>
      <c r="I436" s="131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1"/>
      <c r="H437" s="131"/>
      <c r="I437" s="131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1"/>
      <c r="H438" s="131"/>
      <c r="I438" s="131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1"/>
      <c r="H439" s="131"/>
      <c r="I439" s="131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1"/>
      <c r="H440" s="131"/>
      <c r="I440" s="131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1"/>
      <c r="H441" s="131"/>
      <c r="I441" s="131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1"/>
      <c r="H442" s="131"/>
      <c r="I442" s="131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1"/>
      <c r="H443" s="131"/>
      <c r="I443" s="131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1"/>
      <c r="H444" s="131"/>
      <c r="I444" s="131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1"/>
      <c r="H445" s="131"/>
      <c r="I445" s="131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1"/>
      <c r="H446" s="131"/>
      <c r="I446" s="131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1"/>
      <c r="H447" s="131"/>
      <c r="I447" s="131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1"/>
      <c r="H448" s="131"/>
      <c r="I448" s="131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1"/>
      <c r="H449" s="131"/>
      <c r="I449" s="131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1"/>
      <c r="H450" s="131"/>
      <c r="I450" s="131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1"/>
      <c r="H451" s="131"/>
      <c r="I451" s="131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1"/>
      <c r="H452" s="131"/>
      <c r="I452" s="131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1"/>
      <c r="H453" s="131"/>
      <c r="I453" s="131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1"/>
      <c r="H454" s="131"/>
      <c r="I454" s="131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1"/>
      <c r="H455" s="131"/>
      <c r="I455" s="131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1"/>
      <c r="H456" s="131"/>
      <c r="I456" s="131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1"/>
      <c r="H457" s="131"/>
      <c r="I457" s="131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1"/>
      <c r="H458" s="131"/>
      <c r="I458" s="131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1"/>
      <c r="H459" s="131"/>
      <c r="I459" s="131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1"/>
      <c r="H460" s="131"/>
      <c r="I460" s="131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1"/>
      <c r="H461" s="131"/>
      <c r="I461" s="131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1"/>
      <c r="H462" s="131"/>
      <c r="I462" s="131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1"/>
      <c r="H463" s="131"/>
      <c r="I463" s="131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1"/>
      <c r="H464" s="131"/>
      <c r="I464" s="131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1"/>
      <c r="H465" s="131"/>
      <c r="I465" s="131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1"/>
      <c r="H466" s="131"/>
      <c r="I466" s="131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1"/>
      <c r="H467" s="131"/>
      <c r="I467" s="131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1"/>
      <c r="H468" s="131"/>
      <c r="I468" s="131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1"/>
      <c r="H469" s="131"/>
      <c r="I469" s="131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1"/>
      <c r="H470" s="131"/>
      <c r="I470" s="131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1"/>
      <c r="H471" s="131"/>
      <c r="I471" s="131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1"/>
      <c r="H472" s="131"/>
      <c r="I472" s="131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1"/>
      <c r="H473" s="131"/>
      <c r="I473" s="131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1"/>
      <c r="H474" s="131"/>
      <c r="I474" s="131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1"/>
      <c r="H475" s="131"/>
      <c r="I475" s="131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1"/>
      <c r="H476" s="131"/>
      <c r="I476" s="131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1"/>
      <c r="H477" s="131"/>
      <c r="I477" s="131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1"/>
      <c r="H478" s="131"/>
      <c r="I478" s="131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1"/>
      <c r="H479" s="131"/>
      <c r="I479" s="131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1"/>
      <c r="H480" s="131"/>
      <c r="I480" s="131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1"/>
      <c r="H481" s="131"/>
      <c r="I481" s="131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1"/>
      <c r="H482" s="131"/>
      <c r="I482" s="131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1"/>
      <c r="H483" s="131"/>
      <c r="I483" s="131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1"/>
      <c r="H484" s="131"/>
      <c r="I484" s="131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1"/>
      <c r="H485" s="131"/>
      <c r="I485" s="131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1"/>
      <c r="H486" s="131"/>
      <c r="I486" s="131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1"/>
      <c r="H487" s="131"/>
      <c r="I487" s="131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1"/>
      <c r="H488" s="131"/>
      <c r="I488" s="131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1"/>
      <c r="H489" s="131"/>
      <c r="I489" s="131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1"/>
      <c r="H490" s="131"/>
      <c r="I490" s="131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1"/>
      <c r="H491" s="131"/>
      <c r="I491" s="131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1"/>
      <c r="H492" s="131"/>
      <c r="I492" s="131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1"/>
      <c r="H493" s="131"/>
      <c r="I493" s="131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1"/>
      <c r="H494" s="131"/>
      <c r="I494" s="131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1"/>
      <c r="H495" s="131"/>
      <c r="I495" s="131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1"/>
      <c r="H496" s="131"/>
      <c r="I496" s="131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1"/>
      <c r="H497" s="131"/>
      <c r="I497" s="131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1"/>
      <c r="H498" s="131"/>
      <c r="I498" s="131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1"/>
      <c r="H499" s="131"/>
      <c r="I499" s="131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1"/>
      <c r="H500" s="131"/>
      <c r="I500" s="131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1"/>
      <c r="H501" s="131"/>
      <c r="I501" s="131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1"/>
      <c r="H502" s="131"/>
      <c r="I502" s="131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1"/>
      <c r="H503" s="131"/>
      <c r="I503" s="131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1"/>
      <c r="H504" s="131"/>
      <c r="I504" s="131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1"/>
      <c r="H505" s="131"/>
      <c r="I505" s="131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1"/>
      <c r="H506" s="131"/>
      <c r="I506" s="131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1"/>
      <c r="H507" s="131"/>
      <c r="I507" s="131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1"/>
      <c r="H508" s="131"/>
      <c r="I508" s="131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1"/>
      <c r="H509" s="131"/>
      <c r="I509" s="131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1"/>
      <c r="H510" s="131"/>
      <c r="I510" s="131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1"/>
      <c r="H511" s="131"/>
      <c r="I511" s="131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1"/>
      <c r="H512" s="131"/>
      <c r="I512" s="131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1"/>
      <c r="H513" s="131"/>
      <c r="I513" s="131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1"/>
      <c r="H514" s="131"/>
      <c r="I514" s="131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1"/>
      <c r="H515" s="131"/>
      <c r="I515" s="131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1"/>
      <c r="H516" s="131"/>
      <c r="I516" s="131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1"/>
      <c r="H517" s="131"/>
      <c r="I517" s="131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1"/>
      <c r="H518" s="131"/>
      <c r="I518" s="131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1"/>
      <c r="H519" s="131"/>
      <c r="I519" s="131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1"/>
      <c r="H520" s="131"/>
      <c r="I520" s="131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1"/>
      <c r="H521" s="131"/>
      <c r="I521" s="131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1"/>
      <c r="H522" s="131"/>
      <c r="I522" s="131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1"/>
      <c r="H523" s="131"/>
      <c r="I523" s="131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1"/>
      <c r="H524" s="131"/>
      <c r="I524" s="131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1"/>
      <c r="H525" s="131"/>
      <c r="I525" s="131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1"/>
      <c r="H526" s="131"/>
      <c r="I526" s="131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1"/>
      <c r="H527" s="131"/>
      <c r="I527" s="131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1"/>
      <c r="H528" s="131"/>
      <c r="I528" s="131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1"/>
      <c r="H529" s="131"/>
      <c r="I529" s="131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1"/>
      <c r="H530" s="131"/>
      <c r="I530" s="131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1"/>
      <c r="H531" s="131"/>
      <c r="I531" s="131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1"/>
      <c r="H532" s="131"/>
      <c r="I532" s="131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1"/>
      <c r="H533" s="131"/>
      <c r="I533" s="131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1"/>
      <c r="H534" s="131"/>
      <c r="I534" s="131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1"/>
      <c r="H535" s="131"/>
      <c r="I535" s="131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1"/>
      <c r="H536" s="131"/>
      <c r="I536" s="131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1"/>
      <c r="H537" s="131"/>
      <c r="I537" s="131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1"/>
      <c r="H538" s="131"/>
      <c r="I538" s="131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1"/>
      <c r="H539" s="131"/>
      <c r="I539" s="131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1"/>
      <c r="H540" s="131"/>
      <c r="I540" s="131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1"/>
      <c r="H541" s="131"/>
      <c r="I541" s="131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1"/>
      <c r="H542" s="131"/>
      <c r="I542" s="131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1"/>
      <c r="H543" s="131"/>
      <c r="I543" s="131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1"/>
      <c r="H544" s="131"/>
      <c r="I544" s="131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1"/>
      <c r="H545" s="131"/>
      <c r="I545" s="131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1"/>
      <c r="H546" s="131"/>
      <c r="I546" s="131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1"/>
      <c r="H547" s="131"/>
      <c r="I547" s="131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1"/>
      <c r="H548" s="131"/>
      <c r="I548" s="131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1"/>
      <c r="H549" s="131"/>
      <c r="I549" s="131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1"/>
      <c r="H550" s="131"/>
      <c r="I550" s="131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1"/>
      <c r="H551" s="131"/>
      <c r="I551" s="131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1"/>
      <c r="H552" s="131"/>
      <c r="I552" s="131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1"/>
      <c r="H553" s="131"/>
      <c r="I553" s="131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1"/>
      <c r="H554" s="131"/>
      <c r="I554" s="131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1"/>
      <c r="H555" s="131"/>
      <c r="I555" s="131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1"/>
      <c r="H556" s="131"/>
      <c r="I556" s="131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1"/>
      <c r="H557" s="131"/>
      <c r="I557" s="131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1"/>
      <c r="H558" s="131"/>
      <c r="I558" s="131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1"/>
      <c r="H559" s="131"/>
      <c r="I559" s="131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1"/>
      <c r="H560" s="131"/>
      <c r="I560" s="131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1"/>
      <c r="H561" s="131"/>
      <c r="I561" s="131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1"/>
      <c r="H562" s="131"/>
      <c r="I562" s="131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1"/>
      <c r="H563" s="131"/>
      <c r="I563" s="131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1"/>
      <c r="H564" s="131"/>
      <c r="I564" s="131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1"/>
      <c r="H565" s="131"/>
      <c r="I565" s="131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1"/>
      <c r="H566" s="131"/>
      <c r="I566" s="131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1"/>
      <c r="H567" s="131"/>
      <c r="I567" s="131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1"/>
      <c r="H568" s="131"/>
      <c r="I568" s="131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1"/>
      <c r="H569" s="131"/>
      <c r="I569" s="131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1"/>
      <c r="H570" s="131"/>
      <c r="I570" s="131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1"/>
      <c r="H571" s="131"/>
      <c r="I571" s="131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1"/>
      <c r="H572" s="131"/>
      <c r="I572" s="131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1"/>
      <c r="H573" s="131"/>
      <c r="I573" s="131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1"/>
      <c r="H574" s="131"/>
      <c r="I574" s="131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1"/>
      <c r="H575" s="131"/>
      <c r="I575" s="131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1"/>
      <c r="H576" s="131"/>
      <c r="I576" s="131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1"/>
      <c r="H577" s="131"/>
      <c r="I577" s="131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1"/>
      <c r="H578" s="131"/>
      <c r="I578" s="131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1"/>
      <c r="H579" s="131"/>
      <c r="I579" s="131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1"/>
      <c r="H580" s="131"/>
      <c r="I580" s="131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1"/>
      <c r="H581" s="131"/>
      <c r="I581" s="131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1"/>
      <c r="H582" s="131"/>
      <c r="I582" s="131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1"/>
      <c r="H583" s="131"/>
      <c r="I583" s="131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1"/>
      <c r="H584" s="131"/>
      <c r="I584" s="131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1"/>
      <c r="H585" s="131"/>
      <c r="I585" s="131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1"/>
      <c r="H586" s="131"/>
      <c r="I586" s="131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1"/>
      <c r="H587" s="131"/>
      <c r="I587" s="131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1"/>
      <c r="H588" s="131"/>
      <c r="I588" s="131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1"/>
      <c r="H589" s="131"/>
      <c r="I589" s="131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1"/>
      <c r="H590" s="131"/>
      <c r="I590" s="131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1"/>
      <c r="H591" s="131"/>
      <c r="I591" s="131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1"/>
      <c r="H592" s="131"/>
      <c r="I592" s="131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1"/>
      <c r="H593" s="131"/>
      <c r="I593" s="131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1"/>
      <c r="H594" s="131"/>
      <c r="I594" s="131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1"/>
      <c r="H595" s="131"/>
      <c r="I595" s="131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1"/>
      <c r="H596" s="131"/>
      <c r="I596" s="131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1"/>
      <c r="H597" s="131"/>
      <c r="I597" s="131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1"/>
      <c r="H598" s="131"/>
      <c r="I598" s="131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1"/>
      <c r="H599" s="131"/>
      <c r="I599" s="131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1"/>
      <c r="H600" s="131"/>
      <c r="I600" s="131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1"/>
      <c r="H601" s="131"/>
      <c r="I601" s="131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1"/>
      <c r="H602" s="131"/>
      <c r="I602" s="131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1"/>
      <c r="H603" s="131"/>
      <c r="I603" s="131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1"/>
      <c r="H604" s="131"/>
      <c r="I604" s="131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1"/>
      <c r="H605" s="131"/>
      <c r="I605" s="131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1"/>
      <c r="H606" s="131"/>
      <c r="I606" s="131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1"/>
      <c r="H607" s="131"/>
      <c r="I607" s="131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1"/>
      <c r="H608" s="131"/>
      <c r="I608" s="131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1"/>
      <c r="H609" s="131"/>
      <c r="I609" s="131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1"/>
      <c r="H610" s="131"/>
      <c r="I610" s="131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1"/>
      <c r="H611" s="131"/>
      <c r="I611" s="131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1"/>
      <c r="H612" s="131"/>
      <c r="I612" s="131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1"/>
      <c r="H613" s="131"/>
      <c r="I613" s="131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1"/>
      <c r="H614" s="131"/>
      <c r="I614" s="131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1"/>
      <c r="H615" s="131"/>
      <c r="I615" s="131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1"/>
      <c r="H616" s="131"/>
      <c r="I616" s="131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1"/>
      <c r="H617" s="131"/>
      <c r="I617" s="131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1"/>
      <c r="H618" s="131"/>
      <c r="I618" s="131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1"/>
      <c r="H619" s="131"/>
      <c r="I619" s="131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1"/>
      <c r="H620" s="131"/>
      <c r="I620" s="131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1"/>
      <c r="H621" s="131"/>
      <c r="I621" s="131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1"/>
      <c r="H622" s="131"/>
      <c r="I622" s="131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1"/>
      <c r="H623" s="131"/>
      <c r="I623" s="131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1"/>
      <c r="H624" s="131"/>
      <c r="I624" s="131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1"/>
      <c r="H625" s="131"/>
      <c r="I625" s="131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1"/>
      <c r="H626" s="131"/>
      <c r="I626" s="131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1"/>
      <c r="H627" s="131"/>
      <c r="I627" s="131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1"/>
      <c r="H628" s="131"/>
      <c r="I628" s="131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1"/>
      <c r="H629" s="131"/>
      <c r="I629" s="131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1"/>
      <c r="H630" s="131"/>
      <c r="I630" s="131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1"/>
      <c r="H631" s="131"/>
      <c r="I631" s="131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1"/>
      <c r="H632" s="131"/>
      <c r="I632" s="131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1"/>
      <c r="H633" s="131"/>
      <c r="I633" s="131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1"/>
      <c r="H634" s="131"/>
      <c r="I634" s="131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1"/>
      <c r="H635" s="131"/>
      <c r="I635" s="131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1"/>
      <c r="H636" s="131"/>
      <c r="I636" s="131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1"/>
      <c r="H637" s="131"/>
      <c r="I637" s="131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1"/>
      <c r="H638" s="131"/>
      <c r="I638" s="131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1"/>
      <c r="H639" s="131"/>
      <c r="I639" s="131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1"/>
      <c r="H640" s="131"/>
      <c r="I640" s="131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1"/>
      <c r="H641" s="131"/>
      <c r="I641" s="131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1"/>
      <c r="H642" s="131"/>
      <c r="I642" s="131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1"/>
      <c r="H643" s="131"/>
      <c r="I643" s="131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1"/>
      <c r="H644" s="131"/>
      <c r="I644" s="131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1"/>
      <c r="H645" s="131"/>
      <c r="I645" s="131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1"/>
      <c r="H646" s="131"/>
      <c r="I646" s="131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1"/>
      <c r="H647" s="131"/>
      <c r="I647" s="131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1"/>
      <c r="H648" s="131"/>
      <c r="I648" s="131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1"/>
      <c r="H649" s="131"/>
      <c r="I649" s="131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1"/>
      <c r="H650" s="131"/>
      <c r="I650" s="131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1"/>
      <c r="H651" s="131"/>
      <c r="I651" s="131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1"/>
      <c r="H652" s="131"/>
      <c r="I652" s="131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1"/>
      <c r="H653" s="131"/>
      <c r="I653" s="131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1"/>
      <c r="H654" s="131"/>
      <c r="I654" s="131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1"/>
      <c r="H655" s="131"/>
      <c r="I655" s="131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1"/>
      <c r="H656" s="131"/>
      <c r="I656" s="131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1"/>
      <c r="H657" s="131"/>
      <c r="I657" s="131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1"/>
      <c r="H658" s="131"/>
      <c r="I658" s="131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1"/>
      <c r="H659" s="131"/>
      <c r="I659" s="131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1"/>
      <c r="H660" s="131"/>
      <c r="I660" s="131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1"/>
      <c r="H661" s="131"/>
      <c r="I661" s="131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1"/>
      <c r="H662" s="131"/>
      <c r="I662" s="131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1"/>
      <c r="H663" s="131"/>
      <c r="I663" s="131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1"/>
      <c r="H664" s="131"/>
      <c r="I664" s="131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1"/>
      <c r="H665" s="131"/>
      <c r="I665" s="131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1"/>
      <c r="H666" s="131"/>
      <c r="I666" s="131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1"/>
      <c r="H667" s="131"/>
      <c r="I667" s="131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1"/>
      <c r="H668" s="131"/>
      <c r="I668" s="131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1"/>
      <c r="H669" s="131"/>
      <c r="I669" s="131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1"/>
      <c r="H670" s="131"/>
      <c r="I670" s="131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1"/>
      <c r="H671" s="131"/>
      <c r="I671" s="131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1"/>
      <c r="H672" s="131"/>
      <c r="I672" s="131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1"/>
      <c r="H673" s="131"/>
      <c r="I673" s="131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1"/>
      <c r="H674" s="131"/>
      <c r="I674" s="131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1"/>
      <c r="H675" s="131"/>
      <c r="I675" s="131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1"/>
      <c r="H676" s="131"/>
      <c r="I676" s="131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1"/>
      <c r="H677" s="131"/>
      <c r="I677" s="131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1"/>
      <c r="H678" s="131"/>
      <c r="I678" s="131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1"/>
      <c r="H679" s="131"/>
      <c r="I679" s="131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1"/>
      <c r="H680" s="131"/>
      <c r="I680" s="131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1"/>
      <c r="H681" s="131"/>
      <c r="I681" s="131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1"/>
      <c r="H682" s="131"/>
      <c r="I682" s="131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1"/>
      <c r="H683" s="131"/>
      <c r="I683" s="131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1"/>
      <c r="H684" s="131"/>
      <c r="I684" s="131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1"/>
      <c r="H685" s="131"/>
      <c r="I685" s="131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1"/>
      <c r="H686" s="131"/>
      <c r="I686" s="131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1"/>
      <c r="H687" s="131"/>
      <c r="I687" s="131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1"/>
      <c r="H688" s="131"/>
      <c r="I688" s="131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1"/>
      <c r="H689" s="131"/>
      <c r="I689" s="131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1"/>
      <c r="H690" s="131"/>
      <c r="I690" s="131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1"/>
      <c r="H691" s="131"/>
      <c r="I691" s="131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1"/>
      <c r="H692" s="131"/>
      <c r="I692" s="131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1"/>
      <c r="H693" s="131"/>
      <c r="I693" s="131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1"/>
      <c r="H694" s="131"/>
      <c r="I694" s="131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1"/>
      <c r="H695" s="131"/>
      <c r="I695" s="131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1"/>
      <c r="H696" s="131"/>
      <c r="I696" s="131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1"/>
      <c r="H697" s="131"/>
      <c r="I697" s="131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1"/>
      <c r="H698" s="131"/>
      <c r="I698" s="131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1"/>
      <c r="H699" s="131"/>
      <c r="I699" s="131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1"/>
      <c r="H700" s="131"/>
      <c r="I700" s="131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1"/>
      <c r="H701" s="131"/>
      <c r="I701" s="131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1"/>
      <c r="H702" s="131"/>
      <c r="I702" s="131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1"/>
      <c r="H703" s="131"/>
      <c r="I703" s="131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1"/>
      <c r="H704" s="131"/>
      <c r="I704" s="131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1"/>
      <c r="H705" s="131"/>
      <c r="I705" s="131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1"/>
      <c r="H706" s="131"/>
      <c r="I706" s="131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1"/>
      <c r="H707" s="131"/>
      <c r="I707" s="131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1"/>
      <c r="H708" s="131"/>
      <c r="I708" s="131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1"/>
      <c r="H709" s="131"/>
      <c r="I709" s="131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1"/>
      <c r="H710" s="131"/>
      <c r="I710" s="131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1"/>
      <c r="H711" s="131"/>
      <c r="I711" s="131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1"/>
      <c r="H712" s="131"/>
      <c r="I712" s="131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1"/>
      <c r="H713" s="131"/>
      <c r="I713" s="131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1"/>
      <c r="H714" s="131"/>
      <c r="I714" s="131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1"/>
      <c r="H715" s="131"/>
      <c r="I715" s="131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1"/>
      <c r="H716" s="131"/>
      <c r="I716" s="131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1"/>
      <c r="H717" s="131"/>
      <c r="I717" s="131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1"/>
      <c r="H718" s="131"/>
      <c r="I718" s="131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1"/>
      <c r="H719" s="131"/>
      <c r="I719" s="131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1"/>
      <c r="H720" s="131"/>
      <c r="I720" s="131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1"/>
      <c r="H721" s="131"/>
      <c r="I721" s="131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1"/>
      <c r="H722" s="131"/>
      <c r="I722" s="131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1"/>
      <c r="H723" s="131"/>
      <c r="I723" s="131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1"/>
      <c r="H724" s="131"/>
      <c r="I724" s="131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1"/>
      <c r="H725" s="131"/>
      <c r="I725" s="131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1"/>
      <c r="H726" s="131"/>
      <c r="I726" s="131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1"/>
      <c r="H727" s="131"/>
      <c r="I727" s="131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1"/>
      <c r="H728" s="131"/>
      <c r="I728" s="131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1"/>
      <c r="H729" s="131"/>
      <c r="I729" s="131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1"/>
      <c r="H730" s="131"/>
      <c r="I730" s="131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1"/>
      <c r="H731" s="131"/>
      <c r="I731" s="131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1"/>
      <c r="H732" s="131"/>
      <c r="I732" s="131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1"/>
      <c r="H733" s="131"/>
      <c r="I733" s="131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1"/>
      <c r="H734" s="131"/>
      <c r="I734" s="131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1"/>
      <c r="H735" s="131"/>
      <c r="I735" s="131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1"/>
      <c r="H736" s="131"/>
      <c r="I736" s="131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1"/>
      <c r="H737" s="131"/>
      <c r="I737" s="131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1"/>
      <c r="H738" s="131"/>
      <c r="I738" s="131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1"/>
      <c r="H739" s="131"/>
      <c r="I739" s="131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1"/>
      <c r="H740" s="131"/>
      <c r="I740" s="131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1"/>
      <c r="H741" s="131"/>
      <c r="I741" s="131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1"/>
      <c r="H742" s="131"/>
      <c r="I742" s="131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1"/>
      <c r="H743" s="131"/>
      <c r="I743" s="131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1"/>
      <c r="H744" s="131"/>
      <c r="I744" s="131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1"/>
      <c r="H745" s="131"/>
      <c r="I745" s="131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1"/>
      <c r="H746" s="131"/>
      <c r="I746" s="131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1"/>
      <c r="H747" s="131"/>
      <c r="I747" s="131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1"/>
      <c r="H748" s="131"/>
      <c r="I748" s="131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1"/>
      <c r="H749" s="131"/>
      <c r="I749" s="131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1"/>
      <c r="H750" s="131"/>
      <c r="I750" s="131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1"/>
      <c r="H751" s="131"/>
      <c r="I751" s="131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1"/>
      <c r="H752" s="131"/>
      <c r="I752" s="131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1"/>
      <c r="H753" s="131"/>
      <c r="I753" s="131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1"/>
      <c r="H754" s="131"/>
      <c r="I754" s="131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1"/>
      <c r="H755" s="131"/>
      <c r="I755" s="131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1"/>
      <c r="H756" s="131"/>
      <c r="I756" s="131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1"/>
      <c r="H757" s="131"/>
      <c r="I757" s="131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1"/>
      <c r="H758" s="131"/>
      <c r="I758" s="131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1"/>
      <c r="H759" s="131"/>
      <c r="I759" s="131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1"/>
      <c r="H760" s="131"/>
      <c r="I760" s="131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1"/>
      <c r="H761" s="131"/>
      <c r="I761" s="131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1"/>
      <c r="H762" s="131"/>
      <c r="I762" s="131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1"/>
      <c r="H763" s="131"/>
      <c r="I763" s="131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1"/>
      <c r="H764" s="131"/>
      <c r="I764" s="131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1"/>
      <c r="H765" s="131"/>
      <c r="I765" s="131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1"/>
      <c r="H766" s="131"/>
      <c r="I766" s="131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1"/>
      <c r="H767" s="131"/>
      <c r="I767" s="131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1"/>
      <c r="H768" s="131"/>
      <c r="I768" s="131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1"/>
      <c r="H769" s="131"/>
      <c r="I769" s="131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1"/>
      <c r="H770" s="131"/>
      <c r="I770" s="131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1"/>
      <c r="H771" s="131"/>
      <c r="I771" s="131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1"/>
      <c r="H772" s="131"/>
      <c r="I772" s="131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1"/>
      <c r="H773" s="131"/>
      <c r="I773" s="131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1"/>
      <c r="H774" s="131"/>
      <c r="I774" s="131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1"/>
      <c r="H775" s="131"/>
      <c r="I775" s="131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1"/>
      <c r="H776" s="131"/>
      <c r="I776" s="131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1"/>
      <c r="H777" s="131"/>
      <c r="I777" s="131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1"/>
      <c r="H778" s="131"/>
      <c r="I778" s="131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1"/>
      <c r="H779" s="131"/>
      <c r="I779" s="131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1"/>
      <c r="H780" s="131"/>
      <c r="I780" s="131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1"/>
      <c r="H781" s="131"/>
      <c r="I781" s="131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1"/>
      <c r="H782" s="131"/>
      <c r="I782" s="131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1"/>
      <c r="H783" s="131"/>
      <c r="I783" s="131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1"/>
      <c r="H784" s="131"/>
      <c r="I784" s="131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1"/>
      <c r="H785" s="131"/>
      <c r="I785" s="131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1"/>
      <c r="H786" s="131"/>
      <c r="I786" s="131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1"/>
      <c r="H787" s="131"/>
      <c r="I787" s="131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1"/>
      <c r="H788" s="131"/>
      <c r="I788" s="131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1"/>
      <c r="H789" s="131"/>
      <c r="I789" s="131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1"/>
      <c r="H790" s="131"/>
      <c r="I790" s="131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1"/>
      <c r="H791" s="131"/>
      <c r="I791" s="131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1"/>
      <c r="H792" s="131"/>
      <c r="I792" s="131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1"/>
      <c r="H793" s="131"/>
      <c r="I793" s="131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1"/>
      <c r="H794" s="131"/>
      <c r="I794" s="131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1"/>
      <c r="H795" s="131"/>
      <c r="I795" s="131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1"/>
      <c r="H796" s="131"/>
      <c r="I796" s="131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1"/>
      <c r="H797" s="131"/>
      <c r="I797" s="131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1"/>
      <c r="H798" s="131"/>
      <c r="I798" s="131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1"/>
      <c r="H799" s="131"/>
      <c r="I799" s="131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1"/>
      <c r="H800" s="131"/>
      <c r="I800" s="131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1"/>
      <c r="H801" s="131"/>
      <c r="I801" s="131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1"/>
      <c r="H802" s="131"/>
      <c r="I802" s="131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1"/>
      <c r="H803" s="131"/>
      <c r="I803" s="131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1"/>
      <c r="H804" s="131"/>
      <c r="I804" s="131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1"/>
      <c r="H805" s="131"/>
      <c r="I805" s="131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1"/>
      <c r="H806" s="131"/>
      <c r="I806" s="131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1"/>
      <c r="H807" s="131"/>
      <c r="I807" s="131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1"/>
      <c r="H808" s="131"/>
      <c r="I808" s="131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1"/>
      <c r="H809" s="131"/>
      <c r="I809" s="131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1"/>
      <c r="H810" s="131"/>
      <c r="I810" s="131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1"/>
      <c r="H811" s="131"/>
      <c r="I811" s="131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1"/>
      <c r="H812" s="131"/>
      <c r="I812" s="131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1"/>
      <c r="H813" s="131"/>
      <c r="I813" s="131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1"/>
      <c r="H814" s="131"/>
      <c r="I814" s="131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1"/>
      <c r="H815" s="131"/>
      <c r="I815" s="131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1"/>
      <c r="H816" s="131"/>
      <c r="I816" s="131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1"/>
      <c r="H817" s="131"/>
      <c r="I817" s="131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1"/>
      <c r="H818" s="131"/>
      <c r="I818" s="131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1"/>
      <c r="H819" s="131"/>
      <c r="I819" s="131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1"/>
      <c r="H820" s="131"/>
      <c r="I820" s="131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1"/>
      <c r="H821" s="131"/>
      <c r="I821" s="131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1"/>
      <c r="H822" s="131"/>
      <c r="I822" s="131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1"/>
      <c r="H823" s="131"/>
      <c r="I823" s="131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1"/>
      <c r="H824" s="131"/>
      <c r="I824" s="131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1"/>
      <c r="H825" s="131"/>
      <c r="I825" s="131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1"/>
      <c r="H826" s="131"/>
      <c r="I826" s="131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1"/>
      <c r="H827" s="131"/>
      <c r="I827" s="131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1"/>
      <c r="H828" s="131"/>
      <c r="I828" s="131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1"/>
      <c r="H829" s="131"/>
      <c r="I829" s="131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1"/>
      <c r="H830" s="131"/>
      <c r="I830" s="131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1"/>
      <c r="H831" s="131"/>
      <c r="I831" s="131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1"/>
      <c r="H832" s="131"/>
      <c r="I832" s="131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1"/>
      <c r="H833" s="131"/>
      <c r="I833" s="131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1"/>
      <c r="H834" s="131"/>
      <c r="I834" s="131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1"/>
      <c r="H835" s="131"/>
      <c r="I835" s="131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1"/>
      <c r="H836" s="131"/>
      <c r="I836" s="131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1"/>
      <c r="H837" s="131"/>
      <c r="I837" s="131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1"/>
      <c r="H838" s="131"/>
      <c r="I838" s="131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1"/>
      <c r="H839" s="131"/>
      <c r="I839" s="131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1"/>
      <c r="H840" s="131"/>
      <c r="I840" s="131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1"/>
      <c r="H841" s="131"/>
      <c r="I841" s="131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1"/>
      <c r="H842" s="131"/>
      <c r="I842" s="131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1"/>
      <c r="H843" s="131"/>
      <c r="I843" s="131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1"/>
      <c r="H844" s="131"/>
      <c r="I844" s="131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1"/>
      <c r="H845" s="131"/>
      <c r="I845" s="131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1"/>
      <c r="H846" s="131"/>
      <c r="I846" s="131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1"/>
      <c r="H847" s="131"/>
      <c r="I847" s="131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1"/>
      <c r="H848" s="131"/>
      <c r="I848" s="131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1"/>
      <c r="H849" s="131"/>
      <c r="I849" s="131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1"/>
      <c r="H850" s="131"/>
      <c r="I850" s="131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1"/>
      <c r="H851" s="131"/>
      <c r="I851" s="131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1"/>
      <c r="H852" s="131"/>
      <c r="I852" s="131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1"/>
      <c r="H853" s="131"/>
      <c r="I853" s="131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1"/>
      <c r="H854" s="131"/>
      <c r="I854" s="131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1"/>
      <c r="H855" s="131"/>
      <c r="I855" s="131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1"/>
      <c r="H856" s="131"/>
      <c r="I856" s="131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1"/>
      <c r="H857" s="131"/>
      <c r="I857" s="131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1"/>
      <c r="H858" s="131"/>
      <c r="I858" s="131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1"/>
      <c r="H859" s="131"/>
      <c r="I859" s="131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1"/>
      <c r="H860" s="131"/>
      <c r="I860" s="131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1"/>
      <c r="H861" s="131"/>
      <c r="I861" s="131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1"/>
      <c r="H862" s="131"/>
      <c r="I862" s="131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1"/>
      <c r="H863" s="131"/>
      <c r="I863" s="131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1"/>
      <c r="H864" s="131"/>
      <c r="I864" s="131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1"/>
      <c r="H865" s="131"/>
      <c r="I865" s="131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1"/>
      <c r="H866" s="131"/>
      <c r="I866" s="131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1"/>
      <c r="H867" s="131"/>
      <c r="I867" s="131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1"/>
      <c r="H868" s="131"/>
      <c r="I868" s="131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1"/>
      <c r="H869" s="131"/>
      <c r="I869" s="131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1"/>
      <c r="H870" s="131"/>
      <c r="I870" s="131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1"/>
      <c r="H871" s="131"/>
      <c r="I871" s="131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1"/>
      <c r="H872" s="131"/>
      <c r="I872" s="131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1"/>
      <c r="H873" s="131"/>
      <c r="I873" s="131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1"/>
      <c r="H874" s="131"/>
      <c r="I874" s="131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1"/>
      <c r="H875" s="131"/>
      <c r="I875" s="131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1"/>
      <c r="H876" s="131"/>
      <c r="I876" s="131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1"/>
      <c r="H877" s="131"/>
      <c r="I877" s="131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1"/>
      <c r="H878" s="131"/>
      <c r="I878" s="131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1"/>
      <c r="H879" s="131"/>
      <c r="I879" s="131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1"/>
      <c r="H880" s="131"/>
      <c r="I880" s="131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1"/>
      <c r="H881" s="131"/>
      <c r="I881" s="131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1"/>
      <c r="H882" s="131"/>
      <c r="I882" s="131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1"/>
      <c r="H883" s="131"/>
      <c r="I883" s="131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1"/>
      <c r="H884" s="131"/>
      <c r="I884" s="131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1"/>
      <c r="H885" s="131"/>
      <c r="I885" s="131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1"/>
      <c r="H886" s="131"/>
      <c r="I886" s="131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1"/>
      <c r="H887" s="131"/>
      <c r="I887" s="131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1"/>
      <c r="H888" s="131"/>
      <c r="I888" s="131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1"/>
      <c r="H889" s="131"/>
      <c r="I889" s="131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1"/>
      <c r="H890" s="131"/>
      <c r="I890" s="131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1"/>
      <c r="H891" s="131"/>
      <c r="I891" s="131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1"/>
      <c r="H892" s="131"/>
      <c r="I892" s="131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1"/>
      <c r="H893" s="131"/>
      <c r="I893" s="131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1"/>
      <c r="H894" s="131"/>
      <c r="I894" s="131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1"/>
      <c r="H895" s="131"/>
      <c r="I895" s="131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1"/>
      <c r="H896" s="131"/>
      <c r="I896" s="131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1"/>
      <c r="H897" s="131"/>
      <c r="I897" s="131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1"/>
      <c r="H898" s="131"/>
      <c r="I898" s="131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1"/>
      <c r="H899" s="131"/>
      <c r="I899" s="131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1"/>
      <c r="H900" s="131"/>
      <c r="I900" s="131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1"/>
      <c r="H901" s="131"/>
      <c r="I901" s="131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1"/>
      <c r="H902" s="131"/>
      <c r="I902" s="131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1"/>
      <c r="H903" s="131"/>
      <c r="I903" s="131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1"/>
      <c r="H904" s="131"/>
      <c r="I904" s="131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1"/>
      <c r="H905" s="131"/>
      <c r="I905" s="131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1"/>
      <c r="H906" s="131"/>
      <c r="I906" s="131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1"/>
      <c r="H907" s="131"/>
      <c r="I907" s="131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1"/>
      <c r="H908" s="131"/>
      <c r="I908" s="131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1"/>
      <c r="H909" s="131"/>
      <c r="I909" s="131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1"/>
      <c r="H910" s="131"/>
      <c r="I910" s="131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1"/>
      <c r="H911" s="131"/>
      <c r="I911" s="131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1"/>
      <c r="H912" s="131"/>
      <c r="I912" s="131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1"/>
      <c r="H913" s="131"/>
      <c r="I913" s="131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1"/>
      <c r="H914" s="131"/>
      <c r="I914" s="131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1"/>
      <c r="H915" s="131"/>
      <c r="I915" s="131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1"/>
      <c r="H916" s="131"/>
      <c r="I916" s="131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1"/>
      <c r="H917" s="131"/>
      <c r="I917" s="131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1"/>
      <c r="H918" s="131"/>
      <c r="I918" s="131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1"/>
      <c r="H919" s="131"/>
      <c r="I919" s="131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1"/>
      <c r="H920" s="131"/>
      <c r="I920" s="131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1"/>
      <c r="H921" s="131"/>
      <c r="I921" s="131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1"/>
      <c r="H922" s="131"/>
      <c r="I922" s="131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1"/>
      <c r="H923" s="131"/>
      <c r="I923" s="131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1"/>
      <c r="H924" s="131"/>
      <c r="I924" s="131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1"/>
      <c r="H925" s="131"/>
      <c r="I925" s="131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1"/>
      <c r="H926" s="131"/>
      <c r="I926" s="131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1"/>
      <c r="H927" s="131"/>
      <c r="I927" s="131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1"/>
      <c r="H928" s="131"/>
      <c r="I928" s="131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1"/>
      <c r="H929" s="131"/>
      <c r="I929" s="131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1"/>
      <c r="H930" s="131"/>
      <c r="I930" s="131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1"/>
      <c r="H931" s="131"/>
      <c r="I931" s="131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1"/>
      <c r="H932" s="131"/>
      <c r="I932" s="131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1"/>
      <c r="H933" s="131"/>
      <c r="I933" s="131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1"/>
      <c r="H934" s="131"/>
      <c r="I934" s="131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1"/>
      <c r="H935" s="131"/>
      <c r="I935" s="131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1"/>
      <c r="H936" s="131"/>
      <c r="I936" s="131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1"/>
      <c r="H937" s="131"/>
      <c r="I937" s="131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1"/>
      <c r="H938" s="131"/>
      <c r="I938" s="131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1"/>
      <c r="H939" s="131"/>
      <c r="I939" s="131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1"/>
      <c r="H940" s="131"/>
      <c r="I940" s="131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1"/>
      <c r="H941" s="131"/>
      <c r="I941" s="131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1"/>
      <c r="H942" s="131"/>
      <c r="I942" s="131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1"/>
      <c r="H943" s="131"/>
      <c r="I943" s="131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1"/>
      <c r="H944" s="131"/>
      <c r="I944" s="131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1"/>
      <c r="H945" s="131"/>
      <c r="I945" s="131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1"/>
      <c r="H946" s="131"/>
      <c r="I946" s="131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1"/>
      <c r="H947" s="131"/>
      <c r="I947" s="131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1"/>
      <c r="H948" s="131"/>
      <c r="I948" s="131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1"/>
      <c r="H949" s="131"/>
      <c r="I949" s="131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1"/>
      <c r="H950" s="131"/>
      <c r="I950" s="131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1"/>
      <c r="H951" s="131"/>
      <c r="I951" s="131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1"/>
      <c r="H952" s="131"/>
      <c r="I952" s="131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1"/>
      <c r="H953" s="131"/>
      <c r="I953" s="131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1"/>
      <c r="H954" s="131"/>
      <c r="I954" s="131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1"/>
      <c r="H955" s="131"/>
      <c r="I955" s="131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1"/>
      <c r="H956" s="131"/>
      <c r="I956" s="131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1"/>
      <c r="H957" s="131"/>
      <c r="I957" s="131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1"/>
      <c r="H958" s="131"/>
      <c r="I958" s="131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1"/>
      <c r="H959" s="131"/>
      <c r="I959" s="131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1"/>
      <c r="H960" s="131"/>
      <c r="I960" s="131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1"/>
      <c r="H961" s="131"/>
      <c r="I961" s="131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1"/>
      <c r="H962" s="131"/>
      <c r="I962" s="131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1"/>
      <c r="H963" s="131"/>
      <c r="I963" s="131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1"/>
      <c r="H964" s="131"/>
      <c r="I964" s="131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1"/>
      <c r="H965" s="131"/>
      <c r="I965" s="131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1"/>
      <c r="H966" s="131"/>
      <c r="I966" s="131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1"/>
      <c r="H967" s="131"/>
      <c r="I967" s="131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1"/>
      <c r="H968" s="131"/>
      <c r="I968" s="131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1"/>
      <c r="H969" s="131"/>
      <c r="I969" s="131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1"/>
      <c r="H970" s="131"/>
      <c r="I970" s="131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1"/>
      <c r="H971" s="131"/>
      <c r="I971" s="131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1"/>
      <c r="H972" s="131"/>
      <c r="I972" s="131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1"/>
      <c r="H973" s="131"/>
      <c r="I973" s="131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1"/>
      <c r="H974" s="131"/>
      <c r="I974" s="131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1"/>
      <c r="H975" s="131"/>
      <c r="I975" s="131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1"/>
      <c r="H976" s="131"/>
      <c r="I976" s="131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1"/>
      <c r="H977" s="131"/>
      <c r="I977" s="131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1"/>
      <c r="H978" s="131"/>
      <c r="I978" s="131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1"/>
      <c r="H979" s="131"/>
      <c r="I979" s="131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1"/>
      <c r="H980" s="131"/>
      <c r="I980" s="131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1"/>
      <c r="H981" s="131"/>
      <c r="I981" s="131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1"/>
      <c r="H982" s="131"/>
      <c r="I982" s="131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1"/>
      <c r="H983" s="131"/>
      <c r="I983" s="131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1"/>
      <c r="H984" s="131"/>
      <c r="I984" s="131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1"/>
      <c r="H985" s="131"/>
      <c r="I985" s="131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1"/>
      <c r="H986" s="131"/>
      <c r="I986" s="131"/>
      <c r="J986" s="14"/>
      <c r="K986" s="14"/>
      <c r="L986" s="14"/>
      <c r="M986" s="14"/>
      <c r="N986" s="14"/>
    </row>
  </sheetData>
  <hyperlinks>
    <hyperlink ref="B4" r:id="rId1" display="https://doi.org/10.1126/science.272.5260.39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A9"/>
    </sheetView>
  </sheetViews>
  <sheetFormatPr baseColWidth="10" defaultColWidth="15.1640625" defaultRowHeight="15" customHeight="1" x14ac:dyDescent="0"/>
  <cols>
    <col min="1" max="1" width="17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>
      <c r="A1" s="26" t="s">
        <v>673</v>
      </c>
      <c r="B1" s="26" t="s">
        <v>14</v>
      </c>
      <c r="C1" s="26" t="s">
        <v>435</v>
      </c>
      <c r="D1" s="26" t="s">
        <v>436</v>
      </c>
      <c r="E1" s="32" t="s">
        <v>437</v>
      </c>
      <c r="F1" s="33" t="s">
        <v>438</v>
      </c>
      <c r="G1" s="32" t="s">
        <v>15</v>
      </c>
    </row>
    <row r="2" spans="1:7" s="29" customFormat="1" ht="27.75" customHeight="1">
      <c r="A2" s="30" t="s">
        <v>674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2" customFormat="1" ht="30" customHeight="1">
      <c r="A3" s="36" t="s">
        <v>366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>
      <c r="A4" s="145" t="s">
        <v>1080</v>
      </c>
      <c r="B4" s="151" t="s">
        <v>817</v>
      </c>
      <c r="C4" s="151">
        <v>36.725966999999997</v>
      </c>
      <c r="D4" s="151">
        <v>-119.2954</v>
      </c>
      <c r="E4" s="7"/>
      <c r="F4" s="152">
        <v>467</v>
      </c>
      <c r="G4" s="18"/>
    </row>
    <row r="5" spans="1:7">
      <c r="A5" s="145" t="s">
        <v>1080</v>
      </c>
      <c r="B5" s="151" t="s">
        <v>818</v>
      </c>
      <c r="C5" s="151">
        <v>37.016153000000003</v>
      </c>
      <c r="D5" s="151">
        <v>-119.32773299999999</v>
      </c>
      <c r="E5" s="7"/>
      <c r="F5" s="152">
        <v>714</v>
      </c>
      <c r="G5" s="18"/>
    </row>
    <row r="6" spans="1:7">
      <c r="A6" s="145" t="s">
        <v>1080</v>
      </c>
      <c r="B6" s="151" t="s">
        <v>819</v>
      </c>
      <c r="C6" s="151">
        <v>37.028700000000001</v>
      </c>
      <c r="D6" s="151">
        <v>-119.271017</v>
      </c>
      <c r="E6" s="152"/>
      <c r="F6" s="152">
        <v>1268</v>
      </c>
      <c r="G6" s="18"/>
    </row>
    <row r="7" spans="1:7">
      <c r="A7" s="145" t="s">
        <v>1080</v>
      </c>
      <c r="B7" s="151" t="s">
        <v>820</v>
      </c>
      <c r="C7" s="151">
        <v>37.031820000000003</v>
      </c>
      <c r="D7" s="151">
        <v>-119.188</v>
      </c>
      <c r="E7" s="152"/>
      <c r="F7" s="152">
        <v>1784</v>
      </c>
      <c r="G7" s="18"/>
    </row>
    <row r="8" spans="1:7">
      <c r="A8" s="145" t="s">
        <v>1080</v>
      </c>
      <c r="B8" s="151" t="s">
        <v>821</v>
      </c>
      <c r="C8" s="151">
        <v>37.086598000000002</v>
      </c>
      <c r="D8" s="151">
        <v>-119.21231400000001</v>
      </c>
      <c r="E8" s="152"/>
      <c r="F8" s="152">
        <v>1904</v>
      </c>
      <c r="G8" s="18"/>
    </row>
    <row r="9" spans="1:7">
      <c r="A9" s="145" t="s">
        <v>1080</v>
      </c>
      <c r="B9" s="151" t="s">
        <v>822</v>
      </c>
      <c r="C9" s="151">
        <v>37.261592999999998</v>
      </c>
      <c r="D9" s="151">
        <v>-119.146739</v>
      </c>
      <c r="E9" s="152"/>
      <c r="F9" s="152">
        <v>2286</v>
      </c>
      <c r="G9" s="18"/>
    </row>
    <row r="10" spans="1:7" ht="14">
      <c r="A10" s="14"/>
      <c r="B10" s="10"/>
      <c r="C10" s="10"/>
      <c r="D10" s="10"/>
      <c r="E10" s="18"/>
      <c r="F10" s="18"/>
      <c r="G10" s="18"/>
    </row>
    <row r="11" spans="1:7" ht="14">
      <c r="A11" s="14"/>
      <c r="B11" s="10"/>
      <c r="C11" s="10"/>
      <c r="D11" s="10"/>
      <c r="E11" s="18"/>
      <c r="F11" s="18"/>
      <c r="G11" s="18"/>
    </row>
    <row r="12" spans="1:7" ht="14">
      <c r="A12" s="14"/>
      <c r="B12" s="10"/>
      <c r="C12" s="10"/>
      <c r="D12" s="10"/>
      <c r="E12" s="18"/>
      <c r="F12" s="18"/>
      <c r="G12" s="18"/>
    </row>
    <row r="13" spans="1:7" ht="14">
      <c r="A13" s="14"/>
      <c r="B13" s="10"/>
      <c r="C13" s="10"/>
      <c r="D13" s="10"/>
      <c r="E13" s="18"/>
      <c r="F13" s="18"/>
      <c r="G13" s="18"/>
    </row>
    <row r="14" spans="1:7" ht="14">
      <c r="A14" s="14"/>
      <c r="B14" s="10"/>
      <c r="C14" s="10"/>
      <c r="D14" s="10"/>
      <c r="E14" s="18"/>
      <c r="F14" s="18"/>
      <c r="G14" s="18"/>
    </row>
    <row r="15" spans="1:7" ht="14">
      <c r="A15" s="14"/>
      <c r="B15" s="10"/>
      <c r="C15" s="10"/>
      <c r="D15" s="10"/>
      <c r="E15" s="18"/>
      <c r="F15" s="18"/>
      <c r="G15" s="18"/>
    </row>
    <row r="16" spans="1:7" ht="14">
      <c r="A16" s="14"/>
      <c r="B16" s="10"/>
      <c r="C16" s="10"/>
      <c r="D16" s="10"/>
      <c r="E16" s="18"/>
      <c r="F16" s="18"/>
      <c r="G16" s="18"/>
    </row>
    <row r="17" spans="1:7" ht="14">
      <c r="A17" s="14"/>
      <c r="B17" s="10"/>
      <c r="C17" s="10"/>
      <c r="D17" s="10"/>
      <c r="E17" s="18"/>
      <c r="F17" s="18"/>
      <c r="G17" s="18"/>
    </row>
    <row r="18" spans="1:7" ht="14">
      <c r="A18" s="14"/>
      <c r="B18" s="10"/>
      <c r="C18" s="10"/>
      <c r="D18" s="10"/>
      <c r="E18" s="18"/>
      <c r="F18" s="18"/>
      <c r="G18" s="18"/>
    </row>
    <row r="19" spans="1:7" ht="14">
      <c r="A19" s="14"/>
      <c r="B19" s="10"/>
      <c r="C19" s="10"/>
      <c r="D19" s="10"/>
      <c r="E19" s="18"/>
      <c r="F19" s="18"/>
      <c r="G19" s="18"/>
    </row>
    <row r="20" spans="1:7" ht="14">
      <c r="A20" s="14"/>
      <c r="B20" s="10"/>
      <c r="C20" s="10"/>
      <c r="D20" s="10"/>
      <c r="E20" s="18"/>
      <c r="F20" s="18"/>
      <c r="G20" s="18"/>
    </row>
    <row r="21" spans="1:7" ht="14">
      <c r="A21" s="14"/>
      <c r="B21" s="10"/>
      <c r="C21" s="10"/>
      <c r="D21" s="10"/>
      <c r="E21" s="18"/>
      <c r="F21" s="18"/>
      <c r="G21" s="18"/>
    </row>
    <row r="22" spans="1:7" ht="14">
      <c r="A22" s="14"/>
      <c r="B22" s="10"/>
      <c r="C22" s="10"/>
      <c r="D22" s="10"/>
      <c r="E22" s="18"/>
      <c r="F22" s="18"/>
      <c r="G22" s="18"/>
    </row>
    <row r="23" spans="1:7" ht="14">
      <c r="A23" s="14"/>
      <c r="B23" s="10"/>
      <c r="C23" s="10"/>
      <c r="D23" s="10"/>
      <c r="E23" s="18"/>
      <c r="F23" s="18"/>
      <c r="G23" s="18"/>
    </row>
    <row r="24" spans="1:7" ht="14">
      <c r="A24" s="14"/>
      <c r="B24" s="10"/>
      <c r="C24" s="10"/>
      <c r="D24" s="10"/>
      <c r="E24" s="18"/>
      <c r="F24" s="18"/>
      <c r="G24" s="18"/>
    </row>
    <row r="25" spans="1:7" ht="14">
      <c r="A25" s="14"/>
      <c r="B25" s="10"/>
      <c r="C25" s="10"/>
      <c r="D25" s="10"/>
      <c r="E25" s="18"/>
      <c r="F25" s="18"/>
      <c r="G25" s="18"/>
    </row>
    <row r="26" spans="1:7" ht="14">
      <c r="A26" s="14"/>
      <c r="B26" s="10"/>
      <c r="C26" s="10"/>
      <c r="D26" s="10"/>
      <c r="E26" s="18"/>
      <c r="F26" s="18"/>
      <c r="G26" s="18"/>
    </row>
    <row r="27" spans="1:7" ht="14">
      <c r="A27" s="14"/>
      <c r="B27" s="10"/>
      <c r="C27" s="10"/>
      <c r="D27" s="10"/>
      <c r="E27" s="18"/>
      <c r="F27" s="18"/>
      <c r="G27" s="18"/>
    </row>
    <row r="28" spans="1:7" ht="14">
      <c r="A28" s="14"/>
      <c r="B28" s="10"/>
      <c r="C28" s="10"/>
      <c r="D28" s="10"/>
      <c r="E28" s="18"/>
      <c r="F28" s="18"/>
      <c r="G28" s="18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8"/>
  <sheetViews>
    <sheetView showZeros="0" tabSelected="1" topLeftCell="F1" workbookViewId="0">
      <selection activeCell="N20" sqref="N20"/>
    </sheetView>
  </sheetViews>
  <sheetFormatPr baseColWidth="10" defaultColWidth="15.1640625" defaultRowHeight="15" customHeight="1" x14ac:dyDescent="0"/>
  <cols>
    <col min="1" max="1" width="17.1640625" style="5" customWidth="1"/>
    <col min="2" max="2" width="16.5" style="15" customWidth="1"/>
    <col min="3" max="3" width="14.33203125" style="15" bestFit="1" customWidth="1"/>
    <col min="4" max="4" width="21.5" style="15" customWidth="1"/>
    <col min="5" max="5" width="17.33203125" style="5" customWidth="1"/>
    <col min="6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83203125" style="5" customWidth="1"/>
    <col min="17" max="17" width="17.6640625" style="5" bestFit="1" customWidth="1"/>
    <col min="18" max="18" width="10" style="5" customWidth="1"/>
    <col min="19" max="19" width="13.5" style="5" bestFit="1" customWidth="1"/>
    <col min="20" max="20" width="14.5" style="5" bestFit="1" customWidth="1"/>
    <col min="21" max="21" width="10.33203125" style="5" bestFit="1" customWidth="1"/>
    <col min="22" max="22" width="14.1640625" style="5" bestFit="1" customWidth="1"/>
    <col min="23" max="23" width="14.6640625" style="5" customWidth="1"/>
    <col min="24" max="24" width="15.1640625" style="5"/>
    <col min="25" max="25" width="18.83203125" style="5" customWidth="1"/>
    <col min="26" max="26" width="20.1640625" style="5" customWidth="1"/>
    <col min="27" max="27" width="15.1640625" style="5"/>
    <col min="28" max="28" width="21.6640625" style="5" customWidth="1"/>
    <col min="29" max="29" width="12.5" style="5" customWidth="1"/>
    <col min="30" max="30" width="15.1640625" style="5" customWidth="1"/>
    <col min="31" max="31" width="17.6640625" style="5" customWidth="1"/>
    <col min="32" max="34" width="15.1640625" style="5" customWidth="1"/>
    <col min="35" max="16384" width="15.1640625" style="5"/>
  </cols>
  <sheetData>
    <row r="1" spans="1:37" s="29" customFormat="1" ht="21.75" customHeight="1">
      <c r="A1" s="26" t="s">
        <v>673</v>
      </c>
      <c r="B1" s="26" t="s">
        <v>14</v>
      </c>
      <c r="C1" s="27" t="s">
        <v>628</v>
      </c>
      <c r="D1" s="26" t="s">
        <v>462</v>
      </c>
      <c r="E1" s="32" t="s">
        <v>461</v>
      </c>
      <c r="F1" s="32" t="s">
        <v>463</v>
      </c>
      <c r="G1" s="32" t="s">
        <v>464</v>
      </c>
      <c r="H1" s="26" t="s">
        <v>465</v>
      </c>
      <c r="I1" s="33" t="s">
        <v>466</v>
      </c>
      <c r="J1" s="32" t="s">
        <v>467</v>
      </c>
      <c r="K1" s="32" t="s">
        <v>468</v>
      </c>
      <c r="L1" s="33" t="s">
        <v>469</v>
      </c>
      <c r="M1" s="33" t="s">
        <v>470</v>
      </c>
      <c r="N1" s="33" t="s">
        <v>1087</v>
      </c>
      <c r="O1" s="33" t="s">
        <v>471</v>
      </c>
      <c r="P1" s="33" t="s">
        <v>472</v>
      </c>
      <c r="Q1" s="33" t="s">
        <v>678</v>
      </c>
      <c r="R1" s="33" t="s">
        <v>473</v>
      </c>
      <c r="S1" s="33" t="s">
        <v>474</v>
      </c>
      <c r="T1" s="33" t="s">
        <v>475</v>
      </c>
      <c r="U1" s="27" t="s">
        <v>476</v>
      </c>
      <c r="V1" s="32" t="s">
        <v>477</v>
      </c>
      <c r="W1" s="32" t="s">
        <v>478</v>
      </c>
      <c r="X1" s="27" t="s">
        <v>479</v>
      </c>
      <c r="Y1" s="32" t="s">
        <v>480</v>
      </c>
      <c r="Z1" s="27" t="s">
        <v>481</v>
      </c>
      <c r="AA1" s="27" t="s">
        <v>482</v>
      </c>
      <c r="AB1" s="27" t="s">
        <v>483</v>
      </c>
      <c r="AC1" s="32" t="s">
        <v>484</v>
      </c>
      <c r="AD1" s="32" t="s">
        <v>485</v>
      </c>
      <c r="AE1" s="32" t="s">
        <v>486</v>
      </c>
      <c r="AF1" s="32" t="s">
        <v>487</v>
      </c>
      <c r="AG1" s="27" t="s">
        <v>488</v>
      </c>
      <c r="AH1" s="27" t="s">
        <v>489</v>
      </c>
      <c r="AI1" s="32" t="s">
        <v>490</v>
      </c>
      <c r="AJ1" s="32" t="s">
        <v>491</v>
      </c>
      <c r="AK1" s="32" t="s">
        <v>492</v>
      </c>
    </row>
    <row r="2" spans="1:37" s="29" customFormat="1" ht="54" customHeight="1">
      <c r="A2" s="30" t="s">
        <v>674</v>
      </c>
      <c r="B2" s="34" t="s">
        <v>16</v>
      </c>
      <c r="C2" s="34" t="s">
        <v>375</v>
      </c>
      <c r="D2" s="34" t="s">
        <v>332</v>
      </c>
      <c r="E2" s="30" t="s">
        <v>46</v>
      </c>
      <c r="F2" s="34" t="s">
        <v>17</v>
      </c>
      <c r="G2" s="34" t="s">
        <v>18</v>
      </c>
      <c r="H2" s="37" t="s">
        <v>327</v>
      </c>
      <c r="I2" s="39" t="s">
        <v>374</v>
      </c>
      <c r="J2" s="30" t="s">
        <v>373</v>
      </c>
      <c r="K2" s="37" t="s">
        <v>324</v>
      </c>
      <c r="L2" s="39" t="s">
        <v>309</v>
      </c>
      <c r="M2" s="39" t="s">
        <v>310</v>
      </c>
      <c r="N2" s="39"/>
      <c r="O2" s="39" t="s">
        <v>680</v>
      </c>
      <c r="P2" s="39" t="s">
        <v>681</v>
      </c>
      <c r="Q2" s="39" t="s">
        <v>679</v>
      </c>
      <c r="R2" s="39" t="s">
        <v>372</v>
      </c>
      <c r="S2" s="39" t="s">
        <v>370</v>
      </c>
      <c r="T2" s="38" t="s">
        <v>323</v>
      </c>
      <c r="U2" s="30" t="s">
        <v>30</v>
      </c>
      <c r="V2" s="30" t="s">
        <v>47</v>
      </c>
      <c r="W2" s="30" t="s">
        <v>49</v>
      </c>
      <c r="X2" s="30" t="s">
        <v>27</v>
      </c>
      <c r="Y2" s="30" t="s">
        <v>50</v>
      </c>
      <c r="Z2" s="30" t="s">
        <v>28</v>
      </c>
      <c r="AA2" s="30" t="s">
        <v>29</v>
      </c>
      <c r="AB2" s="30" t="s">
        <v>369</v>
      </c>
      <c r="AC2" s="30" t="s">
        <v>48</v>
      </c>
      <c r="AD2" s="30" t="s">
        <v>23</v>
      </c>
      <c r="AE2" s="30" t="s">
        <v>22</v>
      </c>
      <c r="AF2" s="30" t="s">
        <v>24</v>
      </c>
      <c r="AG2" s="30" t="s">
        <v>25</v>
      </c>
      <c r="AH2" s="30" t="s">
        <v>26</v>
      </c>
      <c r="AI2" s="30" t="s">
        <v>51</v>
      </c>
      <c r="AJ2" s="30" t="s">
        <v>52</v>
      </c>
      <c r="AK2" s="30" t="s">
        <v>53</v>
      </c>
    </row>
    <row r="3" spans="1:37" s="42" customFormat="1" ht="27" customHeight="1">
      <c r="A3" s="36" t="s">
        <v>366</v>
      </c>
      <c r="B3" s="35"/>
      <c r="C3" s="35"/>
      <c r="D3" s="35"/>
      <c r="E3" s="36" t="s">
        <v>330</v>
      </c>
      <c r="F3" s="35" t="s">
        <v>31</v>
      </c>
      <c r="G3" s="35" t="s">
        <v>31</v>
      </c>
      <c r="H3" s="36" t="s">
        <v>376</v>
      </c>
      <c r="I3" s="36"/>
      <c r="J3" s="36" t="s">
        <v>377</v>
      </c>
      <c r="K3" s="36" t="s">
        <v>378</v>
      </c>
      <c r="L3" s="40" t="s">
        <v>321</v>
      </c>
      <c r="M3" s="41" t="s">
        <v>34</v>
      </c>
      <c r="N3" s="41"/>
      <c r="O3" s="40" t="s">
        <v>684</v>
      </c>
      <c r="P3" s="40"/>
      <c r="Q3" s="40" t="s">
        <v>808</v>
      </c>
      <c r="R3" s="40" t="s">
        <v>371</v>
      </c>
      <c r="S3" s="40" t="s">
        <v>321</v>
      </c>
      <c r="T3" s="41" t="s">
        <v>37</v>
      </c>
      <c r="U3" s="36" t="s">
        <v>44</v>
      </c>
      <c r="V3" s="36" t="s">
        <v>43</v>
      </c>
      <c r="W3" s="36" t="s">
        <v>40</v>
      </c>
      <c r="X3" s="36" t="s">
        <v>40</v>
      </c>
      <c r="Y3" s="36" t="s">
        <v>40</v>
      </c>
      <c r="Z3" s="36" t="s">
        <v>41</v>
      </c>
      <c r="AA3" s="36" t="s">
        <v>42</v>
      </c>
      <c r="AB3" s="36" t="s">
        <v>288</v>
      </c>
      <c r="AC3" s="36" t="s">
        <v>54</v>
      </c>
      <c r="AD3" s="36" t="s">
        <v>36</v>
      </c>
      <c r="AE3" s="36" t="s">
        <v>35</v>
      </c>
      <c r="AF3" s="36" t="s">
        <v>37</v>
      </c>
      <c r="AG3" s="36" t="s">
        <v>38</v>
      </c>
      <c r="AH3" s="36" t="s">
        <v>39</v>
      </c>
      <c r="AI3" s="36" t="s">
        <v>45</v>
      </c>
      <c r="AJ3" s="36" t="s">
        <v>45</v>
      </c>
      <c r="AK3" s="36" t="s">
        <v>40</v>
      </c>
    </row>
    <row r="4" spans="1:37">
      <c r="A4" s="145" t="s">
        <v>1080</v>
      </c>
      <c r="B4" s="151" t="s">
        <v>818</v>
      </c>
      <c r="C4" s="151"/>
      <c r="D4" s="151" t="s">
        <v>823</v>
      </c>
      <c r="E4" s="152"/>
      <c r="F4" s="153"/>
      <c r="G4" s="153"/>
      <c r="H4" s="152" t="s">
        <v>326</v>
      </c>
      <c r="I4" s="152"/>
      <c r="J4" s="152"/>
      <c r="K4" s="152">
        <v>1</v>
      </c>
      <c r="L4" s="152"/>
      <c r="M4" s="152"/>
      <c r="N4" s="152" t="s">
        <v>1088</v>
      </c>
      <c r="O4" s="152"/>
      <c r="P4" s="152"/>
      <c r="Q4" s="152"/>
      <c r="R4" s="152"/>
      <c r="S4" s="152"/>
      <c r="T4" s="152"/>
      <c r="U4" s="149" t="s">
        <v>209</v>
      </c>
      <c r="V4" s="152" t="s">
        <v>824</v>
      </c>
      <c r="W4" s="152"/>
      <c r="X4" s="149"/>
      <c r="Y4" s="149"/>
      <c r="Z4" s="149"/>
      <c r="AA4" s="149"/>
      <c r="AB4" s="149"/>
      <c r="AC4" s="152"/>
      <c r="AD4" s="152"/>
      <c r="AE4" s="152"/>
      <c r="AF4" s="152"/>
      <c r="AG4" s="152"/>
      <c r="AH4" s="149"/>
      <c r="AI4" s="149"/>
      <c r="AJ4" s="149"/>
      <c r="AK4" s="149"/>
    </row>
    <row r="5" spans="1:37">
      <c r="A5" s="145" t="s">
        <v>1080</v>
      </c>
      <c r="B5" s="151" t="s">
        <v>819</v>
      </c>
      <c r="C5" s="151"/>
      <c r="D5" s="151" t="s">
        <v>825</v>
      </c>
      <c r="E5" s="152"/>
      <c r="F5" s="153"/>
      <c r="G5" s="153"/>
      <c r="H5" s="152" t="s">
        <v>326</v>
      </c>
      <c r="I5" s="152"/>
      <c r="J5" s="152"/>
      <c r="K5" s="152">
        <v>1</v>
      </c>
      <c r="L5" s="152"/>
      <c r="M5" s="152"/>
      <c r="N5" s="152" t="s">
        <v>1088</v>
      </c>
      <c r="O5" s="152"/>
      <c r="P5" s="152"/>
      <c r="Q5" s="152"/>
      <c r="R5" s="152"/>
      <c r="S5" s="152"/>
      <c r="T5" s="152"/>
      <c r="U5" s="149" t="s">
        <v>190</v>
      </c>
      <c r="V5" s="152" t="s">
        <v>826</v>
      </c>
      <c r="W5" s="152"/>
      <c r="X5" s="149"/>
      <c r="Y5" s="149"/>
      <c r="Z5" s="149"/>
      <c r="AA5" s="149"/>
      <c r="AB5" s="149"/>
      <c r="AC5" s="152"/>
      <c r="AD5" s="152"/>
      <c r="AE5" s="152"/>
      <c r="AF5" s="152"/>
      <c r="AG5" s="152"/>
      <c r="AH5" s="149"/>
      <c r="AI5" s="149"/>
      <c r="AJ5" s="149"/>
      <c r="AK5" s="149"/>
    </row>
    <row r="6" spans="1:37">
      <c r="A6" s="145" t="s">
        <v>1080</v>
      </c>
      <c r="B6" s="151" t="s">
        <v>820</v>
      </c>
      <c r="C6" s="151"/>
      <c r="D6" s="151" t="s">
        <v>827</v>
      </c>
      <c r="E6" s="152"/>
      <c r="F6" s="153"/>
      <c r="G6" s="153"/>
      <c r="H6" s="152" t="s">
        <v>326</v>
      </c>
      <c r="I6" s="152"/>
      <c r="J6" s="152"/>
      <c r="K6" s="152">
        <v>1</v>
      </c>
      <c r="L6" s="152"/>
      <c r="M6" s="152"/>
      <c r="N6" s="152" t="s">
        <v>1089</v>
      </c>
      <c r="O6" s="152"/>
      <c r="P6" s="152"/>
      <c r="Q6" s="152"/>
      <c r="R6" s="152"/>
      <c r="S6" s="152"/>
      <c r="T6" s="152"/>
      <c r="U6" s="149" t="s">
        <v>190</v>
      </c>
      <c r="V6" s="152" t="s">
        <v>828</v>
      </c>
      <c r="W6" s="152"/>
      <c r="X6" s="149"/>
      <c r="Y6" s="149"/>
      <c r="Z6" s="149"/>
      <c r="AA6" s="149"/>
      <c r="AB6" s="149"/>
      <c r="AC6" s="152"/>
      <c r="AD6" s="152"/>
      <c r="AE6" s="152"/>
      <c r="AF6" s="152"/>
      <c r="AG6" s="152"/>
      <c r="AH6" s="149"/>
      <c r="AI6" s="149"/>
      <c r="AJ6" s="149"/>
      <c r="AK6" s="149"/>
    </row>
    <row r="7" spans="1:37">
      <c r="A7" s="145" t="s">
        <v>1080</v>
      </c>
      <c r="B7" s="151" t="s">
        <v>820</v>
      </c>
      <c r="C7" s="151"/>
      <c r="D7" s="151" t="s">
        <v>829</v>
      </c>
      <c r="E7" s="152"/>
      <c r="F7" s="153"/>
      <c r="G7" s="153"/>
      <c r="H7" s="152" t="s">
        <v>326</v>
      </c>
      <c r="I7" s="152"/>
      <c r="J7" s="152"/>
      <c r="K7" s="152">
        <v>1</v>
      </c>
      <c r="L7" s="152"/>
      <c r="M7" s="152"/>
      <c r="N7" s="152" t="s">
        <v>1089</v>
      </c>
      <c r="O7" s="152"/>
      <c r="P7" s="152"/>
      <c r="Q7" s="152"/>
      <c r="R7" s="152"/>
      <c r="S7" s="152"/>
      <c r="T7" s="152"/>
      <c r="U7" s="149" t="s">
        <v>190</v>
      </c>
      <c r="V7" s="152" t="s">
        <v>828</v>
      </c>
      <c r="W7" s="152"/>
      <c r="X7" s="149"/>
      <c r="Y7" s="149"/>
      <c r="Z7" s="149"/>
      <c r="AA7" s="149"/>
      <c r="AB7" s="149"/>
      <c r="AC7" s="152"/>
      <c r="AD7" s="152"/>
      <c r="AE7" s="152"/>
      <c r="AF7" s="152"/>
      <c r="AG7" s="152"/>
      <c r="AH7" s="149"/>
      <c r="AI7" s="149"/>
      <c r="AJ7" s="149"/>
      <c r="AK7" s="149"/>
    </row>
    <row r="8" spans="1:37">
      <c r="A8" s="145" t="s">
        <v>1080</v>
      </c>
      <c r="B8" s="151" t="s">
        <v>821</v>
      </c>
      <c r="C8" s="151"/>
      <c r="D8" s="151" t="s">
        <v>830</v>
      </c>
      <c r="E8" s="152"/>
      <c r="F8" s="153"/>
      <c r="G8" s="153"/>
      <c r="H8" s="152" t="s">
        <v>326</v>
      </c>
      <c r="I8" s="152"/>
      <c r="J8" s="152"/>
      <c r="K8" s="152">
        <v>1</v>
      </c>
      <c r="L8" s="152"/>
      <c r="M8" s="152"/>
      <c r="N8" s="152" t="s">
        <v>1090</v>
      </c>
      <c r="O8" s="152"/>
      <c r="P8" s="152"/>
      <c r="Q8" s="152"/>
      <c r="R8" s="152"/>
      <c r="S8" s="152"/>
      <c r="T8" s="152"/>
      <c r="U8" s="149" t="s">
        <v>190</v>
      </c>
      <c r="V8" s="152" t="s">
        <v>828</v>
      </c>
      <c r="W8" s="152"/>
      <c r="X8" s="149"/>
      <c r="Y8" s="149"/>
      <c r="Z8" s="149"/>
      <c r="AA8" s="149"/>
      <c r="AB8" s="149"/>
      <c r="AC8" s="152"/>
      <c r="AD8" s="152"/>
      <c r="AE8" s="152"/>
      <c r="AF8" s="152"/>
      <c r="AG8" s="152"/>
      <c r="AH8" s="149"/>
      <c r="AI8" s="149"/>
      <c r="AJ8" s="149"/>
      <c r="AK8" s="149"/>
    </row>
    <row r="9" spans="1:37">
      <c r="A9" s="145" t="s">
        <v>1080</v>
      </c>
      <c r="B9" s="151" t="s">
        <v>822</v>
      </c>
      <c r="C9" s="151"/>
      <c r="D9" s="151" t="s">
        <v>831</v>
      </c>
      <c r="E9" s="152"/>
      <c r="F9" s="153"/>
      <c r="G9" s="153"/>
      <c r="H9" s="152" t="s">
        <v>326</v>
      </c>
      <c r="I9" s="152"/>
      <c r="J9" s="152"/>
      <c r="K9" s="152">
        <v>1</v>
      </c>
      <c r="L9" s="152"/>
      <c r="M9" s="152"/>
      <c r="N9" s="152" t="s">
        <v>1089</v>
      </c>
      <c r="O9" s="152"/>
      <c r="P9" s="152"/>
      <c r="Q9" s="152"/>
      <c r="R9" s="152"/>
      <c r="S9" s="152"/>
      <c r="T9" s="152"/>
      <c r="U9" s="149" t="s">
        <v>190</v>
      </c>
      <c r="V9" s="152" t="s">
        <v>832</v>
      </c>
      <c r="W9" s="152"/>
      <c r="X9" s="149"/>
      <c r="Y9" s="149"/>
      <c r="Z9" s="149"/>
      <c r="AA9" s="149"/>
      <c r="AB9" s="149"/>
      <c r="AC9" s="152"/>
      <c r="AD9" s="152"/>
      <c r="AE9" s="152"/>
      <c r="AF9" s="152"/>
      <c r="AG9" s="152"/>
      <c r="AH9" s="149"/>
      <c r="AI9" s="149"/>
      <c r="AJ9" s="149"/>
      <c r="AK9" s="149"/>
    </row>
    <row r="10" spans="1:37">
      <c r="A10" s="145" t="s">
        <v>1080</v>
      </c>
      <c r="B10" s="151" t="s">
        <v>817</v>
      </c>
      <c r="C10" s="151"/>
      <c r="D10" s="151" t="s">
        <v>833</v>
      </c>
      <c r="E10" s="152"/>
      <c r="F10" s="153"/>
      <c r="G10" s="153"/>
      <c r="H10" s="152" t="s">
        <v>326</v>
      </c>
      <c r="I10" s="152"/>
      <c r="J10" s="152"/>
      <c r="K10" s="152">
        <v>1</v>
      </c>
      <c r="L10" s="152"/>
      <c r="M10" s="152"/>
      <c r="N10" s="152" t="s">
        <v>1088</v>
      </c>
      <c r="O10" s="152"/>
      <c r="P10" s="152"/>
      <c r="Q10" s="152"/>
      <c r="R10" s="152"/>
      <c r="S10" s="152"/>
      <c r="T10" s="152"/>
      <c r="U10" s="149" t="s">
        <v>190</v>
      </c>
      <c r="V10" s="152" t="s">
        <v>828</v>
      </c>
      <c r="W10" s="152"/>
      <c r="X10" s="149"/>
      <c r="Y10" s="149"/>
      <c r="Z10" s="149"/>
      <c r="AA10" s="149"/>
      <c r="AB10" s="149"/>
      <c r="AC10" s="152"/>
      <c r="AD10" s="152"/>
      <c r="AE10" s="152"/>
      <c r="AF10" s="152"/>
      <c r="AG10" s="152"/>
      <c r="AH10" s="149"/>
      <c r="AI10" s="149"/>
      <c r="AJ10" s="149"/>
      <c r="AK10" s="149"/>
    </row>
    <row r="11" spans="1:37">
      <c r="A11" s="145" t="s">
        <v>1080</v>
      </c>
      <c r="B11" s="151" t="s">
        <v>817</v>
      </c>
      <c r="C11" s="151"/>
      <c r="D11" s="151" t="s">
        <v>834</v>
      </c>
      <c r="E11" s="152"/>
      <c r="F11" s="153"/>
      <c r="G11" s="153"/>
      <c r="H11" s="152" t="s">
        <v>326</v>
      </c>
      <c r="I11" s="152"/>
      <c r="J11" s="152"/>
      <c r="K11" s="152">
        <v>1</v>
      </c>
      <c r="L11" s="152"/>
      <c r="M11" s="152"/>
      <c r="N11" s="152" t="s">
        <v>1088</v>
      </c>
      <c r="O11" s="152"/>
      <c r="P11" s="152"/>
      <c r="Q11" s="152"/>
      <c r="R11" s="152"/>
      <c r="S11" s="152"/>
      <c r="T11" s="152"/>
      <c r="U11" s="149" t="s">
        <v>190</v>
      </c>
      <c r="V11" s="152" t="s">
        <v>828</v>
      </c>
      <c r="W11" s="152"/>
      <c r="X11" s="149"/>
      <c r="Y11" s="149"/>
      <c r="Z11" s="149"/>
      <c r="AA11" s="149"/>
      <c r="AB11" s="149"/>
      <c r="AC11" s="152"/>
      <c r="AD11" s="152"/>
      <c r="AE11" s="152"/>
      <c r="AF11" s="152"/>
      <c r="AG11" s="152"/>
      <c r="AH11" s="149"/>
      <c r="AI11" s="149"/>
      <c r="AJ11" s="149"/>
      <c r="AK11" s="149"/>
    </row>
    <row r="12" spans="1:37">
      <c r="A12" s="145" t="s">
        <v>1080</v>
      </c>
      <c r="B12" s="151" t="s">
        <v>818</v>
      </c>
      <c r="C12" s="151"/>
      <c r="D12" s="151" t="s">
        <v>835</v>
      </c>
      <c r="E12" s="152"/>
      <c r="F12" s="153"/>
      <c r="G12" s="153"/>
      <c r="H12" s="152" t="s">
        <v>326</v>
      </c>
      <c r="I12" s="152"/>
      <c r="J12" s="152"/>
      <c r="K12" s="152">
        <v>1</v>
      </c>
      <c r="L12" s="152"/>
      <c r="M12" s="152"/>
      <c r="N12" s="152" t="s">
        <v>1088</v>
      </c>
      <c r="O12" s="152"/>
      <c r="P12" s="152"/>
      <c r="Q12" s="152"/>
      <c r="R12" s="152"/>
      <c r="S12" s="152"/>
      <c r="T12" s="152"/>
      <c r="U12" s="149" t="s">
        <v>209</v>
      </c>
      <c r="V12" s="152" t="s">
        <v>824</v>
      </c>
      <c r="W12" s="152"/>
      <c r="X12" s="149"/>
      <c r="Y12" s="149"/>
      <c r="Z12" s="149"/>
      <c r="AA12" s="149"/>
      <c r="AB12" s="149"/>
      <c r="AC12" s="152"/>
      <c r="AD12" s="152"/>
      <c r="AE12" s="152"/>
      <c r="AF12" s="152"/>
      <c r="AG12" s="152"/>
      <c r="AH12" s="149"/>
      <c r="AI12" s="149"/>
      <c r="AJ12" s="149"/>
      <c r="AK12" s="149"/>
    </row>
    <row r="13" spans="1:37">
      <c r="A13" s="145" t="s">
        <v>1080</v>
      </c>
      <c r="B13" s="151" t="s">
        <v>819</v>
      </c>
      <c r="C13" s="151"/>
      <c r="D13" s="151" t="s">
        <v>836</v>
      </c>
      <c r="E13" s="152"/>
      <c r="F13" s="153"/>
      <c r="G13" s="153"/>
      <c r="H13" s="152" t="s">
        <v>326</v>
      </c>
      <c r="I13" s="152"/>
      <c r="J13" s="152"/>
      <c r="K13" s="152">
        <v>1</v>
      </c>
      <c r="L13" s="152"/>
      <c r="M13" s="152"/>
      <c r="N13" s="152" t="s">
        <v>1088</v>
      </c>
      <c r="O13" s="152"/>
      <c r="P13" s="152"/>
      <c r="Q13" s="152"/>
      <c r="R13" s="152"/>
      <c r="S13" s="152"/>
      <c r="T13" s="152"/>
      <c r="U13" s="149" t="s">
        <v>190</v>
      </c>
      <c r="V13" s="152" t="s">
        <v>826</v>
      </c>
      <c r="W13" s="152"/>
      <c r="X13" s="149"/>
      <c r="Y13" s="149"/>
      <c r="Z13" s="149"/>
      <c r="AA13" s="149"/>
      <c r="AB13" s="149"/>
      <c r="AC13" s="152"/>
      <c r="AD13" s="152"/>
      <c r="AE13" s="152"/>
      <c r="AF13" s="152"/>
      <c r="AG13" s="152"/>
      <c r="AH13" s="149"/>
      <c r="AI13" s="149"/>
      <c r="AJ13" s="149"/>
      <c r="AK13" s="149"/>
    </row>
    <row r="14" spans="1:37">
      <c r="A14" s="145" t="s">
        <v>1080</v>
      </c>
      <c r="B14" s="151" t="s">
        <v>820</v>
      </c>
      <c r="C14" s="151"/>
      <c r="D14" s="151" t="s">
        <v>837</v>
      </c>
      <c r="E14" s="152"/>
      <c r="F14" s="153"/>
      <c r="G14" s="153"/>
      <c r="H14" s="152" t="s">
        <v>326</v>
      </c>
      <c r="I14" s="152"/>
      <c r="J14" s="152"/>
      <c r="K14" s="152">
        <v>1</v>
      </c>
      <c r="L14" s="152"/>
      <c r="M14" s="152"/>
      <c r="N14" s="152" t="s">
        <v>1089</v>
      </c>
      <c r="O14" s="152"/>
      <c r="P14" s="152"/>
      <c r="Q14" s="152"/>
      <c r="R14" s="152"/>
      <c r="S14" s="152"/>
      <c r="T14" s="152"/>
      <c r="U14" s="149" t="s">
        <v>190</v>
      </c>
      <c r="V14" s="152" t="s">
        <v>828</v>
      </c>
      <c r="W14" s="152"/>
      <c r="X14" s="149"/>
      <c r="Y14" s="149"/>
      <c r="Z14" s="149"/>
      <c r="AA14" s="149"/>
      <c r="AB14" s="149"/>
      <c r="AC14" s="152"/>
      <c r="AD14" s="152"/>
      <c r="AE14" s="152"/>
      <c r="AF14" s="152"/>
      <c r="AG14" s="152"/>
      <c r="AH14" s="149"/>
      <c r="AI14" s="149"/>
      <c r="AJ14" s="149"/>
      <c r="AK14" s="149"/>
    </row>
    <row r="15" spans="1:37">
      <c r="A15" s="145" t="s">
        <v>1080</v>
      </c>
      <c r="B15" s="151" t="s">
        <v>821</v>
      </c>
      <c r="C15" s="151"/>
      <c r="D15" s="151" t="s">
        <v>838</v>
      </c>
      <c r="E15" s="152"/>
      <c r="F15" s="153"/>
      <c r="G15" s="153"/>
      <c r="H15" s="152" t="s">
        <v>326</v>
      </c>
      <c r="I15" s="152"/>
      <c r="J15" s="152"/>
      <c r="K15" s="152">
        <v>1</v>
      </c>
      <c r="L15" s="152"/>
      <c r="M15" s="152"/>
      <c r="N15" s="152" t="s">
        <v>1090</v>
      </c>
      <c r="O15" s="152"/>
      <c r="P15" s="152"/>
      <c r="Q15" s="152"/>
      <c r="R15" s="152"/>
      <c r="S15" s="152"/>
      <c r="T15" s="152"/>
      <c r="U15" s="149" t="s">
        <v>190</v>
      </c>
      <c r="V15" s="152" t="s">
        <v>828</v>
      </c>
      <c r="W15" s="152"/>
      <c r="X15" s="149"/>
      <c r="Y15" s="149"/>
      <c r="Z15" s="149"/>
      <c r="AA15" s="149"/>
      <c r="AB15" s="149"/>
      <c r="AC15" s="152"/>
      <c r="AD15" s="152"/>
      <c r="AE15" s="152"/>
      <c r="AF15" s="152"/>
      <c r="AG15" s="152"/>
      <c r="AH15" s="149"/>
      <c r="AI15" s="149"/>
      <c r="AJ15" s="149"/>
      <c r="AK15" s="149"/>
    </row>
    <row r="16" spans="1:37">
      <c r="A16" s="145" t="s">
        <v>1080</v>
      </c>
      <c r="B16" s="151" t="s">
        <v>822</v>
      </c>
      <c r="C16" s="151"/>
      <c r="D16" s="151" t="s">
        <v>839</v>
      </c>
      <c r="E16" s="152"/>
      <c r="F16" s="153"/>
      <c r="G16" s="153"/>
      <c r="H16" s="152" t="s">
        <v>326</v>
      </c>
      <c r="I16" s="152"/>
      <c r="J16" s="152"/>
      <c r="K16" s="152">
        <v>1</v>
      </c>
      <c r="L16" s="152"/>
      <c r="M16" s="152"/>
      <c r="N16" s="152" t="s">
        <v>1089</v>
      </c>
      <c r="O16" s="152"/>
      <c r="P16" s="152"/>
      <c r="Q16" s="152"/>
      <c r="R16" s="152"/>
      <c r="S16" s="152"/>
      <c r="T16" s="152"/>
      <c r="U16" s="149" t="s">
        <v>190</v>
      </c>
      <c r="V16" s="152" t="s">
        <v>832</v>
      </c>
      <c r="W16" s="152"/>
      <c r="X16" s="149"/>
      <c r="Y16" s="149"/>
      <c r="Z16" s="149"/>
      <c r="AA16" s="149"/>
      <c r="AB16" s="149"/>
      <c r="AC16" s="152"/>
      <c r="AD16" s="152"/>
      <c r="AE16" s="152"/>
      <c r="AF16" s="152"/>
      <c r="AG16" s="152"/>
      <c r="AH16" s="149"/>
      <c r="AI16" s="149"/>
      <c r="AJ16" s="149"/>
      <c r="AK16" s="149"/>
    </row>
    <row r="17" spans="1:37">
      <c r="A17" s="145" t="s">
        <v>1080</v>
      </c>
      <c r="B17" s="151" t="s">
        <v>819</v>
      </c>
      <c r="C17" s="151"/>
      <c r="D17" s="151" t="s">
        <v>840</v>
      </c>
      <c r="E17" s="152"/>
      <c r="F17" s="153"/>
      <c r="G17" s="153"/>
      <c r="H17" s="152" t="s">
        <v>326</v>
      </c>
      <c r="I17" s="152"/>
      <c r="J17" s="152"/>
      <c r="K17" s="152">
        <v>1</v>
      </c>
      <c r="L17" s="152"/>
      <c r="M17" s="152"/>
      <c r="N17" s="152" t="s">
        <v>1088</v>
      </c>
      <c r="O17" s="152"/>
      <c r="P17" s="152"/>
      <c r="Q17" s="152"/>
      <c r="R17" s="152"/>
      <c r="S17" s="152"/>
      <c r="T17" s="152"/>
      <c r="U17" s="149" t="s">
        <v>190</v>
      </c>
      <c r="V17" s="152" t="s">
        <v>826</v>
      </c>
      <c r="W17" s="152"/>
      <c r="X17" s="149"/>
      <c r="Y17" s="149"/>
      <c r="Z17" s="149"/>
      <c r="AA17" s="149"/>
      <c r="AB17" s="149"/>
      <c r="AC17" s="152"/>
      <c r="AD17" s="152"/>
      <c r="AE17" s="152"/>
      <c r="AF17" s="152"/>
      <c r="AG17" s="152"/>
      <c r="AH17" s="149"/>
      <c r="AI17" s="149"/>
      <c r="AJ17" s="149"/>
      <c r="AK17" s="149"/>
    </row>
    <row r="18" spans="1:37">
      <c r="A18" s="145" t="s">
        <v>1080</v>
      </c>
      <c r="B18" s="151" t="s">
        <v>820</v>
      </c>
      <c r="C18" s="151"/>
      <c r="D18" s="151" t="s">
        <v>841</v>
      </c>
      <c r="E18" s="152"/>
      <c r="F18" s="153"/>
      <c r="G18" s="153"/>
      <c r="H18" s="152" t="s">
        <v>326</v>
      </c>
      <c r="I18" s="152"/>
      <c r="J18" s="152"/>
      <c r="K18" s="152">
        <v>1</v>
      </c>
      <c r="L18" s="152"/>
      <c r="M18" s="152"/>
      <c r="N18" s="152" t="s">
        <v>1089</v>
      </c>
      <c r="O18" s="152"/>
      <c r="P18" s="152"/>
      <c r="Q18" s="152"/>
      <c r="R18" s="152"/>
      <c r="S18" s="152"/>
      <c r="T18" s="152"/>
      <c r="U18" s="149" t="s">
        <v>190</v>
      </c>
      <c r="V18" s="152" t="s">
        <v>828</v>
      </c>
      <c r="W18" s="152"/>
      <c r="X18" s="149"/>
      <c r="Y18" s="149"/>
      <c r="Z18" s="149"/>
      <c r="AA18" s="149"/>
      <c r="AB18" s="149"/>
      <c r="AC18" s="152"/>
      <c r="AD18" s="152"/>
      <c r="AE18" s="152"/>
      <c r="AF18" s="152"/>
      <c r="AG18" s="152"/>
      <c r="AH18" s="149"/>
      <c r="AI18" s="149"/>
      <c r="AJ18" s="149"/>
      <c r="AK18" s="149"/>
    </row>
    <row r="19" spans="1:37">
      <c r="A19" s="145" t="s">
        <v>1080</v>
      </c>
      <c r="B19" s="151" t="s">
        <v>822</v>
      </c>
      <c r="C19" s="151"/>
      <c r="D19" s="151" t="s">
        <v>842</v>
      </c>
      <c r="E19" s="152"/>
      <c r="F19" s="153"/>
      <c r="G19" s="153"/>
      <c r="H19" s="152" t="s">
        <v>326</v>
      </c>
      <c r="I19" s="152"/>
      <c r="J19" s="152"/>
      <c r="K19" s="152">
        <v>1</v>
      </c>
      <c r="L19" s="152"/>
      <c r="M19" s="152"/>
      <c r="N19" s="152" t="s">
        <v>1089</v>
      </c>
      <c r="O19" s="152"/>
      <c r="P19" s="152"/>
      <c r="Q19" s="152"/>
      <c r="R19" s="152"/>
      <c r="S19" s="152"/>
      <c r="T19" s="152"/>
      <c r="U19" s="149" t="s">
        <v>190</v>
      </c>
      <c r="V19" s="152" t="s">
        <v>832</v>
      </c>
      <c r="W19" s="152"/>
      <c r="X19" s="149"/>
      <c r="Y19" s="149"/>
      <c r="Z19" s="149"/>
      <c r="AA19" s="149"/>
      <c r="AB19" s="149"/>
      <c r="AC19" s="152"/>
      <c r="AD19" s="152"/>
      <c r="AE19" s="152"/>
      <c r="AF19" s="152"/>
      <c r="AG19" s="152"/>
      <c r="AH19" s="149"/>
      <c r="AI19" s="149"/>
      <c r="AJ19" s="149"/>
      <c r="AK19" s="149"/>
    </row>
    <row r="20" spans="1:37" customFormat="1" ht="14"/>
    <row r="21" spans="1:37" customFormat="1" ht="14"/>
    <row r="22" spans="1:37" customFormat="1" ht="14"/>
    <row r="23" spans="1:37" customFormat="1" ht="14"/>
    <row r="24" spans="1:37" customFormat="1" ht="14"/>
    <row r="25" spans="1:37" customFormat="1" ht="14"/>
    <row r="26" spans="1:37" customFormat="1" ht="14"/>
    <row r="27" spans="1:37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7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7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7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7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7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7" customWidth="1"/>
    <col min="8" max="8" width="15" style="137" customWidth="1"/>
    <col min="9" max="9" width="14.33203125" style="137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7" customFormat="1" ht="29" customHeight="1">
      <c r="A1" s="26" t="s">
        <v>673</v>
      </c>
      <c r="B1" s="26" t="s">
        <v>14</v>
      </c>
      <c r="C1" s="114" t="s">
        <v>628</v>
      </c>
      <c r="D1" s="119" t="s">
        <v>462</v>
      </c>
      <c r="E1" s="32" t="s">
        <v>630</v>
      </c>
      <c r="F1" s="32" t="s">
        <v>631</v>
      </c>
      <c r="G1" s="132" t="s">
        <v>751</v>
      </c>
      <c r="H1" s="125" t="s">
        <v>752</v>
      </c>
      <c r="I1" s="125" t="s">
        <v>753</v>
      </c>
      <c r="J1" s="105" t="s">
        <v>439</v>
      </c>
      <c r="K1" s="105" t="s">
        <v>440</v>
      </c>
      <c r="L1" s="105" t="s">
        <v>441</v>
      </c>
      <c r="M1" s="105" t="s">
        <v>442</v>
      </c>
      <c r="N1" s="115" t="s">
        <v>661</v>
      </c>
      <c r="O1" s="105" t="s">
        <v>691</v>
      </c>
      <c r="P1" s="115" t="s">
        <v>652</v>
      </c>
      <c r="Q1" s="105" t="s">
        <v>443</v>
      </c>
      <c r="R1" s="105" t="s">
        <v>694</v>
      </c>
      <c r="S1" s="105" t="s">
        <v>444</v>
      </c>
      <c r="T1" s="105" t="s">
        <v>445</v>
      </c>
      <c r="U1" s="105" t="s">
        <v>446</v>
      </c>
      <c r="V1" s="105" t="s">
        <v>447</v>
      </c>
      <c r="W1" s="105" t="s">
        <v>448</v>
      </c>
      <c r="X1" s="105" t="s">
        <v>449</v>
      </c>
      <c r="Y1" s="105" t="s">
        <v>450</v>
      </c>
      <c r="Z1" s="105" t="s">
        <v>451</v>
      </c>
      <c r="AA1" s="106" t="s">
        <v>731</v>
      </c>
      <c r="AB1" s="106" t="s">
        <v>732</v>
      </c>
      <c r="AC1" s="75" t="s">
        <v>452</v>
      </c>
      <c r="AD1" s="75" t="s">
        <v>453</v>
      </c>
      <c r="AE1" s="75" t="s">
        <v>454</v>
      </c>
      <c r="AF1" s="75" t="s">
        <v>455</v>
      </c>
      <c r="AG1" s="75" t="s">
        <v>456</v>
      </c>
      <c r="AH1" s="47" t="s">
        <v>457</v>
      </c>
      <c r="AI1" s="75" t="s">
        <v>458</v>
      </c>
      <c r="AJ1" s="75" t="s">
        <v>459</v>
      </c>
      <c r="AK1" s="47" t="s">
        <v>460</v>
      </c>
    </row>
    <row r="2" spans="1:37" s="143" customFormat="1" ht="58" customHeight="1">
      <c r="A2" s="30" t="s">
        <v>674</v>
      </c>
      <c r="B2" s="34" t="s">
        <v>16</v>
      </c>
      <c r="C2" s="34" t="s">
        <v>375</v>
      </c>
      <c r="D2" s="34" t="s">
        <v>629</v>
      </c>
      <c r="E2" s="34" t="s">
        <v>632</v>
      </c>
      <c r="F2" s="34" t="s">
        <v>633</v>
      </c>
      <c r="G2" s="126" t="s">
        <v>740</v>
      </c>
      <c r="H2" s="126" t="s">
        <v>741</v>
      </c>
      <c r="I2" s="126" t="s">
        <v>739</v>
      </c>
      <c r="J2" s="141" t="s">
        <v>796</v>
      </c>
      <c r="K2" s="141"/>
      <c r="L2" s="141" t="s">
        <v>800</v>
      </c>
      <c r="M2" s="141" t="s">
        <v>651</v>
      </c>
      <c r="N2" s="141" t="s">
        <v>692</v>
      </c>
      <c r="O2" s="141" t="s">
        <v>693</v>
      </c>
      <c r="P2" s="141" t="s">
        <v>802</v>
      </c>
      <c r="Q2" s="141" t="s">
        <v>722</v>
      </c>
      <c r="R2" s="141" t="s">
        <v>723</v>
      </c>
      <c r="S2" s="141" t="s">
        <v>384</v>
      </c>
      <c r="T2" s="141" t="s">
        <v>383</v>
      </c>
      <c r="U2" s="141" t="s">
        <v>335</v>
      </c>
      <c r="V2" s="141" t="s">
        <v>382</v>
      </c>
      <c r="W2" s="141" t="s">
        <v>381</v>
      </c>
      <c r="X2" s="142" t="s">
        <v>380</v>
      </c>
      <c r="Y2" s="141" t="s">
        <v>379</v>
      </c>
      <c r="Z2" s="141" t="s">
        <v>730</v>
      </c>
      <c r="AA2" s="56" t="s">
        <v>697</v>
      </c>
      <c r="AB2" s="56" t="s">
        <v>698</v>
      </c>
      <c r="AC2" s="56" t="s">
        <v>86</v>
      </c>
      <c r="AD2" s="56" t="s">
        <v>87</v>
      </c>
      <c r="AE2" s="56" t="s">
        <v>88</v>
      </c>
      <c r="AF2" s="56" t="s">
        <v>699</v>
      </c>
      <c r="AG2" s="56" t="s">
        <v>700</v>
      </c>
      <c r="AH2" s="56" t="s">
        <v>701</v>
      </c>
      <c r="AI2" s="56" t="s">
        <v>702</v>
      </c>
      <c r="AJ2" s="56" t="s">
        <v>703</v>
      </c>
      <c r="AK2" s="56" t="s">
        <v>704</v>
      </c>
    </row>
    <row r="3" spans="1:37" s="81" customFormat="1" ht="28">
      <c r="A3" s="36" t="s">
        <v>366</v>
      </c>
      <c r="B3" s="35"/>
      <c r="C3" s="121"/>
      <c r="D3" s="113"/>
      <c r="E3" s="35" t="s">
        <v>31</v>
      </c>
      <c r="F3" s="35" t="s">
        <v>31</v>
      </c>
      <c r="G3" s="127" t="s">
        <v>737</v>
      </c>
      <c r="H3" s="127" t="s">
        <v>34</v>
      </c>
      <c r="I3" s="127" t="s">
        <v>738</v>
      </c>
      <c r="J3" s="140" t="s">
        <v>797</v>
      </c>
      <c r="K3" s="99"/>
      <c r="L3" s="140" t="s">
        <v>795</v>
      </c>
      <c r="M3" s="140" t="s">
        <v>798</v>
      </c>
      <c r="N3" s="140" t="s">
        <v>799</v>
      </c>
      <c r="O3" s="98"/>
      <c r="P3" s="140" t="s">
        <v>801</v>
      </c>
      <c r="Q3" s="144" t="s">
        <v>724</v>
      </c>
      <c r="R3" s="140" t="s">
        <v>804</v>
      </c>
      <c r="S3" s="99" t="s">
        <v>377</v>
      </c>
      <c r="T3" s="99" t="s">
        <v>377</v>
      </c>
      <c r="U3" s="99" t="s">
        <v>331</v>
      </c>
      <c r="V3" s="98" t="s">
        <v>37</v>
      </c>
      <c r="W3" s="98" t="s">
        <v>37</v>
      </c>
      <c r="X3" s="99"/>
      <c r="Y3" s="99"/>
      <c r="Z3" s="140" t="s">
        <v>805</v>
      </c>
      <c r="AA3" s="68" t="s">
        <v>131</v>
      </c>
      <c r="AB3" s="68" t="s">
        <v>131</v>
      </c>
      <c r="AC3" s="68" t="s">
        <v>55</v>
      </c>
      <c r="AD3" s="68"/>
      <c r="AE3" s="68" t="s">
        <v>132</v>
      </c>
      <c r="AF3" s="68" t="s">
        <v>131</v>
      </c>
      <c r="AG3" s="68" t="s">
        <v>131</v>
      </c>
      <c r="AH3" s="68" t="s">
        <v>131</v>
      </c>
      <c r="AI3" s="68"/>
      <c r="AJ3" s="68"/>
      <c r="AK3" s="68"/>
    </row>
    <row r="4" spans="1:37">
      <c r="A4" s="19"/>
      <c r="B4" s="5"/>
      <c r="C4" s="5"/>
      <c r="D4" s="5"/>
      <c r="E4" s="5"/>
      <c r="F4" s="5"/>
      <c r="G4" s="128"/>
      <c r="H4" s="128"/>
      <c r="I4" s="12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19"/>
      <c r="B5" s="5"/>
      <c r="C5" s="5"/>
      <c r="D5" s="5"/>
      <c r="E5" s="5"/>
      <c r="F5" s="5"/>
      <c r="G5" s="128"/>
      <c r="H5" s="128"/>
      <c r="I5" s="12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19"/>
      <c r="B6" s="5"/>
      <c r="C6" s="5"/>
      <c r="D6" s="5"/>
      <c r="E6" s="5"/>
      <c r="F6" s="5"/>
      <c r="G6" s="128"/>
      <c r="H6" s="128"/>
      <c r="I6" s="12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19"/>
      <c r="B7" s="5"/>
      <c r="C7" s="5"/>
      <c r="D7" s="5"/>
      <c r="E7" s="5"/>
      <c r="F7" s="5"/>
      <c r="G7" s="128"/>
      <c r="H7" s="128"/>
      <c r="I7" s="12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8"/>
      <c r="H8" s="128"/>
      <c r="I8" s="12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8"/>
      <c r="H9" s="128"/>
      <c r="I9" s="12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8"/>
      <c r="H10" s="128"/>
      <c r="I10" s="12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8"/>
      <c r="H11" s="128"/>
      <c r="I11" s="12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8"/>
      <c r="H12" s="128"/>
      <c r="I12" s="12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8"/>
      <c r="H13" s="128"/>
      <c r="I13" s="12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8"/>
      <c r="H14" s="128"/>
      <c r="I14" s="12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8"/>
      <c r="H15" s="128"/>
      <c r="I15" s="12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8"/>
      <c r="H16" s="128"/>
      <c r="I16" s="12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8"/>
      <c r="H17" s="128"/>
      <c r="I17" s="12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8"/>
      <c r="H18" s="128"/>
      <c r="I18" s="12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8"/>
      <c r="H19" s="128"/>
      <c r="I19" s="12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8"/>
      <c r="H20" s="128"/>
      <c r="I20" s="12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8"/>
      <c r="H21" s="128"/>
      <c r="I21" s="12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8"/>
      <c r="H22" s="128"/>
      <c r="I22" s="12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8"/>
      <c r="H23" s="128"/>
      <c r="I23" s="12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8"/>
      <c r="H24" s="128"/>
      <c r="I24" s="12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8"/>
      <c r="H25" s="128"/>
      <c r="I25" s="12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8"/>
      <c r="H26" s="128"/>
      <c r="I26" s="12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8"/>
      <c r="H27" s="128"/>
      <c r="I27" s="12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8"/>
      <c r="H28" s="128"/>
      <c r="I28" s="12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8"/>
      <c r="H29" s="128"/>
      <c r="I29" s="12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8"/>
      <c r="H30" s="128"/>
      <c r="I30" s="12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8"/>
      <c r="H31" s="128"/>
      <c r="I31" s="12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8"/>
      <c r="H32" s="128"/>
      <c r="I32" s="12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8"/>
      <c r="H33" s="128"/>
      <c r="I33" s="12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8"/>
      <c r="H34" s="128"/>
      <c r="I34" s="12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8"/>
      <c r="H35" s="128"/>
      <c r="I35" s="12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8"/>
      <c r="H36" s="128"/>
      <c r="I36" s="12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8"/>
      <c r="H37" s="128"/>
      <c r="I37" s="12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8"/>
      <c r="H38" s="128"/>
      <c r="I38" s="12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8"/>
      <c r="H39" s="128"/>
      <c r="I39" s="12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8"/>
      <c r="H40" s="128"/>
      <c r="I40" s="12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8"/>
      <c r="H41" s="128"/>
      <c r="I41" s="12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8"/>
      <c r="H42" s="128"/>
      <c r="I42" s="12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8"/>
      <c r="H43" s="128"/>
      <c r="I43" s="12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8"/>
      <c r="H44" s="128"/>
      <c r="I44" s="12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8"/>
      <c r="H45" s="128"/>
      <c r="I45" s="12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8"/>
      <c r="H46" s="128"/>
      <c r="I46" s="12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8"/>
      <c r="H47" s="128"/>
      <c r="I47" s="12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8"/>
      <c r="H48" s="128"/>
      <c r="I48" s="12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8"/>
      <c r="H49" s="128"/>
      <c r="I49" s="12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8"/>
      <c r="H50" s="128"/>
      <c r="I50" s="12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8"/>
      <c r="H51" s="128"/>
      <c r="I51" s="12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8"/>
      <c r="H52" s="128"/>
      <c r="I52" s="12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8"/>
      <c r="H53" s="128"/>
      <c r="I53" s="12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8"/>
      <c r="H54" s="128"/>
      <c r="I54" s="12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8"/>
      <c r="H55" s="128"/>
      <c r="I55" s="12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8"/>
      <c r="H56" s="128"/>
      <c r="I56" s="12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8"/>
      <c r="H57" s="128"/>
      <c r="I57" s="12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8"/>
      <c r="H58" s="128"/>
      <c r="I58" s="12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8"/>
      <c r="H59" s="128"/>
      <c r="I59" s="12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8"/>
      <c r="H60" s="128"/>
      <c r="I60" s="12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8"/>
      <c r="H61" s="128"/>
      <c r="I61" s="12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8"/>
      <c r="H62" s="128"/>
      <c r="I62" s="12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8"/>
      <c r="H63" s="128"/>
      <c r="I63" s="12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G5" sqref="G5"/>
    </sheetView>
  </sheetViews>
  <sheetFormatPr baseColWidth="10" defaultColWidth="15.1640625" defaultRowHeight="15" customHeight="1" x14ac:dyDescent="0"/>
  <cols>
    <col min="1" max="1" width="17.33203125" style="5" customWidth="1"/>
    <col min="2" max="2" width="16" style="15" customWidth="1"/>
    <col min="3" max="3" width="24.33203125" style="15" customWidth="1"/>
    <col min="4" max="4" width="27" style="15" customWidth="1"/>
    <col min="5" max="5" width="14.33203125" style="136" bestFit="1" customWidth="1"/>
    <col min="6" max="6" width="15.1640625" style="136" bestFit="1" customWidth="1"/>
    <col min="7" max="7" width="14.33203125" style="136" bestFit="1" customWidth="1"/>
    <col min="8" max="8" width="26.1640625" style="94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2" customFormat="1" ht="27" customHeight="1">
      <c r="A1" s="26" t="s">
        <v>673</v>
      </c>
      <c r="B1" s="26" t="s">
        <v>14</v>
      </c>
      <c r="C1" s="26" t="s">
        <v>462</v>
      </c>
      <c r="D1" s="26" t="s">
        <v>493</v>
      </c>
      <c r="E1" s="132" t="s">
        <v>748</v>
      </c>
      <c r="F1" s="125" t="s">
        <v>749</v>
      </c>
      <c r="G1" s="125" t="s">
        <v>750</v>
      </c>
      <c r="H1" s="27" t="s">
        <v>494</v>
      </c>
      <c r="I1" s="26" t="s">
        <v>495</v>
      </c>
      <c r="J1" s="26" t="s">
        <v>496</v>
      </c>
      <c r="K1" s="32" t="s">
        <v>497</v>
      </c>
      <c r="L1" s="32" t="s">
        <v>498</v>
      </c>
      <c r="M1" s="32" t="s">
        <v>499</v>
      </c>
      <c r="N1" s="32" t="s">
        <v>500</v>
      </c>
      <c r="O1" s="32" t="s">
        <v>501</v>
      </c>
      <c r="P1" s="43" t="s">
        <v>502</v>
      </c>
      <c r="Q1" s="43" t="s">
        <v>503</v>
      </c>
      <c r="R1" s="43" t="s">
        <v>504</v>
      </c>
      <c r="S1" s="43" t="s">
        <v>505</v>
      </c>
      <c r="T1" s="43" t="s">
        <v>506</v>
      </c>
      <c r="U1" s="43" t="s">
        <v>507</v>
      </c>
      <c r="V1" s="43" t="s">
        <v>508</v>
      </c>
      <c r="W1" s="43" t="s">
        <v>509</v>
      </c>
      <c r="X1" s="43" t="s">
        <v>510</v>
      </c>
      <c r="Y1" s="43" t="s">
        <v>511</v>
      </c>
      <c r="Z1" s="44" t="s">
        <v>512</v>
      </c>
      <c r="AA1" s="44" t="s">
        <v>513</v>
      </c>
      <c r="AB1" s="45" t="s">
        <v>514</v>
      </c>
      <c r="AC1" s="45" t="s">
        <v>515</v>
      </c>
      <c r="AD1" s="45" t="s">
        <v>516</v>
      </c>
      <c r="AE1" s="45" t="s">
        <v>517</v>
      </c>
      <c r="AF1" s="45" t="s">
        <v>774</v>
      </c>
      <c r="AG1" s="45" t="s">
        <v>518</v>
      </c>
      <c r="AH1" s="45" t="s">
        <v>519</v>
      </c>
      <c r="AI1" s="45" t="s">
        <v>520</v>
      </c>
      <c r="AJ1" s="45" t="s">
        <v>521</v>
      </c>
      <c r="AK1" s="45" t="s">
        <v>522</v>
      </c>
      <c r="AL1" s="45" t="s">
        <v>775</v>
      </c>
      <c r="AM1" s="46" t="s">
        <v>523</v>
      </c>
      <c r="AN1" s="46" t="s">
        <v>524</v>
      </c>
      <c r="AO1" s="46" t="s">
        <v>525</v>
      </c>
      <c r="AP1" s="46" t="s">
        <v>526</v>
      </c>
      <c r="AQ1" s="46" t="s">
        <v>527</v>
      </c>
      <c r="AR1" s="46" t="s">
        <v>528</v>
      </c>
      <c r="AS1" s="46" t="s">
        <v>529</v>
      </c>
      <c r="AT1" s="46" t="s">
        <v>530</v>
      </c>
      <c r="AU1" s="47" t="s">
        <v>531</v>
      </c>
      <c r="AV1" s="47" t="s">
        <v>532</v>
      </c>
      <c r="AW1" s="47" t="s">
        <v>533</v>
      </c>
      <c r="AX1" s="47" t="s">
        <v>534</v>
      </c>
      <c r="AY1" s="47" t="s">
        <v>535</v>
      </c>
      <c r="AZ1" s="47" t="s">
        <v>536</v>
      </c>
      <c r="BA1" s="47" t="s">
        <v>537</v>
      </c>
      <c r="BB1" s="47" t="s">
        <v>538</v>
      </c>
      <c r="BC1" s="47" t="s">
        <v>539</v>
      </c>
      <c r="BD1" s="47" t="s">
        <v>540</v>
      </c>
      <c r="BE1" s="47" t="s">
        <v>541</v>
      </c>
      <c r="BF1" s="48" t="s">
        <v>542</v>
      </c>
      <c r="BG1" s="48" t="s">
        <v>543</v>
      </c>
      <c r="BH1" s="48" t="s">
        <v>544</v>
      </c>
      <c r="BI1" s="49" t="s">
        <v>776</v>
      </c>
      <c r="BJ1" s="49" t="s">
        <v>777</v>
      </c>
      <c r="BK1" s="49" t="s">
        <v>545</v>
      </c>
      <c r="BL1" s="49" t="s">
        <v>546</v>
      </c>
      <c r="BM1" s="49" t="s">
        <v>547</v>
      </c>
      <c r="BN1" s="49" t="s">
        <v>548</v>
      </c>
      <c r="BO1" s="49" t="s">
        <v>549</v>
      </c>
      <c r="BP1" s="49" t="s">
        <v>550</v>
      </c>
      <c r="BQ1" s="49" t="s">
        <v>551</v>
      </c>
      <c r="BR1" s="49" t="s">
        <v>552</v>
      </c>
      <c r="BS1" s="49" t="s">
        <v>553</v>
      </c>
      <c r="BT1" s="49" t="s">
        <v>554</v>
      </c>
      <c r="BU1" s="49" t="s">
        <v>555</v>
      </c>
      <c r="BV1" s="49" t="s">
        <v>556</v>
      </c>
      <c r="BW1" s="49" t="s">
        <v>557</v>
      </c>
      <c r="BX1" s="49" t="s">
        <v>558</v>
      </c>
      <c r="BY1" s="49" t="s">
        <v>559</v>
      </c>
      <c r="BZ1" s="49" t="s">
        <v>560</v>
      </c>
      <c r="CA1" s="49" t="s">
        <v>561</v>
      </c>
      <c r="CB1" s="49" t="s">
        <v>562</v>
      </c>
      <c r="CC1" s="49" t="s">
        <v>563</v>
      </c>
      <c r="CD1" s="49" t="s">
        <v>564</v>
      </c>
      <c r="CE1" s="50" t="s">
        <v>565</v>
      </c>
      <c r="CF1" s="50" t="s">
        <v>566</v>
      </c>
      <c r="CG1" s="50" t="s">
        <v>567</v>
      </c>
      <c r="CH1" s="50" t="s">
        <v>568</v>
      </c>
      <c r="CI1" s="50" t="s">
        <v>569</v>
      </c>
      <c r="CJ1" s="50" t="s">
        <v>778</v>
      </c>
      <c r="CK1" s="50" t="s">
        <v>570</v>
      </c>
      <c r="CL1" s="50" t="s">
        <v>571</v>
      </c>
      <c r="CM1" s="50" t="s">
        <v>572</v>
      </c>
      <c r="CN1" s="50" t="s">
        <v>573</v>
      </c>
      <c r="CO1" s="50" t="s">
        <v>574</v>
      </c>
      <c r="CP1" s="50" t="s">
        <v>575</v>
      </c>
      <c r="CQ1" s="50" t="s">
        <v>576</v>
      </c>
      <c r="CR1" s="50" t="s">
        <v>577</v>
      </c>
      <c r="CS1" s="108" t="s">
        <v>578</v>
      </c>
      <c r="CT1" s="108" t="s">
        <v>579</v>
      </c>
    </row>
    <row r="2" spans="1:98" s="29" customFormat="1" ht="45" customHeight="1">
      <c r="A2" s="30" t="s">
        <v>674</v>
      </c>
      <c r="B2" s="34" t="s">
        <v>16</v>
      </c>
      <c r="C2" s="34" t="s">
        <v>332</v>
      </c>
      <c r="D2" s="34" t="s">
        <v>56</v>
      </c>
      <c r="E2" s="126" t="s">
        <v>740</v>
      </c>
      <c r="F2" s="126" t="s">
        <v>741</v>
      </c>
      <c r="G2" s="126" t="s">
        <v>739</v>
      </c>
      <c r="H2" s="34" t="s">
        <v>333</v>
      </c>
      <c r="I2" s="34" t="s">
        <v>57</v>
      </c>
      <c r="J2" s="34" t="s">
        <v>58</v>
      </c>
      <c r="K2" s="30" t="s">
        <v>59</v>
      </c>
      <c r="L2" s="30" t="s">
        <v>395</v>
      </c>
      <c r="M2" s="30" t="s">
        <v>60</v>
      </c>
      <c r="N2" s="30" t="s">
        <v>61</v>
      </c>
      <c r="O2" s="30" t="s">
        <v>62</v>
      </c>
      <c r="P2" s="52" t="s">
        <v>63</v>
      </c>
      <c r="Q2" s="52" t="s">
        <v>64</v>
      </c>
      <c r="R2" s="52" t="s">
        <v>65</v>
      </c>
      <c r="S2" s="52" t="s">
        <v>68</v>
      </c>
      <c r="T2" s="52" t="s">
        <v>69</v>
      </c>
      <c r="U2" s="52" t="s">
        <v>70</v>
      </c>
      <c r="V2" s="52" t="s">
        <v>71</v>
      </c>
      <c r="W2" s="52" t="s">
        <v>72</v>
      </c>
      <c r="X2" s="52" t="s">
        <v>73</v>
      </c>
      <c r="Y2" s="52" t="s">
        <v>394</v>
      </c>
      <c r="Z2" s="53" t="s">
        <v>66</v>
      </c>
      <c r="AA2" s="53" t="s">
        <v>67</v>
      </c>
      <c r="AB2" s="54" t="s">
        <v>281</v>
      </c>
      <c r="AC2" s="54" t="s">
        <v>285</v>
      </c>
      <c r="AD2" s="54" t="s">
        <v>74</v>
      </c>
      <c r="AE2" s="54" t="s">
        <v>75</v>
      </c>
      <c r="AF2" s="54" t="s">
        <v>76</v>
      </c>
      <c r="AG2" s="54" t="s">
        <v>289</v>
      </c>
      <c r="AH2" s="54" t="s">
        <v>290</v>
      </c>
      <c r="AI2" s="54" t="s">
        <v>291</v>
      </c>
      <c r="AJ2" s="54" t="s">
        <v>292</v>
      </c>
      <c r="AK2" s="54" t="s">
        <v>77</v>
      </c>
      <c r="AL2" s="54" t="s">
        <v>78</v>
      </c>
      <c r="AM2" s="55" t="s">
        <v>246</v>
      </c>
      <c r="AN2" s="55" t="s">
        <v>248</v>
      </c>
      <c r="AO2" s="55" t="s">
        <v>249</v>
      </c>
      <c r="AP2" s="55" t="s">
        <v>79</v>
      </c>
      <c r="AQ2" s="55" t="s">
        <v>80</v>
      </c>
      <c r="AR2" s="55" t="s">
        <v>81</v>
      </c>
      <c r="AS2" s="55" t="s">
        <v>82</v>
      </c>
      <c r="AT2" s="55" t="s">
        <v>83</v>
      </c>
      <c r="AU2" s="56" t="s">
        <v>84</v>
      </c>
      <c r="AV2" s="56" t="s">
        <v>85</v>
      </c>
      <c r="AW2" s="56" t="s">
        <v>86</v>
      </c>
      <c r="AX2" s="56" t="s">
        <v>87</v>
      </c>
      <c r="AY2" s="56" t="s">
        <v>88</v>
      </c>
      <c r="AZ2" s="56" t="s">
        <v>89</v>
      </c>
      <c r="BA2" s="56" t="s">
        <v>393</v>
      </c>
      <c r="BB2" s="56" t="s">
        <v>392</v>
      </c>
      <c r="BC2" s="56" t="s">
        <v>90</v>
      </c>
      <c r="BD2" s="56" t="s">
        <v>391</v>
      </c>
      <c r="BE2" s="56" t="s">
        <v>390</v>
      </c>
      <c r="BF2" s="58" t="s">
        <v>91</v>
      </c>
      <c r="BG2" s="58" t="s">
        <v>92</v>
      </c>
      <c r="BH2" s="58" t="s">
        <v>93</v>
      </c>
      <c r="BI2" s="59" t="s">
        <v>94</v>
      </c>
      <c r="BJ2" s="59" t="s">
        <v>388</v>
      </c>
      <c r="BK2" s="59" t="s">
        <v>389</v>
      </c>
      <c r="BL2" s="59" t="s">
        <v>95</v>
      </c>
      <c r="BM2" s="59" t="s">
        <v>96</v>
      </c>
      <c r="BN2" s="60" t="s">
        <v>97</v>
      </c>
      <c r="BO2" s="60" t="s">
        <v>98</v>
      </c>
      <c r="BP2" s="59" t="s">
        <v>99</v>
      </c>
      <c r="BQ2" s="59" t="s">
        <v>100</v>
      </c>
      <c r="BR2" s="59" t="s">
        <v>101</v>
      </c>
      <c r="BS2" s="60" t="s">
        <v>102</v>
      </c>
      <c r="BT2" s="60" t="s">
        <v>103</v>
      </c>
      <c r="BU2" s="59" t="s">
        <v>104</v>
      </c>
      <c r="BV2" s="59" t="s">
        <v>105</v>
      </c>
      <c r="BW2" s="59" t="s">
        <v>106</v>
      </c>
      <c r="BX2" s="60" t="s">
        <v>107</v>
      </c>
      <c r="BY2" s="60" t="s">
        <v>108</v>
      </c>
      <c r="BZ2" s="59" t="s">
        <v>109</v>
      </c>
      <c r="CA2" s="59" t="s">
        <v>110</v>
      </c>
      <c r="CB2" s="59" t="s">
        <v>111</v>
      </c>
      <c r="CC2" s="60" t="s">
        <v>112</v>
      </c>
      <c r="CD2" s="59" t="s">
        <v>113</v>
      </c>
      <c r="CE2" s="61" t="s">
        <v>114</v>
      </c>
      <c r="CF2" s="61" t="s">
        <v>115</v>
      </c>
      <c r="CG2" s="61" t="s">
        <v>116</v>
      </c>
      <c r="CH2" s="61" t="s">
        <v>117</v>
      </c>
      <c r="CI2" s="61" t="s">
        <v>387</v>
      </c>
      <c r="CJ2" s="61" t="s">
        <v>118</v>
      </c>
      <c r="CK2" s="61" t="s">
        <v>119</v>
      </c>
      <c r="CL2" s="61" t="s">
        <v>120</v>
      </c>
      <c r="CM2" s="61" t="s">
        <v>121</v>
      </c>
      <c r="CN2" s="61" t="s">
        <v>386</v>
      </c>
      <c r="CO2" s="61" t="s">
        <v>122</v>
      </c>
      <c r="CP2" s="61" t="s">
        <v>123</v>
      </c>
      <c r="CQ2" s="61" t="s">
        <v>124</v>
      </c>
      <c r="CR2" s="61" t="s">
        <v>125</v>
      </c>
      <c r="CS2" s="62" t="s">
        <v>282</v>
      </c>
      <c r="CT2" s="62" t="s">
        <v>286</v>
      </c>
    </row>
    <row r="3" spans="1:98" s="42" customFormat="1" ht="34" customHeight="1">
      <c r="A3" s="36" t="s">
        <v>366</v>
      </c>
      <c r="B3" s="35"/>
      <c r="C3" s="35"/>
      <c r="D3" s="35"/>
      <c r="E3" s="127" t="s">
        <v>737</v>
      </c>
      <c r="F3" s="127" t="s">
        <v>34</v>
      </c>
      <c r="G3" s="127" t="s">
        <v>738</v>
      </c>
      <c r="H3" s="104" t="s">
        <v>377</v>
      </c>
      <c r="I3" s="35" t="s">
        <v>40</v>
      </c>
      <c r="J3" s="35" t="s">
        <v>40</v>
      </c>
      <c r="K3" s="36"/>
      <c r="L3" s="104" t="s">
        <v>377</v>
      </c>
      <c r="M3" s="36"/>
      <c r="N3" s="36"/>
      <c r="O3" s="36" t="s">
        <v>385</v>
      </c>
      <c r="P3" s="64" t="s">
        <v>126</v>
      </c>
      <c r="Q3" s="64" t="s">
        <v>126</v>
      </c>
      <c r="R3" s="64"/>
      <c r="S3" s="64" t="s">
        <v>37</v>
      </c>
      <c r="T3" s="64" t="s">
        <v>37</v>
      </c>
      <c r="U3" s="64" t="s">
        <v>37</v>
      </c>
      <c r="V3" s="64" t="s">
        <v>37</v>
      </c>
      <c r="W3" s="64" t="s">
        <v>34</v>
      </c>
      <c r="X3" s="64" t="s">
        <v>127</v>
      </c>
      <c r="Y3" s="64"/>
      <c r="Z3" s="65"/>
      <c r="AA3" s="65"/>
      <c r="AB3" s="66"/>
      <c r="AC3" s="66" t="s">
        <v>284</v>
      </c>
      <c r="AD3" s="66" t="s">
        <v>128</v>
      </c>
      <c r="AE3" s="66" t="s">
        <v>129</v>
      </c>
      <c r="AF3" s="66" t="s">
        <v>129</v>
      </c>
      <c r="AG3" s="66" t="s">
        <v>129</v>
      </c>
      <c r="AH3" s="66" t="s">
        <v>129</v>
      </c>
      <c r="AI3" s="66" t="s">
        <v>129</v>
      </c>
      <c r="AJ3" s="66" t="s">
        <v>129</v>
      </c>
      <c r="AK3" s="66" t="s">
        <v>129</v>
      </c>
      <c r="AL3" s="66" t="s">
        <v>37</v>
      </c>
      <c r="AM3" s="67" t="s">
        <v>37</v>
      </c>
      <c r="AN3" s="67" t="s">
        <v>37</v>
      </c>
      <c r="AO3" s="67" t="s">
        <v>37</v>
      </c>
      <c r="AP3" s="67" t="s">
        <v>45</v>
      </c>
      <c r="AQ3" s="67" t="s">
        <v>45</v>
      </c>
      <c r="AR3" s="67" t="s">
        <v>37</v>
      </c>
      <c r="AS3" s="67" t="s">
        <v>130</v>
      </c>
      <c r="AT3" s="67" t="s">
        <v>37</v>
      </c>
      <c r="AU3" s="68" t="s">
        <v>131</v>
      </c>
      <c r="AV3" s="68" t="s">
        <v>131</v>
      </c>
      <c r="AW3" s="68" t="s">
        <v>55</v>
      </c>
      <c r="AX3" s="68"/>
      <c r="AY3" s="68" t="s">
        <v>132</v>
      </c>
      <c r="AZ3" s="68" t="s">
        <v>131</v>
      </c>
      <c r="BA3" s="68" t="s">
        <v>131</v>
      </c>
      <c r="BB3" s="68" t="s">
        <v>131</v>
      </c>
      <c r="BC3" s="68"/>
      <c r="BD3" s="68"/>
      <c r="BE3" s="68" t="s">
        <v>131</v>
      </c>
      <c r="BF3" s="69" t="s">
        <v>133</v>
      </c>
      <c r="BG3" s="69" t="s">
        <v>134</v>
      </c>
      <c r="BH3" s="69" t="s">
        <v>134</v>
      </c>
      <c r="BI3" s="70"/>
      <c r="BJ3" s="70"/>
      <c r="BK3" s="70"/>
      <c r="BL3" s="70" t="s">
        <v>135</v>
      </c>
      <c r="BM3" s="70" t="s">
        <v>135</v>
      </c>
      <c r="BN3" s="70" t="s">
        <v>135</v>
      </c>
      <c r="BO3" s="70" t="s">
        <v>135</v>
      </c>
      <c r="BP3" s="70"/>
      <c r="BQ3" s="70" t="s">
        <v>135</v>
      </c>
      <c r="BR3" s="70" t="s">
        <v>135</v>
      </c>
      <c r="BS3" s="70" t="s">
        <v>135</v>
      </c>
      <c r="BT3" s="70" t="s">
        <v>135</v>
      </c>
      <c r="BU3" s="70"/>
      <c r="BV3" s="70" t="s">
        <v>135</v>
      </c>
      <c r="BW3" s="70" t="s">
        <v>135</v>
      </c>
      <c r="BX3" s="70" t="s">
        <v>135</v>
      </c>
      <c r="BY3" s="70" t="s">
        <v>135</v>
      </c>
      <c r="BZ3" s="70" t="s">
        <v>135</v>
      </c>
      <c r="CA3" s="70" t="s">
        <v>135</v>
      </c>
      <c r="CB3" s="70" t="s">
        <v>135</v>
      </c>
      <c r="CC3" s="70" t="s">
        <v>135</v>
      </c>
      <c r="CD3" s="70" t="s">
        <v>135</v>
      </c>
      <c r="CE3" s="71" t="s">
        <v>136</v>
      </c>
      <c r="CF3" s="71" t="s">
        <v>136</v>
      </c>
      <c r="CG3" s="71" t="s">
        <v>136</v>
      </c>
      <c r="CH3" s="71" t="s">
        <v>136</v>
      </c>
      <c r="CI3" s="71" t="s">
        <v>136</v>
      </c>
      <c r="CJ3" s="71" t="s">
        <v>136</v>
      </c>
      <c r="CK3" s="71" t="s">
        <v>136</v>
      </c>
      <c r="CL3" s="71" t="s">
        <v>136</v>
      </c>
      <c r="CM3" s="71" t="s">
        <v>136</v>
      </c>
      <c r="CN3" s="71" t="s">
        <v>136</v>
      </c>
      <c r="CO3" s="71" t="s">
        <v>136</v>
      </c>
      <c r="CP3" s="71" t="s">
        <v>136</v>
      </c>
      <c r="CQ3" s="71" t="s">
        <v>136</v>
      </c>
      <c r="CR3" s="71" t="s">
        <v>136</v>
      </c>
      <c r="CS3" s="71" t="s">
        <v>136</v>
      </c>
      <c r="CT3" s="71" t="s">
        <v>136</v>
      </c>
    </row>
    <row r="4" spans="1:98" ht="15" customHeight="1">
      <c r="A4" s="145" t="s">
        <v>1080</v>
      </c>
      <c r="B4" s="151" t="s">
        <v>817</v>
      </c>
      <c r="C4" s="157" t="s">
        <v>833</v>
      </c>
      <c r="D4" s="157" t="s">
        <v>843</v>
      </c>
      <c r="E4" s="158">
        <v>1959</v>
      </c>
      <c r="F4" s="157"/>
      <c r="G4" s="159"/>
      <c r="H4" s="159"/>
      <c r="I4" s="157">
        <v>0</v>
      </c>
      <c r="J4" s="157">
        <v>10</v>
      </c>
      <c r="K4" s="160"/>
      <c r="L4" s="160"/>
      <c r="M4" s="160"/>
      <c r="N4" s="160"/>
      <c r="O4" s="160"/>
      <c r="P4" s="160">
        <v>1.45</v>
      </c>
      <c r="Q4" s="160"/>
      <c r="R4" s="160" t="s">
        <v>844</v>
      </c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1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>
        <v>0.99861999999999995</v>
      </c>
      <c r="AO4" s="161"/>
      <c r="AP4" s="161">
        <v>0.14479989999999998</v>
      </c>
      <c r="AQ4" s="161"/>
      <c r="AR4" s="160"/>
      <c r="AS4" s="160"/>
      <c r="AT4" s="160"/>
      <c r="AU4" s="160"/>
      <c r="AV4" s="160"/>
      <c r="AW4" s="160"/>
      <c r="AX4" s="160"/>
      <c r="AY4" s="160"/>
      <c r="AZ4" s="160">
        <v>-43.34</v>
      </c>
      <c r="BA4" s="160"/>
      <c r="BB4" s="160"/>
      <c r="BC4" s="160">
        <f t="shared" ref="BC4:BC11" si="0">((AZ4/1000)+1)/(EXP((1/8267)*(1950-E4)))</f>
        <v>0.9577020501239536</v>
      </c>
      <c r="BD4" s="160">
        <f t="shared" ref="BD4:BD11" si="1">BC4*EXP((1/8267)*(1950-E4))</f>
        <v>0.95665999999999995</v>
      </c>
      <c r="BE4" s="160"/>
      <c r="BF4" s="160"/>
      <c r="BG4" s="160"/>
      <c r="BH4" s="160"/>
      <c r="BI4" s="160"/>
      <c r="BJ4" s="160"/>
      <c r="BK4" s="160"/>
      <c r="BL4" s="160"/>
      <c r="BM4" s="160"/>
      <c r="BN4" s="160"/>
      <c r="BO4" s="160"/>
      <c r="BP4" s="160"/>
      <c r="BQ4" s="160"/>
      <c r="BR4" s="160"/>
      <c r="BS4" s="160"/>
      <c r="BT4" s="160"/>
      <c r="BU4" s="160"/>
      <c r="BV4" s="160"/>
      <c r="BW4" s="160"/>
      <c r="BX4" s="160"/>
      <c r="BY4" s="160"/>
      <c r="BZ4" s="160"/>
      <c r="CA4" s="160"/>
      <c r="CB4" s="160"/>
      <c r="CC4" s="160"/>
      <c r="CD4" s="160"/>
      <c r="CE4" s="160"/>
      <c r="CF4" s="160"/>
      <c r="CG4" s="160"/>
      <c r="CH4" s="160"/>
      <c r="CI4" s="160"/>
      <c r="CJ4" s="160"/>
      <c r="CK4" s="160"/>
      <c r="CL4" s="160"/>
      <c r="CM4" s="160"/>
      <c r="CN4" s="160"/>
      <c r="CO4" s="160"/>
      <c r="CP4" s="160"/>
      <c r="CQ4" s="160"/>
      <c r="CR4" s="160"/>
      <c r="CS4" s="149"/>
      <c r="CT4" s="149"/>
    </row>
    <row r="5" spans="1:98" ht="15" customHeight="1">
      <c r="A5" s="145" t="s">
        <v>1080</v>
      </c>
      <c r="B5" s="151" t="s">
        <v>817</v>
      </c>
      <c r="C5" s="157" t="s">
        <v>833</v>
      </c>
      <c r="D5" s="157" t="s">
        <v>845</v>
      </c>
      <c r="E5" s="158">
        <v>1959</v>
      </c>
      <c r="F5" s="157"/>
      <c r="G5" s="159"/>
      <c r="H5" s="159"/>
      <c r="I5" s="157">
        <v>10</v>
      </c>
      <c r="J5" s="157">
        <v>23</v>
      </c>
      <c r="K5" s="160"/>
      <c r="L5" s="160"/>
      <c r="M5" s="160"/>
      <c r="N5" s="160"/>
      <c r="O5" s="160"/>
      <c r="P5" s="160">
        <v>1.65</v>
      </c>
      <c r="Q5" s="160"/>
      <c r="R5" s="160" t="s">
        <v>844</v>
      </c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1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>
        <v>0.39124899999999996</v>
      </c>
      <c r="AO5" s="161"/>
      <c r="AP5" s="161">
        <v>8.3922910499999975E-2</v>
      </c>
      <c r="AQ5" s="161"/>
      <c r="AR5" s="160"/>
      <c r="AS5" s="160"/>
      <c r="AT5" s="160"/>
      <c r="AU5" s="160"/>
      <c r="AV5" s="160"/>
      <c r="AW5" s="160"/>
      <c r="AX5" s="160"/>
      <c r="AY5" s="160"/>
      <c r="AZ5" s="160">
        <v>-135</v>
      </c>
      <c r="BA5" s="160"/>
      <c r="BB5" s="160"/>
      <c r="BC5" s="160">
        <f t="shared" si="0"/>
        <v>0.86594220868147498</v>
      </c>
      <c r="BD5" s="160">
        <f t="shared" si="1"/>
        <v>0.86499999999999999</v>
      </c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  <c r="BQ5" s="160"/>
      <c r="BR5" s="160"/>
      <c r="BS5" s="160"/>
      <c r="BT5" s="160"/>
      <c r="BU5" s="160"/>
      <c r="BV5" s="160"/>
      <c r="BW5" s="160"/>
      <c r="BX5" s="160"/>
      <c r="BY5" s="160"/>
      <c r="BZ5" s="160"/>
      <c r="CA5" s="160"/>
      <c r="CB5" s="160"/>
      <c r="CC5" s="160"/>
      <c r="CD5" s="160"/>
      <c r="CE5" s="160"/>
      <c r="CF5" s="160"/>
      <c r="CG5" s="160"/>
      <c r="CH5" s="160"/>
      <c r="CI5" s="160"/>
      <c r="CJ5" s="160"/>
      <c r="CK5" s="160"/>
      <c r="CL5" s="160"/>
      <c r="CM5" s="160"/>
      <c r="CN5" s="160"/>
      <c r="CO5" s="160"/>
      <c r="CP5" s="160"/>
      <c r="CQ5" s="160"/>
      <c r="CR5" s="160"/>
      <c r="CS5" s="149"/>
      <c r="CT5" s="149"/>
    </row>
    <row r="6" spans="1:98" ht="15" customHeight="1">
      <c r="A6" s="145" t="s">
        <v>1080</v>
      </c>
      <c r="B6" s="151" t="s">
        <v>817</v>
      </c>
      <c r="C6" s="157" t="s">
        <v>833</v>
      </c>
      <c r="D6" s="157" t="s">
        <v>846</v>
      </c>
      <c r="E6" s="158">
        <v>1959</v>
      </c>
      <c r="F6" s="157"/>
      <c r="G6" s="159"/>
      <c r="H6" s="159"/>
      <c r="I6" s="157">
        <v>23</v>
      </c>
      <c r="J6" s="157">
        <v>48</v>
      </c>
      <c r="K6" s="160"/>
      <c r="L6" s="160"/>
      <c r="M6" s="160"/>
      <c r="N6" s="160"/>
      <c r="O6" s="160"/>
      <c r="P6" s="160">
        <v>1.72</v>
      </c>
      <c r="Q6" s="160"/>
      <c r="R6" s="160" t="s">
        <v>844</v>
      </c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1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>
        <v>0.20602799999999999</v>
      </c>
      <c r="AO6" s="161"/>
      <c r="AP6" s="161">
        <v>8.8592039999999997E-2</v>
      </c>
      <c r="AQ6" s="161"/>
      <c r="AR6" s="160"/>
      <c r="AS6" s="160"/>
      <c r="AT6" s="160"/>
      <c r="AU6" s="160"/>
      <c r="AV6" s="160"/>
      <c r="AW6" s="160"/>
      <c r="AX6" s="160"/>
      <c r="AY6" s="160"/>
      <c r="AZ6" s="160">
        <v>-243</v>
      </c>
      <c r="BA6" s="160"/>
      <c r="BB6" s="160"/>
      <c r="BC6" s="160">
        <f t="shared" si="0"/>
        <v>0.75782456875361459</v>
      </c>
      <c r="BD6" s="160">
        <f t="shared" si="1"/>
        <v>0.75700000000000001</v>
      </c>
      <c r="BE6" s="160"/>
      <c r="BF6" s="160"/>
      <c r="BG6" s="160"/>
      <c r="BH6" s="160"/>
      <c r="BI6" s="160"/>
      <c r="BJ6" s="160"/>
      <c r="BK6" s="160"/>
      <c r="BL6" s="160"/>
      <c r="BM6" s="160"/>
      <c r="BN6" s="160"/>
      <c r="BO6" s="160"/>
      <c r="BP6" s="160"/>
      <c r="BQ6" s="160"/>
      <c r="BR6" s="160"/>
      <c r="BS6" s="160"/>
      <c r="BT6" s="160"/>
      <c r="BU6" s="160"/>
      <c r="BV6" s="160"/>
      <c r="BW6" s="160"/>
      <c r="BX6" s="160"/>
      <c r="BY6" s="160"/>
      <c r="BZ6" s="160"/>
      <c r="CA6" s="160"/>
      <c r="CB6" s="160"/>
      <c r="CC6" s="160"/>
      <c r="CD6" s="160"/>
      <c r="CE6" s="160"/>
      <c r="CF6" s="160"/>
      <c r="CG6" s="160"/>
      <c r="CH6" s="160"/>
      <c r="CI6" s="160"/>
      <c r="CJ6" s="160"/>
      <c r="CK6" s="160"/>
      <c r="CL6" s="160"/>
      <c r="CM6" s="160"/>
      <c r="CN6" s="160"/>
      <c r="CO6" s="160"/>
      <c r="CP6" s="160"/>
      <c r="CQ6" s="160"/>
      <c r="CR6" s="160"/>
      <c r="CS6" s="149"/>
      <c r="CT6" s="149"/>
    </row>
    <row r="7" spans="1:98" ht="15" customHeight="1">
      <c r="A7" s="145" t="s">
        <v>1080</v>
      </c>
      <c r="B7" s="151" t="s">
        <v>817</v>
      </c>
      <c r="C7" s="157" t="s">
        <v>833</v>
      </c>
      <c r="D7" s="157" t="s">
        <v>847</v>
      </c>
      <c r="E7" s="158">
        <v>1959</v>
      </c>
      <c r="F7" s="157"/>
      <c r="G7" s="159"/>
      <c r="H7" s="159"/>
      <c r="I7" s="157">
        <v>48</v>
      </c>
      <c r="J7" s="157">
        <v>76</v>
      </c>
      <c r="K7" s="160"/>
      <c r="L7" s="160"/>
      <c r="M7" s="160"/>
      <c r="N7" s="160"/>
      <c r="O7" s="160"/>
      <c r="P7" s="160">
        <v>2</v>
      </c>
      <c r="Q7" s="160"/>
      <c r="R7" s="160" t="s">
        <v>844</v>
      </c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1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>
        <v>0.15875499999999998</v>
      </c>
      <c r="AO7" s="161"/>
      <c r="AP7" s="161">
        <v>8.890279999999999E-2</v>
      </c>
      <c r="AQ7" s="161"/>
      <c r="AR7" s="160"/>
      <c r="AS7" s="160"/>
      <c r="AT7" s="160"/>
      <c r="AU7" s="160"/>
      <c r="AV7" s="160"/>
      <c r="AW7" s="160"/>
      <c r="AX7" s="160"/>
      <c r="AY7" s="160"/>
      <c r="AZ7" s="160">
        <v>-418.8</v>
      </c>
      <c r="BA7" s="160"/>
      <c r="BB7" s="160"/>
      <c r="BC7" s="160">
        <f t="shared" si="0"/>
        <v>0.58183307709326382</v>
      </c>
      <c r="BD7" s="160">
        <f t="shared" si="1"/>
        <v>0.58119999999999994</v>
      </c>
      <c r="BE7" s="160"/>
      <c r="BF7" s="160"/>
      <c r="BG7" s="160"/>
      <c r="BH7" s="160"/>
      <c r="BI7" s="160"/>
      <c r="BJ7" s="160"/>
      <c r="BK7" s="160"/>
      <c r="BL7" s="160"/>
      <c r="BM7" s="160"/>
      <c r="BN7" s="160"/>
      <c r="BO7" s="160"/>
      <c r="BP7" s="160"/>
      <c r="BQ7" s="160"/>
      <c r="BR7" s="160"/>
      <c r="BS7" s="160"/>
      <c r="BT7" s="160"/>
      <c r="BU7" s="160"/>
      <c r="BV7" s="160"/>
      <c r="BW7" s="160"/>
      <c r="BX7" s="160"/>
      <c r="BY7" s="160"/>
      <c r="BZ7" s="160"/>
      <c r="CA7" s="160"/>
      <c r="CB7" s="160"/>
      <c r="CC7" s="160"/>
      <c r="CD7" s="160"/>
      <c r="CE7" s="160"/>
      <c r="CF7" s="160"/>
      <c r="CG7" s="160"/>
      <c r="CH7" s="160"/>
      <c r="CI7" s="160"/>
      <c r="CJ7" s="160"/>
      <c r="CK7" s="160"/>
      <c r="CL7" s="160"/>
      <c r="CM7" s="160"/>
      <c r="CN7" s="160"/>
      <c r="CO7" s="160"/>
      <c r="CP7" s="160"/>
      <c r="CQ7" s="160"/>
      <c r="CR7" s="160"/>
      <c r="CS7" s="149"/>
      <c r="CT7" s="149"/>
    </row>
    <row r="8" spans="1:98" ht="15" customHeight="1">
      <c r="A8" s="145" t="s">
        <v>1080</v>
      </c>
      <c r="B8" s="151" t="s">
        <v>817</v>
      </c>
      <c r="C8" s="157" t="s">
        <v>833</v>
      </c>
      <c r="D8" s="157" t="s">
        <v>848</v>
      </c>
      <c r="E8" s="158">
        <v>1959</v>
      </c>
      <c r="F8" s="157"/>
      <c r="G8" s="159"/>
      <c r="H8" s="159"/>
      <c r="I8" s="157">
        <v>76</v>
      </c>
      <c r="J8" s="157">
        <v>112</v>
      </c>
      <c r="K8" s="160"/>
      <c r="L8" s="160"/>
      <c r="M8" s="160"/>
      <c r="N8" s="160"/>
      <c r="O8" s="160"/>
      <c r="P8" s="160">
        <v>2</v>
      </c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1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>
        <v>9.4277E-2</v>
      </c>
      <c r="AO8" s="161"/>
      <c r="AP8" s="161">
        <v>6.7879439999999999E-2</v>
      </c>
      <c r="AQ8" s="161"/>
      <c r="AR8" s="160"/>
      <c r="AS8" s="160"/>
      <c r="AT8" s="160"/>
      <c r="AU8" s="160"/>
      <c r="AV8" s="160"/>
      <c r="AW8" s="160"/>
      <c r="AX8" s="160"/>
      <c r="AY8" s="160"/>
      <c r="AZ8" s="160">
        <v>-609.2008538</v>
      </c>
      <c r="BA8" s="160"/>
      <c r="BB8" s="160"/>
      <c r="BC8" s="160">
        <f t="shared" si="0"/>
        <v>0.39122482752747129</v>
      </c>
      <c r="BD8" s="160">
        <f t="shared" si="1"/>
        <v>0.3907991462</v>
      </c>
      <c r="BE8" s="160"/>
      <c r="BF8" s="160"/>
      <c r="BG8" s="160"/>
      <c r="BH8" s="160"/>
      <c r="BI8" s="160"/>
      <c r="BJ8" s="160"/>
      <c r="BK8" s="160"/>
      <c r="BL8" s="160"/>
      <c r="BM8" s="160"/>
      <c r="BN8" s="160"/>
      <c r="BO8" s="160"/>
      <c r="BP8" s="160"/>
      <c r="BQ8" s="160"/>
      <c r="BR8" s="160"/>
      <c r="BS8" s="160"/>
      <c r="BT8" s="160"/>
      <c r="BU8" s="160"/>
      <c r="BV8" s="160"/>
      <c r="BW8" s="160"/>
      <c r="BX8" s="160"/>
      <c r="BY8" s="160"/>
      <c r="BZ8" s="160"/>
      <c r="CA8" s="160"/>
      <c r="CB8" s="160"/>
      <c r="CC8" s="160"/>
      <c r="CD8" s="160"/>
      <c r="CE8" s="160"/>
      <c r="CF8" s="160"/>
      <c r="CG8" s="160"/>
      <c r="CH8" s="160"/>
      <c r="CI8" s="160"/>
      <c r="CJ8" s="160"/>
      <c r="CK8" s="160"/>
      <c r="CL8" s="160"/>
      <c r="CM8" s="160"/>
      <c r="CN8" s="160"/>
      <c r="CO8" s="160"/>
      <c r="CP8" s="160"/>
      <c r="CQ8" s="160"/>
      <c r="CR8" s="160"/>
      <c r="CS8" s="149"/>
      <c r="CT8" s="149"/>
    </row>
    <row r="9" spans="1:98" ht="15" customHeight="1">
      <c r="A9" s="145" t="s">
        <v>1080</v>
      </c>
      <c r="B9" s="151" t="s">
        <v>818</v>
      </c>
      <c r="C9" s="157" t="s">
        <v>823</v>
      </c>
      <c r="D9" s="157" t="s">
        <v>849</v>
      </c>
      <c r="E9" s="158">
        <v>1959</v>
      </c>
      <c r="F9" s="157"/>
      <c r="G9" s="159"/>
      <c r="H9" s="159"/>
      <c r="I9" s="157">
        <v>0</v>
      </c>
      <c r="J9" s="157">
        <v>5</v>
      </c>
      <c r="K9" s="160"/>
      <c r="L9" s="160"/>
      <c r="M9" s="160"/>
      <c r="N9" s="160"/>
      <c r="O9" s="160"/>
      <c r="P9" s="160">
        <v>0.8</v>
      </c>
      <c r="Q9" s="160"/>
      <c r="R9" s="160" t="s">
        <v>844</v>
      </c>
      <c r="S9" s="160"/>
      <c r="T9" s="160"/>
      <c r="U9" s="160"/>
      <c r="V9" s="160">
        <v>17</v>
      </c>
      <c r="W9" s="160"/>
      <c r="X9" s="160"/>
      <c r="Y9" s="160"/>
      <c r="Z9" s="160"/>
      <c r="AA9" s="160"/>
      <c r="AB9" s="160"/>
      <c r="AC9" s="161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>
        <v>2.1458599999999999</v>
      </c>
      <c r="AO9" s="161"/>
      <c r="AP9" s="161">
        <v>7.1242552000000001E-2</v>
      </c>
      <c r="AQ9" s="161"/>
      <c r="AR9" s="160"/>
      <c r="AS9" s="160"/>
      <c r="AT9" s="160"/>
      <c r="AU9" s="160"/>
      <c r="AV9" s="160"/>
      <c r="AW9" s="160"/>
      <c r="AX9" s="160"/>
      <c r="AY9" s="160"/>
      <c r="AZ9" s="160">
        <v>-24.133281069999999</v>
      </c>
      <c r="BA9" s="160"/>
      <c r="BB9" s="160"/>
      <c r="BC9" s="160">
        <f t="shared" si="0"/>
        <v>0.97692969013755881</v>
      </c>
      <c r="BD9" s="160">
        <f t="shared" si="1"/>
        <v>0.97586671892999999</v>
      </c>
      <c r="BE9" s="160"/>
      <c r="BF9" s="160"/>
      <c r="BG9" s="160"/>
      <c r="BH9" s="160"/>
      <c r="BI9" s="160"/>
      <c r="BJ9" s="160"/>
      <c r="BK9" s="160"/>
      <c r="BL9" s="160"/>
      <c r="BM9" s="160"/>
      <c r="BN9" s="160"/>
      <c r="BO9" s="160"/>
      <c r="BP9" s="160"/>
      <c r="BQ9" s="160"/>
      <c r="BR9" s="160"/>
      <c r="BS9" s="160"/>
      <c r="BT9" s="160"/>
      <c r="BU9" s="160"/>
      <c r="BV9" s="160"/>
      <c r="BW9" s="160"/>
      <c r="BX9" s="160"/>
      <c r="BY9" s="160"/>
      <c r="BZ9" s="160"/>
      <c r="CA9" s="160"/>
      <c r="CB9" s="160"/>
      <c r="CC9" s="160"/>
      <c r="CD9" s="160"/>
      <c r="CE9" s="160"/>
      <c r="CF9" s="160"/>
      <c r="CG9" s="160"/>
      <c r="CH9" s="160"/>
      <c r="CI9" s="160"/>
      <c r="CJ9" s="160"/>
      <c r="CK9" s="160"/>
      <c r="CL9" s="160"/>
      <c r="CM9" s="160"/>
      <c r="CN9" s="160"/>
      <c r="CO9" s="160"/>
      <c r="CP9" s="160"/>
      <c r="CQ9" s="160"/>
      <c r="CR9" s="160"/>
      <c r="CS9" s="149"/>
      <c r="CT9" s="149"/>
    </row>
    <row r="10" spans="1:98" ht="15" customHeight="1">
      <c r="A10" s="145" t="s">
        <v>1080</v>
      </c>
      <c r="B10" s="151" t="s">
        <v>818</v>
      </c>
      <c r="C10" s="157" t="s">
        <v>823</v>
      </c>
      <c r="D10" s="157" t="s">
        <v>850</v>
      </c>
      <c r="E10" s="158">
        <v>1959</v>
      </c>
      <c r="F10" s="157"/>
      <c r="G10" s="159"/>
      <c r="H10" s="159"/>
      <c r="I10" s="157">
        <v>5</v>
      </c>
      <c r="J10" s="157">
        <v>25</v>
      </c>
      <c r="K10" s="160"/>
      <c r="L10" s="160"/>
      <c r="M10" s="160"/>
      <c r="N10" s="160"/>
      <c r="O10" s="160"/>
      <c r="P10" s="160">
        <v>1.2</v>
      </c>
      <c r="Q10" s="160"/>
      <c r="R10" s="160" t="s">
        <v>844</v>
      </c>
      <c r="S10" s="160"/>
      <c r="T10" s="160"/>
      <c r="U10" s="160"/>
      <c r="V10" s="160">
        <v>19</v>
      </c>
      <c r="W10" s="160"/>
      <c r="X10" s="160"/>
      <c r="Y10" s="160"/>
      <c r="Z10" s="160"/>
      <c r="AA10" s="160"/>
      <c r="AB10" s="160"/>
      <c r="AC10" s="161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>
        <v>1.0713429999999999</v>
      </c>
      <c r="AO10" s="161"/>
      <c r="AP10" s="161">
        <v>0.20826907920000004</v>
      </c>
      <c r="AQ10" s="161"/>
      <c r="AR10" s="160"/>
      <c r="AS10" s="160"/>
      <c r="AT10" s="160"/>
      <c r="AU10" s="160"/>
      <c r="AV10" s="160"/>
      <c r="AW10" s="160"/>
      <c r="AX10" s="160"/>
      <c r="AY10" s="160"/>
      <c r="AZ10" s="160">
        <v>-150</v>
      </c>
      <c r="BA10" s="160"/>
      <c r="BB10" s="160"/>
      <c r="BC10" s="160">
        <f t="shared" si="0"/>
        <v>0.85092586980260554</v>
      </c>
      <c r="BD10" s="160">
        <f t="shared" si="1"/>
        <v>0.85</v>
      </c>
      <c r="BE10" s="160"/>
      <c r="BF10" s="160"/>
      <c r="BG10" s="160"/>
      <c r="BH10" s="160"/>
      <c r="BI10" s="160"/>
      <c r="BJ10" s="160"/>
      <c r="BK10" s="160"/>
      <c r="BL10" s="160"/>
      <c r="BM10" s="160"/>
      <c r="BN10" s="160"/>
      <c r="BO10" s="160"/>
      <c r="BP10" s="160"/>
      <c r="BQ10" s="160"/>
      <c r="BR10" s="160"/>
      <c r="BS10" s="160"/>
      <c r="BT10" s="160"/>
      <c r="BU10" s="160"/>
      <c r="BV10" s="160"/>
      <c r="BW10" s="160"/>
      <c r="BX10" s="160"/>
      <c r="BY10" s="160"/>
      <c r="BZ10" s="160"/>
      <c r="CA10" s="160"/>
      <c r="CB10" s="160"/>
      <c r="CC10" s="160"/>
      <c r="CD10" s="160"/>
      <c r="CE10" s="160"/>
      <c r="CF10" s="160"/>
      <c r="CG10" s="160"/>
      <c r="CH10" s="160"/>
      <c r="CI10" s="160"/>
      <c r="CJ10" s="160"/>
      <c r="CK10" s="160"/>
      <c r="CL10" s="160"/>
      <c r="CM10" s="160"/>
      <c r="CN10" s="160"/>
      <c r="CO10" s="160"/>
      <c r="CP10" s="160"/>
      <c r="CQ10" s="160"/>
      <c r="CR10" s="160"/>
      <c r="CS10" s="149"/>
      <c r="CT10" s="149"/>
    </row>
    <row r="11" spans="1:98" ht="15" customHeight="1">
      <c r="A11" s="145" t="s">
        <v>1080</v>
      </c>
      <c r="B11" s="151" t="s">
        <v>818</v>
      </c>
      <c r="C11" s="157" t="s">
        <v>823</v>
      </c>
      <c r="D11" s="157" t="s">
        <v>851</v>
      </c>
      <c r="E11" s="158">
        <v>1959</v>
      </c>
      <c r="F11" s="157"/>
      <c r="G11" s="159"/>
      <c r="H11" s="159"/>
      <c r="I11" s="157">
        <v>25</v>
      </c>
      <c r="J11" s="157">
        <v>97</v>
      </c>
      <c r="K11" s="160"/>
      <c r="L11" s="160"/>
      <c r="M11" s="160"/>
      <c r="N11" s="160"/>
      <c r="O11" s="160"/>
      <c r="P11" s="160">
        <v>1.3</v>
      </c>
      <c r="Q11" s="160"/>
      <c r="R11" s="160" t="s">
        <v>844</v>
      </c>
      <c r="S11" s="160"/>
      <c r="T11" s="160"/>
      <c r="U11" s="160"/>
      <c r="V11" s="160">
        <v>35</v>
      </c>
      <c r="W11" s="160"/>
      <c r="X11" s="160"/>
      <c r="Y11" s="160"/>
      <c r="Z11" s="160"/>
      <c r="AA11" s="160"/>
      <c r="AB11" s="160"/>
      <c r="AC11" s="161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>
        <v>0.25375999999999999</v>
      </c>
      <c r="AO11" s="161"/>
      <c r="AP11" s="161">
        <v>0.15438758400000005</v>
      </c>
      <c r="AQ11" s="161"/>
      <c r="AR11" s="160"/>
      <c r="AS11" s="160"/>
      <c r="AT11" s="160"/>
      <c r="AU11" s="160"/>
      <c r="AV11" s="160"/>
      <c r="AW11" s="160"/>
      <c r="AX11" s="160"/>
      <c r="AY11" s="160"/>
      <c r="AZ11" s="160">
        <v>38.841783540000002</v>
      </c>
      <c r="BA11" s="160"/>
      <c r="BB11" s="160"/>
      <c r="BC11" s="160">
        <f t="shared" si="0"/>
        <v>1.0399733508777229</v>
      </c>
      <c r="BD11" s="160">
        <f t="shared" si="1"/>
        <v>1.0388417835399999</v>
      </c>
      <c r="BE11" s="160"/>
      <c r="BF11" s="160"/>
      <c r="BG11" s="160"/>
      <c r="BH11" s="160"/>
      <c r="BI11" s="160"/>
      <c r="BJ11" s="160"/>
      <c r="BK11" s="160"/>
      <c r="BL11" s="160"/>
      <c r="BM11" s="160"/>
      <c r="BN11" s="160"/>
      <c r="BO11" s="160"/>
      <c r="BP11" s="160"/>
      <c r="BQ11" s="160"/>
      <c r="BR11" s="160"/>
      <c r="BS11" s="160"/>
      <c r="BT11" s="160"/>
      <c r="BU11" s="160"/>
      <c r="BV11" s="160"/>
      <c r="BW11" s="160"/>
      <c r="BX11" s="160"/>
      <c r="BY11" s="160"/>
      <c r="BZ11" s="160"/>
      <c r="CA11" s="160"/>
      <c r="CB11" s="160"/>
      <c r="CC11" s="160"/>
      <c r="CD11" s="160"/>
      <c r="CE11" s="160"/>
      <c r="CF11" s="160"/>
      <c r="CG11" s="160"/>
      <c r="CH11" s="160"/>
      <c r="CI11" s="160"/>
      <c r="CJ11" s="160"/>
      <c r="CK11" s="160"/>
      <c r="CL11" s="160"/>
      <c r="CM11" s="160"/>
      <c r="CN11" s="160"/>
      <c r="CO11" s="160"/>
      <c r="CP11" s="160"/>
      <c r="CQ11" s="160"/>
      <c r="CR11" s="160"/>
      <c r="CS11" s="149"/>
      <c r="CT11" s="149"/>
    </row>
    <row r="12" spans="1:98" ht="15" customHeight="1">
      <c r="A12" s="145" t="s">
        <v>1080</v>
      </c>
      <c r="B12" s="151" t="s">
        <v>819</v>
      </c>
      <c r="C12" s="157" t="s">
        <v>825</v>
      </c>
      <c r="D12" s="157" t="s">
        <v>852</v>
      </c>
      <c r="E12" s="158">
        <v>1959</v>
      </c>
      <c r="F12" s="157"/>
      <c r="G12" s="159"/>
      <c r="H12" s="159"/>
      <c r="I12" s="157">
        <v>0</v>
      </c>
      <c r="J12" s="157">
        <v>18</v>
      </c>
      <c r="K12" s="160"/>
      <c r="L12" s="160"/>
      <c r="M12" s="160"/>
      <c r="N12" s="160"/>
      <c r="O12" s="160"/>
      <c r="P12" s="160">
        <v>1.1000000000000001</v>
      </c>
      <c r="Q12" s="160"/>
      <c r="R12" s="160"/>
      <c r="S12" s="160"/>
      <c r="T12" s="160"/>
      <c r="U12" s="160"/>
      <c r="V12" s="160">
        <v>11</v>
      </c>
      <c r="W12" s="160"/>
      <c r="X12" s="160"/>
      <c r="Y12" s="160"/>
      <c r="Z12" s="160"/>
      <c r="AA12" s="160"/>
      <c r="AB12" s="160"/>
      <c r="AC12" s="161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>
        <v>3.8213900000000001</v>
      </c>
      <c r="AO12" s="161"/>
      <c r="AP12" s="161">
        <v>0.67340534580000011</v>
      </c>
      <c r="AQ12" s="161"/>
      <c r="AR12" s="160"/>
      <c r="AS12" s="160"/>
      <c r="AT12" s="160"/>
      <c r="AU12" s="160"/>
      <c r="AV12" s="160"/>
      <c r="AW12" s="160"/>
      <c r="AX12" s="160"/>
      <c r="AY12" s="160"/>
      <c r="AZ12" s="160" t="s">
        <v>853</v>
      </c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60"/>
      <c r="BN12" s="160"/>
      <c r="BO12" s="160"/>
      <c r="BP12" s="160"/>
      <c r="BQ12" s="160"/>
      <c r="BR12" s="160"/>
      <c r="BS12" s="160"/>
      <c r="BT12" s="160"/>
      <c r="BU12" s="160"/>
      <c r="BV12" s="160"/>
      <c r="BW12" s="160"/>
      <c r="BX12" s="160"/>
      <c r="BY12" s="160"/>
      <c r="BZ12" s="160"/>
      <c r="CA12" s="160"/>
      <c r="CB12" s="160"/>
      <c r="CC12" s="160"/>
      <c r="CD12" s="160"/>
      <c r="CE12" s="160"/>
      <c r="CF12" s="160"/>
      <c r="CG12" s="160"/>
      <c r="CH12" s="160"/>
      <c r="CI12" s="160"/>
      <c r="CJ12" s="160"/>
      <c r="CK12" s="160"/>
      <c r="CL12" s="160"/>
      <c r="CM12" s="160"/>
      <c r="CN12" s="160"/>
      <c r="CO12" s="160"/>
      <c r="CP12" s="160"/>
      <c r="CQ12" s="160"/>
      <c r="CR12" s="160"/>
      <c r="CS12" s="149"/>
      <c r="CT12" s="149"/>
    </row>
    <row r="13" spans="1:98" ht="15" customHeight="1">
      <c r="A13" s="145" t="s">
        <v>1080</v>
      </c>
      <c r="B13" s="151" t="s">
        <v>819</v>
      </c>
      <c r="C13" s="157" t="s">
        <v>825</v>
      </c>
      <c r="D13" s="157" t="s">
        <v>854</v>
      </c>
      <c r="E13" s="158">
        <v>1959</v>
      </c>
      <c r="F13" s="157"/>
      <c r="G13" s="159"/>
      <c r="H13" s="159"/>
      <c r="I13" s="157">
        <v>18</v>
      </c>
      <c r="J13" s="157">
        <v>36</v>
      </c>
      <c r="K13" s="160"/>
      <c r="L13" s="160"/>
      <c r="M13" s="160"/>
      <c r="N13" s="160"/>
      <c r="O13" s="160"/>
      <c r="P13" s="160">
        <v>1.2</v>
      </c>
      <c r="Q13" s="160"/>
      <c r="R13" s="160"/>
      <c r="S13" s="160"/>
      <c r="T13" s="160"/>
      <c r="U13" s="160"/>
      <c r="V13" s="160">
        <v>12</v>
      </c>
      <c r="W13" s="160"/>
      <c r="X13" s="160"/>
      <c r="Y13" s="160"/>
      <c r="Z13" s="160"/>
      <c r="AA13" s="160"/>
      <c r="AB13" s="160"/>
      <c r="AC13" s="161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>
        <v>2.1621814246845426</v>
      </c>
      <c r="AO13" s="161"/>
      <c r="AP13" s="161">
        <v>0.41098744520403779</v>
      </c>
      <c r="AQ13" s="161"/>
      <c r="AR13" s="160"/>
      <c r="AS13" s="160"/>
      <c r="AT13" s="160"/>
      <c r="AU13" s="160"/>
      <c r="AV13" s="160"/>
      <c r="AW13" s="160"/>
      <c r="AX13" s="160"/>
      <c r="AY13" s="160"/>
      <c r="AZ13" s="160" t="s">
        <v>853</v>
      </c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  <c r="BM13" s="160"/>
      <c r="BN13" s="160"/>
      <c r="BO13" s="160"/>
      <c r="BP13" s="160"/>
      <c r="BQ13" s="160"/>
      <c r="BR13" s="160"/>
      <c r="BS13" s="160"/>
      <c r="BT13" s="160"/>
      <c r="BU13" s="160"/>
      <c r="BV13" s="160"/>
      <c r="BW13" s="160"/>
      <c r="BX13" s="160"/>
      <c r="BY13" s="160"/>
      <c r="BZ13" s="160"/>
      <c r="CA13" s="160"/>
      <c r="CB13" s="160"/>
      <c r="CC13" s="160"/>
      <c r="CD13" s="160"/>
      <c r="CE13" s="160"/>
      <c r="CF13" s="160"/>
      <c r="CG13" s="160"/>
      <c r="CH13" s="160"/>
      <c r="CI13" s="160"/>
      <c r="CJ13" s="160"/>
      <c r="CK13" s="160"/>
      <c r="CL13" s="160"/>
      <c r="CM13" s="160"/>
      <c r="CN13" s="160"/>
      <c r="CO13" s="160"/>
      <c r="CP13" s="160"/>
      <c r="CQ13" s="160"/>
      <c r="CR13" s="160"/>
      <c r="CS13" s="149"/>
      <c r="CT13" s="149"/>
    </row>
    <row r="14" spans="1:98" ht="15" customHeight="1">
      <c r="A14" s="145" t="s">
        <v>1080</v>
      </c>
      <c r="B14" s="151" t="s">
        <v>819</v>
      </c>
      <c r="C14" s="157" t="s">
        <v>825</v>
      </c>
      <c r="D14" s="157" t="s">
        <v>855</v>
      </c>
      <c r="E14" s="158">
        <v>1959</v>
      </c>
      <c r="F14" s="157"/>
      <c r="G14" s="159"/>
      <c r="H14" s="159"/>
      <c r="I14" s="157">
        <v>36</v>
      </c>
      <c r="J14" s="157">
        <v>51</v>
      </c>
      <c r="K14" s="160"/>
      <c r="L14" s="160"/>
      <c r="M14" s="160"/>
      <c r="N14" s="160"/>
      <c r="O14" s="160"/>
      <c r="P14" s="160">
        <v>1.4</v>
      </c>
      <c r="Q14" s="160"/>
      <c r="R14" s="160"/>
      <c r="S14" s="160"/>
      <c r="T14" s="160"/>
      <c r="U14" s="160"/>
      <c r="V14" s="160">
        <v>9</v>
      </c>
      <c r="W14" s="160"/>
      <c r="X14" s="160"/>
      <c r="Y14" s="160"/>
      <c r="Z14" s="160"/>
      <c r="AA14" s="160"/>
      <c r="AB14" s="160"/>
      <c r="AC14" s="161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>
        <v>1.168887</v>
      </c>
      <c r="AO14" s="161"/>
      <c r="AP14" s="161">
        <v>0.22337430569999997</v>
      </c>
      <c r="AQ14" s="161"/>
      <c r="AR14" s="160"/>
      <c r="AS14" s="160"/>
      <c r="AT14" s="160"/>
      <c r="AU14" s="160"/>
      <c r="AV14" s="160"/>
      <c r="AW14" s="160"/>
      <c r="AX14" s="160"/>
      <c r="AY14" s="160"/>
      <c r="AZ14" s="160" t="s">
        <v>853</v>
      </c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160"/>
      <c r="CA14" s="160"/>
      <c r="CB14" s="160"/>
      <c r="CC14" s="160"/>
      <c r="CD14" s="160"/>
      <c r="CE14" s="160"/>
      <c r="CF14" s="160"/>
      <c r="CG14" s="160"/>
      <c r="CH14" s="160"/>
      <c r="CI14" s="160"/>
      <c r="CJ14" s="160"/>
      <c r="CK14" s="160"/>
      <c r="CL14" s="160"/>
      <c r="CM14" s="160"/>
      <c r="CN14" s="160"/>
      <c r="CO14" s="160"/>
      <c r="CP14" s="160"/>
      <c r="CQ14" s="160"/>
      <c r="CR14" s="160"/>
      <c r="CS14" s="149"/>
      <c r="CT14" s="149"/>
    </row>
    <row r="15" spans="1:98" ht="15" customHeight="1">
      <c r="A15" s="145" t="s">
        <v>1080</v>
      </c>
      <c r="B15" s="151" t="s">
        <v>819</v>
      </c>
      <c r="C15" s="157" t="s">
        <v>825</v>
      </c>
      <c r="D15" s="157" t="s">
        <v>856</v>
      </c>
      <c r="E15" s="158">
        <v>1959</v>
      </c>
      <c r="F15" s="157"/>
      <c r="G15" s="159"/>
      <c r="H15" s="159"/>
      <c r="I15" s="157">
        <v>51</v>
      </c>
      <c r="J15" s="157">
        <v>114</v>
      </c>
      <c r="K15" s="160"/>
      <c r="L15" s="160"/>
      <c r="M15" s="160"/>
      <c r="N15" s="160"/>
      <c r="O15" s="160"/>
      <c r="P15" s="160">
        <v>1.4</v>
      </c>
      <c r="Q15" s="160"/>
      <c r="R15" s="160"/>
      <c r="S15" s="160"/>
      <c r="T15" s="160"/>
      <c r="U15" s="160"/>
      <c r="V15" s="160">
        <v>1</v>
      </c>
      <c r="W15" s="160"/>
      <c r="X15" s="160"/>
      <c r="Y15" s="160"/>
      <c r="Z15" s="160"/>
      <c r="AA15" s="160"/>
      <c r="AB15" s="160"/>
      <c r="AC15" s="161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>
        <v>0.381560147601476</v>
      </c>
      <c r="AO15" s="161"/>
      <c r="AP15" s="161">
        <v>0.33317068968265678</v>
      </c>
      <c r="AQ15" s="161"/>
      <c r="AR15" s="160"/>
      <c r="AS15" s="160"/>
      <c r="AT15" s="160"/>
      <c r="AU15" s="160"/>
      <c r="AV15" s="160"/>
      <c r="AW15" s="160"/>
      <c r="AX15" s="160"/>
      <c r="AY15" s="160"/>
      <c r="AZ15" s="160" t="s">
        <v>853</v>
      </c>
      <c r="BA15" s="160"/>
      <c r="BB15" s="160"/>
      <c r="BC15" s="160"/>
      <c r="BD15" s="160"/>
      <c r="BE15" s="160"/>
      <c r="BF15" s="160"/>
      <c r="BG15" s="160"/>
      <c r="BH15" s="160"/>
      <c r="BI15" s="160"/>
      <c r="BJ15" s="160"/>
      <c r="BK15" s="160"/>
      <c r="BL15" s="160"/>
      <c r="BM15" s="160"/>
      <c r="BN15" s="160"/>
      <c r="BO15" s="160"/>
      <c r="BP15" s="160"/>
      <c r="BQ15" s="160"/>
      <c r="BR15" s="160"/>
      <c r="BS15" s="160"/>
      <c r="BT15" s="160"/>
      <c r="BU15" s="160"/>
      <c r="BV15" s="160"/>
      <c r="BW15" s="160"/>
      <c r="BX15" s="160"/>
      <c r="BY15" s="160"/>
      <c r="BZ15" s="160"/>
      <c r="CA15" s="160"/>
      <c r="CB15" s="160"/>
      <c r="CC15" s="160"/>
      <c r="CD15" s="160"/>
      <c r="CE15" s="160"/>
      <c r="CF15" s="160"/>
      <c r="CG15" s="160"/>
      <c r="CH15" s="160"/>
      <c r="CI15" s="160"/>
      <c r="CJ15" s="160"/>
      <c r="CK15" s="160"/>
      <c r="CL15" s="160"/>
      <c r="CM15" s="160"/>
      <c r="CN15" s="160"/>
      <c r="CO15" s="160"/>
      <c r="CP15" s="160"/>
      <c r="CQ15" s="160"/>
      <c r="CR15" s="160"/>
      <c r="CS15" s="149"/>
      <c r="CT15" s="149"/>
    </row>
    <row r="16" spans="1:98" ht="15" customHeight="1">
      <c r="A16" s="145" t="s">
        <v>1080</v>
      </c>
      <c r="B16" s="151" t="s">
        <v>820</v>
      </c>
      <c r="C16" s="157" t="s">
        <v>827</v>
      </c>
      <c r="D16" s="157" t="s">
        <v>857</v>
      </c>
      <c r="E16" s="158">
        <v>1959</v>
      </c>
      <c r="F16" s="157"/>
      <c r="G16" s="159"/>
      <c r="H16" s="159"/>
      <c r="I16" s="157">
        <v>0</v>
      </c>
      <c r="J16" s="157">
        <v>20</v>
      </c>
      <c r="K16" s="160"/>
      <c r="L16" s="160"/>
      <c r="M16" s="160"/>
      <c r="N16" s="160"/>
      <c r="O16" s="160"/>
      <c r="P16" s="160">
        <v>1.1000000000000001</v>
      </c>
      <c r="Q16" s="160"/>
      <c r="R16" s="160" t="s">
        <v>844</v>
      </c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1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1"/>
      <c r="AP16" s="161"/>
      <c r="AQ16" s="161"/>
      <c r="AR16" s="160"/>
      <c r="AS16" s="160"/>
      <c r="AT16" s="160"/>
      <c r="AU16" s="160"/>
      <c r="AV16" s="160"/>
      <c r="AW16" s="160"/>
      <c r="AX16" s="160"/>
      <c r="AY16" s="160"/>
      <c r="AZ16" s="160" t="s">
        <v>853</v>
      </c>
      <c r="BA16" s="160"/>
      <c r="BB16" s="160"/>
      <c r="BC16" s="160"/>
      <c r="BD16" s="160"/>
      <c r="BE16" s="160"/>
      <c r="BF16" s="160"/>
      <c r="BG16" s="160"/>
      <c r="BH16" s="160"/>
      <c r="BI16" s="160"/>
      <c r="BJ16" s="160"/>
      <c r="BK16" s="160"/>
      <c r="BL16" s="160"/>
      <c r="BM16" s="160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0"/>
      <c r="BY16" s="160"/>
      <c r="BZ16" s="160"/>
      <c r="CA16" s="160"/>
      <c r="CB16" s="160"/>
      <c r="CC16" s="160"/>
      <c r="CD16" s="160"/>
      <c r="CE16" s="160"/>
      <c r="CF16" s="160"/>
      <c r="CG16" s="160"/>
      <c r="CH16" s="160"/>
      <c r="CI16" s="160"/>
      <c r="CJ16" s="160"/>
      <c r="CK16" s="160"/>
      <c r="CL16" s="160"/>
      <c r="CM16" s="160"/>
      <c r="CN16" s="160"/>
      <c r="CO16" s="160"/>
      <c r="CP16" s="160"/>
      <c r="CQ16" s="160"/>
      <c r="CR16" s="160"/>
      <c r="CS16" s="149"/>
      <c r="CT16" s="149"/>
    </row>
    <row r="17" spans="1:98" ht="15" customHeight="1">
      <c r="A17" s="145" t="s">
        <v>1080</v>
      </c>
      <c r="B17" s="151" t="s">
        <v>820</v>
      </c>
      <c r="C17" s="157" t="s">
        <v>829</v>
      </c>
      <c r="D17" s="157" t="s">
        <v>858</v>
      </c>
      <c r="E17" s="158">
        <v>1959</v>
      </c>
      <c r="F17" s="157"/>
      <c r="G17" s="159"/>
      <c r="H17" s="159"/>
      <c r="I17" s="157">
        <v>0</v>
      </c>
      <c r="J17" s="157">
        <v>15</v>
      </c>
      <c r="K17" s="160"/>
      <c r="L17" s="160"/>
      <c r="M17" s="160"/>
      <c r="N17" s="160"/>
      <c r="O17" s="160"/>
      <c r="P17" s="160">
        <v>1.1000000000000001</v>
      </c>
      <c r="Q17" s="160"/>
      <c r="R17" s="160" t="s">
        <v>844</v>
      </c>
      <c r="S17" s="160"/>
      <c r="T17" s="160"/>
      <c r="U17" s="160"/>
      <c r="V17" s="160">
        <v>13</v>
      </c>
      <c r="W17" s="160"/>
      <c r="X17" s="160"/>
      <c r="Y17" s="160"/>
      <c r="Z17" s="160"/>
      <c r="AA17" s="160"/>
      <c r="AB17" s="160"/>
      <c r="AC17" s="161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>
        <v>3.776624</v>
      </c>
      <c r="AO17" s="161"/>
      <c r="AP17" s="161">
        <v>0.54213437519999996</v>
      </c>
      <c r="AQ17" s="161"/>
      <c r="AR17" s="160"/>
      <c r="AS17" s="160"/>
      <c r="AT17" s="160"/>
      <c r="AU17" s="160"/>
      <c r="AV17" s="160"/>
      <c r="AW17" s="160"/>
      <c r="AX17" s="160"/>
      <c r="AY17" s="160"/>
      <c r="AZ17" s="160">
        <v>-62.08317632</v>
      </c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  <c r="BM17" s="160"/>
      <c r="BN17" s="160"/>
      <c r="BO17" s="160"/>
      <c r="BP17" s="160"/>
      <c r="BQ17" s="160"/>
      <c r="BR17" s="160"/>
      <c r="BS17" s="160"/>
      <c r="BT17" s="160"/>
      <c r="BU17" s="160"/>
      <c r="BV17" s="160"/>
      <c r="BW17" s="160"/>
      <c r="BX17" s="160"/>
      <c r="BY17" s="160"/>
      <c r="BZ17" s="160"/>
      <c r="CA17" s="160"/>
      <c r="CB17" s="160"/>
      <c r="CC17" s="160"/>
      <c r="CD17" s="160"/>
      <c r="CE17" s="160"/>
      <c r="CF17" s="160"/>
      <c r="CG17" s="160"/>
      <c r="CH17" s="160"/>
      <c r="CI17" s="160"/>
      <c r="CJ17" s="160"/>
      <c r="CK17" s="160"/>
      <c r="CL17" s="160"/>
      <c r="CM17" s="160"/>
      <c r="CN17" s="160"/>
      <c r="CO17" s="160"/>
      <c r="CP17" s="160"/>
      <c r="CQ17" s="160"/>
      <c r="CR17" s="160"/>
      <c r="CS17" s="149"/>
      <c r="CT17" s="149"/>
    </row>
    <row r="18" spans="1:98" ht="53">
      <c r="A18" s="145" t="s">
        <v>1080</v>
      </c>
      <c r="B18" s="151" t="s">
        <v>820</v>
      </c>
      <c r="C18" s="157" t="s">
        <v>829</v>
      </c>
      <c r="D18" s="157" t="s">
        <v>859</v>
      </c>
      <c r="E18" s="158">
        <v>1959</v>
      </c>
      <c r="F18" s="157"/>
      <c r="G18" s="159"/>
      <c r="H18" s="159"/>
      <c r="I18" s="157">
        <v>15</v>
      </c>
      <c r="J18" s="157">
        <v>58</v>
      </c>
      <c r="K18" s="160"/>
      <c r="L18" s="160"/>
      <c r="M18" s="160"/>
      <c r="N18" s="160"/>
      <c r="O18" s="160"/>
      <c r="P18" s="160">
        <v>1.2</v>
      </c>
      <c r="Q18" s="160"/>
      <c r="R18" s="160" t="s">
        <v>844</v>
      </c>
      <c r="S18" s="160"/>
      <c r="T18" s="160"/>
      <c r="U18" s="160"/>
      <c r="V18" s="160">
        <v>12</v>
      </c>
      <c r="W18" s="160"/>
      <c r="X18" s="160"/>
      <c r="Y18" s="160"/>
      <c r="Z18" s="160"/>
      <c r="AA18" s="160"/>
      <c r="AB18" s="160"/>
      <c r="AC18" s="161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>
        <v>0.9224800410496995</v>
      </c>
      <c r="AO18" s="161"/>
      <c r="AP18" s="161">
        <v>0.41887973703984754</v>
      </c>
      <c r="AQ18" s="161"/>
      <c r="AR18" s="160"/>
      <c r="AS18" s="160"/>
      <c r="AT18" s="160"/>
      <c r="AU18" s="160"/>
      <c r="AV18" s="160"/>
      <c r="AW18" s="160"/>
      <c r="AX18" s="160"/>
      <c r="AY18" s="160"/>
      <c r="AZ18" s="160">
        <v>-118.13488049999999</v>
      </c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  <c r="BM18" s="160"/>
      <c r="BN18" s="160"/>
      <c r="BO18" s="160"/>
      <c r="BP18" s="160"/>
      <c r="BQ18" s="160"/>
      <c r="BR18" s="160"/>
      <c r="BS18" s="160"/>
      <c r="BT18" s="160"/>
      <c r="BU18" s="160"/>
      <c r="BV18" s="160"/>
      <c r="BW18" s="160"/>
      <c r="BX18" s="160"/>
      <c r="BY18" s="160"/>
      <c r="BZ18" s="160"/>
      <c r="CA18" s="160"/>
      <c r="CB18" s="160"/>
      <c r="CC18" s="160"/>
      <c r="CD18" s="160"/>
      <c r="CE18" s="160"/>
      <c r="CF18" s="160"/>
      <c r="CG18" s="160"/>
      <c r="CH18" s="160"/>
      <c r="CI18" s="160"/>
      <c r="CJ18" s="160"/>
      <c r="CK18" s="160"/>
      <c r="CL18" s="160"/>
      <c r="CM18" s="160"/>
      <c r="CN18" s="160"/>
      <c r="CO18" s="160"/>
      <c r="CP18" s="160"/>
      <c r="CQ18" s="160"/>
      <c r="CR18" s="160"/>
      <c r="CS18" s="149"/>
      <c r="CT18" s="149"/>
    </row>
    <row r="19" spans="1:98" ht="53">
      <c r="A19" s="145" t="s">
        <v>1080</v>
      </c>
      <c r="B19" s="151" t="s">
        <v>820</v>
      </c>
      <c r="C19" s="157" t="s">
        <v>829</v>
      </c>
      <c r="D19" s="157" t="s">
        <v>860</v>
      </c>
      <c r="E19" s="158">
        <v>1959</v>
      </c>
      <c r="F19" s="157"/>
      <c r="G19" s="159"/>
      <c r="H19" s="159"/>
      <c r="I19" s="157">
        <v>58</v>
      </c>
      <c r="J19" s="157">
        <v>155</v>
      </c>
      <c r="K19" s="160"/>
      <c r="L19" s="160"/>
      <c r="M19" s="160"/>
      <c r="N19" s="160"/>
      <c r="O19" s="160"/>
      <c r="P19" s="160">
        <v>1.37</v>
      </c>
      <c r="Q19" s="160"/>
      <c r="R19" s="160" t="s">
        <v>844</v>
      </c>
      <c r="S19" s="160"/>
      <c r="T19" s="160"/>
      <c r="U19" s="160"/>
      <c r="V19" s="160">
        <v>5</v>
      </c>
      <c r="W19" s="160"/>
      <c r="X19" s="160"/>
      <c r="Y19" s="160"/>
      <c r="Z19" s="160"/>
      <c r="AA19" s="160"/>
      <c r="AB19" s="160"/>
      <c r="AC19" s="161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>
        <v>0.12994984615384617</v>
      </c>
      <c r="AO19" s="161"/>
      <c r="AP19" s="161">
        <v>0.1640558330261539</v>
      </c>
      <c r="AQ19" s="161"/>
      <c r="AR19" s="160"/>
      <c r="AS19" s="160"/>
      <c r="AT19" s="160"/>
      <c r="AU19" s="160"/>
      <c r="AV19" s="160"/>
      <c r="AW19" s="160"/>
      <c r="AX19" s="160"/>
      <c r="AY19" s="160"/>
      <c r="AZ19" s="160">
        <v>-302.49507940000001</v>
      </c>
      <c r="BA19" s="160"/>
      <c r="BB19" s="160"/>
      <c r="BC19" s="160"/>
      <c r="BD19" s="160"/>
      <c r="BE19" s="160"/>
      <c r="BF19" s="160"/>
      <c r="BG19" s="160"/>
      <c r="BH19" s="160"/>
      <c r="BI19" s="160"/>
      <c r="BJ19" s="160"/>
      <c r="BK19" s="160"/>
      <c r="BL19" s="160"/>
      <c r="BM19" s="160"/>
      <c r="BN19" s="160"/>
      <c r="BO19" s="160"/>
      <c r="BP19" s="160"/>
      <c r="BQ19" s="160"/>
      <c r="BR19" s="160"/>
      <c r="BS19" s="160"/>
      <c r="BT19" s="160"/>
      <c r="BU19" s="160"/>
      <c r="BV19" s="160"/>
      <c r="BW19" s="160"/>
      <c r="BX19" s="160"/>
      <c r="BY19" s="160"/>
      <c r="BZ19" s="160"/>
      <c r="CA19" s="160"/>
      <c r="CB19" s="160"/>
      <c r="CC19" s="160"/>
      <c r="CD19" s="160"/>
      <c r="CE19" s="160"/>
      <c r="CF19" s="160"/>
      <c r="CG19" s="160"/>
      <c r="CH19" s="160"/>
      <c r="CI19" s="160"/>
      <c r="CJ19" s="160"/>
      <c r="CK19" s="160"/>
      <c r="CL19" s="160"/>
      <c r="CM19" s="160"/>
      <c r="CN19" s="160"/>
      <c r="CO19" s="160"/>
      <c r="CP19" s="160"/>
      <c r="CQ19" s="160"/>
      <c r="CR19" s="160"/>
      <c r="CS19" s="149"/>
      <c r="CT19" s="149"/>
    </row>
    <row r="20" spans="1:98" ht="53">
      <c r="A20" s="145" t="s">
        <v>1080</v>
      </c>
      <c r="B20" s="151" t="s">
        <v>821</v>
      </c>
      <c r="C20" s="157" t="s">
        <v>830</v>
      </c>
      <c r="D20" s="157" t="s">
        <v>861</v>
      </c>
      <c r="E20" s="158">
        <v>1959</v>
      </c>
      <c r="F20" s="157"/>
      <c r="G20" s="159"/>
      <c r="H20" s="159"/>
      <c r="I20" s="157">
        <v>0</v>
      </c>
      <c r="J20" s="157">
        <v>10</v>
      </c>
      <c r="K20" s="160"/>
      <c r="L20" s="160"/>
      <c r="M20" s="160"/>
      <c r="N20" s="160"/>
      <c r="O20" s="160"/>
      <c r="P20" s="160">
        <v>1.1299999999999999</v>
      </c>
      <c r="Q20" s="160"/>
      <c r="R20" s="160" t="s">
        <v>844</v>
      </c>
      <c r="S20" s="160"/>
      <c r="T20" s="160"/>
      <c r="U20" s="160"/>
      <c r="V20" s="160">
        <v>15</v>
      </c>
      <c r="W20" s="160"/>
      <c r="X20" s="160"/>
      <c r="Y20" s="160"/>
      <c r="Z20" s="160"/>
      <c r="AA20" s="160"/>
      <c r="AB20" s="160"/>
      <c r="AC20" s="161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>
        <v>5.2122400000000004</v>
      </c>
      <c r="AO20" s="161"/>
      <c r="AP20" s="161">
        <v>0.50063565200000004</v>
      </c>
      <c r="AQ20" s="161"/>
      <c r="AR20" s="160"/>
      <c r="AS20" s="160"/>
      <c r="AT20" s="160"/>
      <c r="AU20" s="160"/>
      <c r="AV20" s="160"/>
      <c r="AW20" s="160"/>
      <c r="AX20" s="160"/>
      <c r="AY20" s="160"/>
      <c r="AZ20" s="160" t="s">
        <v>853</v>
      </c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0"/>
      <c r="BV20" s="160"/>
      <c r="BW20" s="160"/>
      <c r="BX20" s="160"/>
      <c r="BY20" s="160"/>
      <c r="BZ20" s="160"/>
      <c r="CA20" s="160"/>
      <c r="CB20" s="160"/>
      <c r="CC20" s="160"/>
      <c r="CD20" s="160"/>
      <c r="CE20" s="160"/>
      <c r="CF20" s="160"/>
      <c r="CG20" s="160"/>
      <c r="CH20" s="160"/>
      <c r="CI20" s="160"/>
      <c r="CJ20" s="160"/>
      <c r="CK20" s="160"/>
      <c r="CL20" s="160"/>
      <c r="CM20" s="160"/>
      <c r="CN20" s="160"/>
      <c r="CO20" s="160"/>
      <c r="CP20" s="160"/>
      <c r="CQ20" s="160"/>
      <c r="CR20" s="160"/>
      <c r="CS20" s="149"/>
      <c r="CT20" s="149"/>
    </row>
    <row r="21" spans="1:98" ht="53">
      <c r="A21" s="145" t="s">
        <v>1080</v>
      </c>
      <c r="B21" s="151" t="s">
        <v>821</v>
      </c>
      <c r="C21" s="157" t="s">
        <v>830</v>
      </c>
      <c r="D21" s="157" t="s">
        <v>862</v>
      </c>
      <c r="E21" s="158">
        <v>1959</v>
      </c>
      <c r="F21" s="157"/>
      <c r="G21" s="159"/>
      <c r="H21" s="159"/>
      <c r="I21" s="157">
        <v>10</v>
      </c>
      <c r="J21" s="157">
        <v>20</v>
      </c>
      <c r="K21" s="160"/>
      <c r="L21" s="160"/>
      <c r="M21" s="160"/>
      <c r="N21" s="160"/>
      <c r="O21" s="160"/>
      <c r="P21" s="160">
        <v>1.2</v>
      </c>
      <c r="Q21" s="160"/>
      <c r="R21" s="160" t="s">
        <v>844</v>
      </c>
      <c r="S21" s="160"/>
      <c r="T21" s="160"/>
      <c r="U21" s="160"/>
      <c r="V21" s="160">
        <v>15</v>
      </c>
      <c r="W21" s="160"/>
      <c r="X21" s="160"/>
      <c r="Y21" s="160"/>
      <c r="Z21" s="160"/>
      <c r="AA21" s="160"/>
      <c r="AB21" s="160"/>
      <c r="AC21" s="161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>
        <v>1.2772032999999998</v>
      </c>
      <c r="AO21" s="161"/>
      <c r="AP21" s="161">
        <v>0.1302747366</v>
      </c>
      <c r="AQ21" s="161"/>
      <c r="AR21" s="160"/>
      <c r="AS21" s="160"/>
      <c r="AT21" s="160"/>
      <c r="AU21" s="160"/>
      <c r="AV21" s="160"/>
      <c r="AW21" s="160"/>
      <c r="AX21" s="160"/>
      <c r="AY21" s="160"/>
      <c r="AZ21" s="160" t="s">
        <v>853</v>
      </c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  <c r="BM21" s="160"/>
      <c r="BN21" s="160"/>
      <c r="BO21" s="160"/>
      <c r="BP21" s="160"/>
      <c r="BQ21" s="160"/>
      <c r="BR21" s="160"/>
      <c r="BS21" s="160"/>
      <c r="BT21" s="160"/>
      <c r="BU21" s="160"/>
      <c r="BV21" s="160"/>
      <c r="BW21" s="160"/>
      <c r="BX21" s="160"/>
      <c r="BY21" s="160"/>
      <c r="BZ21" s="160"/>
      <c r="CA21" s="160"/>
      <c r="CB21" s="160"/>
      <c r="CC21" s="160"/>
      <c r="CD21" s="160"/>
      <c r="CE21" s="160"/>
      <c r="CF21" s="160"/>
      <c r="CG21" s="160"/>
      <c r="CH21" s="160"/>
      <c r="CI21" s="160"/>
      <c r="CJ21" s="160"/>
      <c r="CK21" s="160"/>
      <c r="CL21" s="160"/>
      <c r="CM21" s="160"/>
      <c r="CN21" s="160"/>
      <c r="CO21" s="160"/>
      <c r="CP21" s="160"/>
      <c r="CQ21" s="160"/>
      <c r="CR21" s="160"/>
      <c r="CS21" s="149"/>
      <c r="CT21" s="149"/>
    </row>
    <row r="22" spans="1:98">
      <c r="A22" s="145" t="s">
        <v>1080</v>
      </c>
      <c r="B22" s="154" t="s">
        <v>821</v>
      </c>
      <c r="C22" s="154" t="s">
        <v>830</v>
      </c>
      <c r="D22" s="154" t="s">
        <v>863</v>
      </c>
      <c r="E22" s="158">
        <v>1959</v>
      </c>
      <c r="F22" s="154"/>
      <c r="G22" s="159"/>
      <c r="H22" s="159"/>
      <c r="I22" s="154">
        <v>20</v>
      </c>
      <c r="J22" s="154">
        <v>46</v>
      </c>
      <c r="K22" s="155"/>
      <c r="L22" s="155"/>
      <c r="M22" s="155"/>
      <c r="N22" s="155"/>
      <c r="O22" s="155"/>
      <c r="P22" s="155">
        <v>1.22</v>
      </c>
      <c r="Q22" s="155"/>
      <c r="R22" s="155" t="s">
        <v>844</v>
      </c>
      <c r="S22" s="155"/>
      <c r="T22" s="155"/>
      <c r="U22" s="155"/>
      <c r="V22" s="155">
        <v>20</v>
      </c>
      <c r="W22" s="155"/>
      <c r="X22" s="160"/>
      <c r="Y22" s="155"/>
      <c r="Z22" s="155"/>
      <c r="AA22" s="155"/>
      <c r="AB22" s="155"/>
      <c r="AC22" s="156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>
        <v>0.27031840000000001</v>
      </c>
      <c r="AO22" s="156"/>
      <c r="AP22" s="156">
        <v>6.8595997184000015E-2</v>
      </c>
      <c r="AQ22" s="156"/>
      <c r="AR22" s="155"/>
      <c r="AS22" s="155"/>
      <c r="AT22" s="155"/>
      <c r="AU22" s="155"/>
      <c r="AV22" s="155"/>
      <c r="AW22" s="155"/>
      <c r="AX22" s="155"/>
      <c r="AY22" s="155"/>
      <c r="AZ22" s="160" t="s">
        <v>853</v>
      </c>
      <c r="BA22" s="160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/>
      <c r="BQ22" s="155"/>
      <c r="BR22" s="155"/>
      <c r="BS22" s="155"/>
      <c r="BT22" s="155"/>
      <c r="BU22" s="155"/>
      <c r="BV22" s="155"/>
      <c r="BW22" s="155"/>
      <c r="BX22" s="155"/>
      <c r="BY22" s="155"/>
      <c r="BZ22" s="155"/>
      <c r="CA22" s="155"/>
      <c r="CB22" s="155"/>
      <c r="CC22" s="155"/>
      <c r="CD22" s="155"/>
      <c r="CE22" s="155"/>
      <c r="CF22" s="155"/>
      <c r="CG22" s="155"/>
      <c r="CH22" s="155"/>
      <c r="CI22" s="155"/>
      <c r="CJ22" s="155"/>
      <c r="CK22" s="155"/>
      <c r="CL22" s="155"/>
      <c r="CM22" s="155"/>
      <c r="CN22" s="155"/>
      <c r="CO22" s="155"/>
      <c r="CP22" s="155"/>
      <c r="CQ22" s="155"/>
      <c r="CR22" s="155"/>
      <c r="CS22" s="149"/>
      <c r="CT22" s="149"/>
    </row>
    <row r="23" spans="1:98">
      <c r="A23" s="145" t="s">
        <v>1080</v>
      </c>
      <c r="B23" s="154" t="s">
        <v>821</v>
      </c>
      <c r="C23" s="154" t="s">
        <v>830</v>
      </c>
      <c r="D23" s="154" t="s">
        <v>864</v>
      </c>
      <c r="E23" s="158">
        <v>1959</v>
      </c>
      <c r="F23" s="154"/>
      <c r="G23" s="159"/>
      <c r="H23" s="159"/>
      <c r="I23" s="154">
        <v>46</v>
      </c>
      <c r="J23" s="154">
        <v>81</v>
      </c>
      <c r="K23" s="155"/>
      <c r="L23" s="155"/>
      <c r="M23" s="155"/>
      <c r="N23" s="155"/>
      <c r="O23" s="155"/>
      <c r="P23" s="155">
        <v>1.4</v>
      </c>
      <c r="Q23" s="155"/>
      <c r="R23" s="155" t="s">
        <v>844</v>
      </c>
      <c r="S23" s="155"/>
      <c r="T23" s="155"/>
      <c r="U23" s="155"/>
      <c r="V23" s="155">
        <v>25</v>
      </c>
      <c r="W23" s="155"/>
      <c r="X23" s="160"/>
      <c r="Y23" s="155"/>
      <c r="Z23" s="155"/>
      <c r="AA23" s="155"/>
      <c r="AB23" s="155"/>
      <c r="AC23" s="156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>
        <v>0.15184080000000003</v>
      </c>
      <c r="AO23" s="156"/>
      <c r="AP23" s="156">
        <v>5.5801494000000014E-2</v>
      </c>
      <c r="AQ23" s="156"/>
      <c r="AR23" s="155"/>
      <c r="AS23" s="155"/>
      <c r="AT23" s="155"/>
      <c r="AU23" s="155"/>
      <c r="AV23" s="155"/>
      <c r="AW23" s="155"/>
      <c r="AX23" s="155"/>
      <c r="AY23" s="155"/>
      <c r="AZ23" s="160" t="s">
        <v>853</v>
      </c>
      <c r="BA23" s="160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5"/>
      <c r="BN23" s="155"/>
      <c r="BO23" s="155"/>
      <c r="BP23" s="155"/>
      <c r="BQ23" s="155"/>
      <c r="BR23" s="155"/>
      <c r="BS23" s="155"/>
      <c r="BT23" s="155"/>
      <c r="BU23" s="155"/>
      <c r="BV23" s="155"/>
      <c r="BW23" s="155"/>
      <c r="BX23" s="155"/>
      <c r="BY23" s="155"/>
      <c r="BZ23" s="155"/>
      <c r="CA23" s="155"/>
      <c r="CB23" s="155"/>
      <c r="CC23" s="155"/>
      <c r="CD23" s="155"/>
      <c r="CE23" s="155"/>
      <c r="CF23" s="155"/>
      <c r="CG23" s="155"/>
      <c r="CH23" s="155"/>
      <c r="CI23" s="155"/>
      <c r="CJ23" s="155"/>
      <c r="CK23" s="155"/>
      <c r="CL23" s="155"/>
      <c r="CM23" s="155"/>
      <c r="CN23" s="155"/>
      <c r="CO23" s="155"/>
      <c r="CP23" s="155"/>
      <c r="CQ23" s="155"/>
      <c r="CR23" s="155"/>
      <c r="CS23" s="149"/>
      <c r="CT23" s="149"/>
    </row>
    <row r="24" spans="1:98">
      <c r="A24" s="145" t="s">
        <v>1080</v>
      </c>
      <c r="B24" s="154" t="s">
        <v>821</v>
      </c>
      <c r="C24" s="154" t="s">
        <v>830</v>
      </c>
      <c r="D24" s="154" t="s">
        <v>865</v>
      </c>
      <c r="E24" s="158">
        <v>1959</v>
      </c>
      <c r="F24" s="154"/>
      <c r="G24" s="159"/>
      <c r="H24" s="159"/>
      <c r="I24" s="154">
        <v>81</v>
      </c>
      <c r="J24" s="154">
        <v>145</v>
      </c>
      <c r="K24" s="155"/>
      <c r="L24" s="155"/>
      <c r="M24" s="155"/>
      <c r="N24" s="155"/>
      <c r="O24" s="155"/>
      <c r="P24" s="155">
        <v>1.55</v>
      </c>
      <c r="Q24" s="155"/>
      <c r="R24" s="155" t="s">
        <v>844</v>
      </c>
      <c r="S24" s="155"/>
      <c r="T24" s="155"/>
      <c r="U24" s="155"/>
      <c r="V24" s="155">
        <v>30</v>
      </c>
      <c r="W24" s="155"/>
      <c r="X24" s="160"/>
      <c r="Y24" s="155"/>
      <c r="Z24" s="155"/>
      <c r="AA24" s="155"/>
      <c r="AB24" s="155"/>
      <c r="AC24" s="156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>
        <v>0.13307622000000002</v>
      </c>
      <c r="AO24" s="156"/>
      <c r="AP24" s="156">
        <v>9.2408127168000009E-2</v>
      </c>
      <c r="AQ24" s="156"/>
      <c r="AR24" s="155"/>
      <c r="AS24" s="155"/>
      <c r="AT24" s="155"/>
      <c r="AU24" s="155"/>
      <c r="AV24" s="155"/>
      <c r="AW24" s="155"/>
      <c r="AX24" s="155"/>
      <c r="AY24" s="155"/>
      <c r="AZ24" s="160" t="s">
        <v>853</v>
      </c>
      <c r="BA24" s="160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5"/>
      <c r="BN24" s="155"/>
      <c r="BO24" s="155"/>
      <c r="BP24" s="155"/>
      <c r="BQ24" s="155"/>
      <c r="BR24" s="155"/>
      <c r="BS24" s="155"/>
      <c r="BT24" s="155"/>
      <c r="BU24" s="155"/>
      <c r="BV24" s="155"/>
      <c r="BW24" s="155"/>
      <c r="BX24" s="155"/>
      <c r="BY24" s="155"/>
      <c r="BZ24" s="155"/>
      <c r="CA24" s="155"/>
      <c r="CB24" s="155"/>
      <c r="CC24" s="155"/>
      <c r="CD24" s="155"/>
      <c r="CE24" s="155"/>
      <c r="CF24" s="155"/>
      <c r="CG24" s="155"/>
      <c r="CH24" s="155"/>
      <c r="CI24" s="155"/>
      <c r="CJ24" s="155"/>
      <c r="CK24" s="155"/>
      <c r="CL24" s="155"/>
      <c r="CM24" s="155"/>
      <c r="CN24" s="155"/>
      <c r="CO24" s="155"/>
      <c r="CP24" s="155"/>
      <c r="CQ24" s="155"/>
      <c r="CR24" s="155"/>
      <c r="CS24" s="149"/>
      <c r="CT24" s="149"/>
    </row>
    <row r="25" spans="1:98">
      <c r="A25" s="145" t="s">
        <v>1080</v>
      </c>
      <c r="B25" s="154" t="s">
        <v>822</v>
      </c>
      <c r="C25" s="154" t="s">
        <v>831</v>
      </c>
      <c r="D25" s="154" t="s">
        <v>866</v>
      </c>
      <c r="E25" s="158">
        <v>1959</v>
      </c>
      <c r="F25" s="154"/>
      <c r="G25" s="159"/>
      <c r="H25" s="159"/>
      <c r="I25" s="154">
        <v>0</v>
      </c>
      <c r="J25" s="154">
        <v>20</v>
      </c>
      <c r="K25" s="155"/>
      <c r="L25" s="155"/>
      <c r="M25" s="155"/>
      <c r="N25" s="155"/>
      <c r="O25" s="155"/>
      <c r="P25" s="155">
        <v>1.1000000000000001</v>
      </c>
      <c r="Q25" s="155"/>
      <c r="R25" s="155" t="s">
        <v>844</v>
      </c>
      <c r="S25" s="155"/>
      <c r="T25" s="155"/>
      <c r="U25" s="155"/>
      <c r="V25" s="155">
        <v>35</v>
      </c>
      <c r="W25" s="155"/>
      <c r="X25" s="160"/>
      <c r="Y25" s="155"/>
      <c r="Z25" s="155"/>
      <c r="AA25" s="155"/>
      <c r="AB25" s="155"/>
      <c r="AC25" s="156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>
        <v>3.32504</v>
      </c>
      <c r="AO25" s="156"/>
      <c r="AP25" s="156">
        <v>0.47549999999999998</v>
      </c>
      <c r="AQ25" s="156"/>
      <c r="AR25" s="155"/>
      <c r="AS25" s="155"/>
      <c r="AT25" s="155"/>
      <c r="AU25" s="155"/>
      <c r="AV25" s="155"/>
      <c r="AW25" s="155"/>
      <c r="AX25" s="155"/>
      <c r="AY25" s="155"/>
      <c r="AZ25" s="160">
        <v>-106.2</v>
      </c>
      <c r="BA25" s="160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5"/>
      <c r="BN25" s="155"/>
      <c r="BO25" s="155"/>
      <c r="BP25" s="155"/>
      <c r="BQ25" s="155"/>
      <c r="BR25" s="155"/>
      <c r="BS25" s="155"/>
      <c r="BT25" s="155"/>
      <c r="BU25" s="155"/>
      <c r="BV25" s="155"/>
      <c r="BW25" s="155"/>
      <c r="BX25" s="155"/>
      <c r="BY25" s="155"/>
      <c r="BZ25" s="155"/>
      <c r="CA25" s="155"/>
      <c r="CB25" s="155"/>
      <c r="CC25" s="155"/>
      <c r="CD25" s="155"/>
      <c r="CE25" s="155"/>
      <c r="CF25" s="155"/>
      <c r="CG25" s="155"/>
      <c r="CH25" s="155"/>
      <c r="CI25" s="155"/>
      <c r="CJ25" s="155"/>
      <c r="CK25" s="155"/>
      <c r="CL25" s="155"/>
      <c r="CM25" s="155"/>
      <c r="CN25" s="155"/>
      <c r="CO25" s="155"/>
      <c r="CP25" s="155"/>
      <c r="CQ25" s="155"/>
      <c r="CR25" s="155"/>
      <c r="CS25" s="149"/>
      <c r="CT25" s="149"/>
    </row>
    <row r="26" spans="1:98">
      <c r="A26" s="145" t="s">
        <v>1080</v>
      </c>
      <c r="B26" s="154" t="s">
        <v>817</v>
      </c>
      <c r="C26" s="154" t="s">
        <v>834</v>
      </c>
      <c r="D26" s="154" t="s">
        <v>867</v>
      </c>
      <c r="E26" s="158">
        <v>1992</v>
      </c>
      <c r="F26" s="154"/>
      <c r="G26" s="159"/>
      <c r="H26" s="159"/>
      <c r="I26" s="154">
        <v>-1</v>
      </c>
      <c r="J26" s="154">
        <v>0</v>
      </c>
      <c r="K26" s="155" t="s">
        <v>868</v>
      </c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60"/>
      <c r="Y26" s="155"/>
      <c r="Z26" s="155"/>
      <c r="AA26" s="155"/>
      <c r="AB26" s="155"/>
      <c r="AC26" s="156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>
        <v>27.11</v>
      </c>
      <c r="AO26" s="156"/>
      <c r="AP26" s="156"/>
      <c r="AQ26" s="156"/>
      <c r="AR26" s="155"/>
      <c r="AS26" s="155"/>
      <c r="AT26" s="155"/>
      <c r="AU26" s="155"/>
      <c r="AV26" s="155"/>
      <c r="AW26" s="155"/>
      <c r="AX26" s="155"/>
      <c r="AY26" s="155"/>
      <c r="AZ26" s="160" t="s">
        <v>853</v>
      </c>
      <c r="BA26" s="160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  <c r="BM26" s="155"/>
      <c r="BN26" s="155"/>
      <c r="BO26" s="155"/>
      <c r="BP26" s="155"/>
      <c r="BQ26" s="155"/>
      <c r="BR26" s="155"/>
      <c r="BS26" s="155"/>
      <c r="BT26" s="155"/>
      <c r="BU26" s="155"/>
      <c r="BV26" s="155"/>
      <c r="BW26" s="155"/>
      <c r="BX26" s="155"/>
      <c r="BY26" s="155"/>
      <c r="BZ26" s="155"/>
      <c r="CA26" s="155"/>
      <c r="CB26" s="155"/>
      <c r="CC26" s="155"/>
      <c r="CD26" s="155"/>
      <c r="CE26" s="155"/>
      <c r="CF26" s="155"/>
      <c r="CG26" s="155"/>
      <c r="CH26" s="155"/>
      <c r="CI26" s="155"/>
      <c r="CJ26" s="155"/>
      <c r="CK26" s="155"/>
      <c r="CL26" s="155"/>
      <c r="CM26" s="155"/>
      <c r="CN26" s="155"/>
      <c r="CO26" s="155"/>
      <c r="CP26" s="155"/>
      <c r="CQ26" s="155"/>
      <c r="CR26" s="155"/>
      <c r="CS26" s="149"/>
      <c r="CT26" s="149"/>
    </row>
    <row r="27" spans="1:98">
      <c r="A27" s="145" t="s">
        <v>1080</v>
      </c>
      <c r="B27" s="154" t="s">
        <v>817</v>
      </c>
      <c r="C27" s="154" t="s">
        <v>834</v>
      </c>
      <c r="D27" s="154" t="s">
        <v>869</v>
      </c>
      <c r="E27" s="158">
        <v>1992</v>
      </c>
      <c r="F27" s="154"/>
      <c r="G27" s="159"/>
      <c r="H27" s="159"/>
      <c r="I27" s="154">
        <v>0</v>
      </c>
      <c r="J27" s="154">
        <v>4</v>
      </c>
      <c r="K27" s="155"/>
      <c r="L27" s="155"/>
      <c r="M27" s="155"/>
      <c r="N27" s="155"/>
      <c r="O27" s="155"/>
      <c r="P27" s="155">
        <v>1.4</v>
      </c>
      <c r="Q27" s="155"/>
      <c r="R27" s="155"/>
      <c r="S27" s="155"/>
      <c r="T27" s="155"/>
      <c r="U27" s="155"/>
      <c r="V27" s="155">
        <v>0</v>
      </c>
      <c r="W27" s="155"/>
      <c r="X27" s="160"/>
      <c r="Y27" s="155"/>
      <c r="Z27" s="155"/>
      <c r="AA27" s="155"/>
      <c r="AB27" s="155"/>
      <c r="AC27" s="156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>
        <v>2.159872</v>
      </c>
      <c r="AO27" s="156"/>
      <c r="AP27" s="156">
        <v>0.120952832</v>
      </c>
      <c r="AQ27" s="156"/>
      <c r="AR27" s="155"/>
      <c r="AS27" s="155"/>
      <c r="AT27" s="155"/>
      <c r="AU27" s="155"/>
      <c r="AV27" s="155"/>
      <c r="AW27" s="155"/>
      <c r="AX27" s="155"/>
      <c r="AY27" s="155"/>
      <c r="AZ27" s="160">
        <v>174.19635410000001</v>
      </c>
      <c r="BA27" s="160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  <c r="BQ27" s="155"/>
      <c r="BR27" s="155"/>
      <c r="BS27" s="155"/>
      <c r="BT27" s="155"/>
      <c r="BU27" s="155"/>
      <c r="BV27" s="155"/>
      <c r="BW27" s="155"/>
      <c r="BX27" s="155"/>
      <c r="BY27" s="155"/>
      <c r="BZ27" s="155"/>
      <c r="CA27" s="155"/>
      <c r="CB27" s="155"/>
      <c r="CC27" s="155"/>
      <c r="CD27" s="155"/>
      <c r="CE27" s="155"/>
      <c r="CF27" s="155"/>
      <c r="CG27" s="155"/>
      <c r="CH27" s="155"/>
      <c r="CI27" s="155"/>
      <c r="CJ27" s="155"/>
      <c r="CK27" s="155"/>
      <c r="CL27" s="155"/>
      <c r="CM27" s="155"/>
      <c r="CN27" s="155"/>
      <c r="CO27" s="155"/>
      <c r="CP27" s="155"/>
      <c r="CQ27" s="155"/>
      <c r="CR27" s="155"/>
      <c r="CS27" s="149"/>
      <c r="CT27" s="149"/>
    </row>
    <row r="28" spans="1:98">
      <c r="A28" s="145" t="s">
        <v>1080</v>
      </c>
      <c r="B28" s="154" t="s">
        <v>817</v>
      </c>
      <c r="C28" s="154" t="s">
        <v>834</v>
      </c>
      <c r="D28" s="154" t="s">
        <v>870</v>
      </c>
      <c r="E28" s="158">
        <v>1992</v>
      </c>
      <c r="F28" s="154"/>
      <c r="G28" s="159"/>
      <c r="H28" s="159"/>
      <c r="I28" s="154">
        <v>4</v>
      </c>
      <c r="J28" s="154">
        <v>8</v>
      </c>
      <c r="K28" s="155"/>
      <c r="L28" s="155"/>
      <c r="M28" s="155"/>
      <c r="N28" s="155"/>
      <c r="O28" s="155"/>
      <c r="P28" s="155">
        <v>1.5</v>
      </c>
      <c r="Q28" s="155"/>
      <c r="R28" s="155"/>
      <c r="S28" s="155"/>
      <c r="T28" s="155"/>
      <c r="U28" s="155"/>
      <c r="V28" s="155">
        <v>0</v>
      </c>
      <c r="W28" s="155"/>
      <c r="X28" s="160"/>
      <c r="Y28" s="155"/>
      <c r="Z28" s="155"/>
      <c r="AA28" s="155"/>
      <c r="AB28" s="155"/>
      <c r="AC28" s="156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>
        <v>1.5766225</v>
      </c>
      <c r="AO28" s="156"/>
      <c r="AP28" s="156">
        <v>9.4597350000000011E-2</v>
      </c>
      <c r="AQ28" s="156"/>
      <c r="AR28" s="155"/>
      <c r="AS28" s="155"/>
      <c r="AT28" s="155"/>
      <c r="AU28" s="155"/>
      <c r="AV28" s="155"/>
      <c r="AW28" s="155"/>
      <c r="AX28" s="155"/>
      <c r="AY28" s="155"/>
      <c r="AZ28" s="160">
        <v>115.3784591</v>
      </c>
      <c r="BA28" s="160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  <c r="BR28" s="155"/>
      <c r="BS28" s="155"/>
      <c r="BT28" s="155"/>
      <c r="BU28" s="155"/>
      <c r="BV28" s="155"/>
      <c r="BW28" s="155"/>
      <c r="BX28" s="155"/>
      <c r="BY28" s="155"/>
      <c r="BZ28" s="155"/>
      <c r="CA28" s="155"/>
      <c r="CB28" s="155"/>
      <c r="CC28" s="155"/>
      <c r="CD28" s="155"/>
      <c r="CE28" s="155"/>
      <c r="CF28" s="155"/>
      <c r="CG28" s="155"/>
      <c r="CH28" s="155"/>
      <c r="CI28" s="155"/>
      <c r="CJ28" s="155"/>
      <c r="CK28" s="155"/>
      <c r="CL28" s="155"/>
      <c r="CM28" s="155"/>
      <c r="CN28" s="155"/>
      <c r="CO28" s="155"/>
      <c r="CP28" s="155"/>
      <c r="CQ28" s="155"/>
      <c r="CR28" s="155"/>
      <c r="CS28" s="149"/>
      <c r="CT28" s="149"/>
    </row>
    <row r="29" spans="1:98">
      <c r="A29" s="145" t="s">
        <v>1080</v>
      </c>
      <c r="B29" s="154" t="s">
        <v>817</v>
      </c>
      <c r="C29" s="154" t="s">
        <v>834</v>
      </c>
      <c r="D29" s="154" t="s">
        <v>871</v>
      </c>
      <c r="E29" s="158">
        <v>1992</v>
      </c>
      <c r="F29" s="154"/>
      <c r="G29" s="159"/>
      <c r="H29" s="159"/>
      <c r="I29" s="154">
        <v>8</v>
      </c>
      <c r="J29" s="154">
        <v>12</v>
      </c>
      <c r="K29" s="155"/>
      <c r="L29" s="155"/>
      <c r="M29" s="155"/>
      <c r="N29" s="155"/>
      <c r="O29" s="155"/>
      <c r="P29" s="155">
        <v>1.73</v>
      </c>
      <c r="Q29" s="155"/>
      <c r="R29" s="155"/>
      <c r="S29" s="155"/>
      <c r="T29" s="155"/>
      <c r="U29" s="155"/>
      <c r="V29" s="155">
        <v>0</v>
      </c>
      <c r="W29" s="155"/>
      <c r="X29" s="160"/>
      <c r="Y29" s="155"/>
      <c r="Z29" s="155"/>
      <c r="AA29" s="155"/>
      <c r="AB29" s="155"/>
      <c r="AC29" s="156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>
        <v>0.66578000000000004</v>
      </c>
      <c r="AO29" s="156"/>
      <c r="AP29" s="156">
        <v>4.6071976000000001E-2</v>
      </c>
      <c r="AQ29" s="156"/>
      <c r="AR29" s="155"/>
      <c r="AS29" s="155"/>
      <c r="AT29" s="155"/>
      <c r="AU29" s="155"/>
      <c r="AV29" s="155"/>
      <c r="AW29" s="155"/>
      <c r="AX29" s="155"/>
      <c r="AY29" s="155"/>
      <c r="AZ29" s="160">
        <v>16.79627984</v>
      </c>
      <c r="BA29" s="160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55"/>
      <c r="BW29" s="155"/>
      <c r="BX29" s="155"/>
      <c r="BY29" s="155"/>
      <c r="BZ29" s="155"/>
      <c r="CA29" s="155"/>
      <c r="CB29" s="155"/>
      <c r="CC29" s="155"/>
      <c r="CD29" s="155"/>
      <c r="CE29" s="155"/>
      <c r="CF29" s="155"/>
      <c r="CG29" s="155"/>
      <c r="CH29" s="155"/>
      <c r="CI29" s="155"/>
      <c r="CJ29" s="155"/>
      <c r="CK29" s="155"/>
      <c r="CL29" s="155"/>
      <c r="CM29" s="155"/>
      <c r="CN29" s="155"/>
      <c r="CO29" s="155"/>
      <c r="CP29" s="155"/>
      <c r="CQ29" s="155"/>
      <c r="CR29" s="155"/>
      <c r="CS29" s="149"/>
      <c r="CT29" s="149"/>
    </row>
    <row r="30" spans="1:98">
      <c r="A30" s="145" t="s">
        <v>1080</v>
      </c>
      <c r="B30" s="154" t="s">
        <v>817</v>
      </c>
      <c r="C30" s="154" t="s">
        <v>834</v>
      </c>
      <c r="D30" s="154" t="s">
        <v>872</v>
      </c>
      <c r="E30" s="158">
        <v>1992</v>
      </c>
      <c r="F30" s="154"/>
      <c r="G30" s="159"/>
      <c r="H30" s="159"/>
      <c r="I30" s="154">
        <v>12</v>
      </c>
      <c r="J30" s="154">
        <v>27</v>
      </c>
      <c r="K30" s="155"/>
      <c r="L30" s="155"/>
      <c r="M30" s="155"/>
      <c r="N30" s="155"/>
      <c r="O30" s="155"/>
      <c r="P30" s="155">
        <v>1.63</v>
      </c>
      <c r="Q30" s="155"/>
      <c r="R30" s="155"/>
      <c r="S30" s="155"/>
      <c r="T30" s="155"/>
      <c r="U30" s="155"/>
      <c r="V30" s="155">
        <v>0</v>
      </c>
      <c r="W30" s="155"/>
      <c r="X30" s="160"/>
      <c r="Y30" s="155"/>
      <c r="Z30" s="155"/>
      <c r="AA30" s="155"/>
      <c r="AB30" s="155"/>
      <c r="AC30" s="156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>
        <v>0.40698314814814807</v>
      </c>
      <c r="AO30" s="156"/>
      <c r="AP30" s="156">
        <v>9.9507379722222192E-2</v>
      </c>
      <c r="AQ30" s="156"/>
      <c r="AR30" s="155"/>
      <c r="AS30" s="155"/>
      <c r="AT30" s="155"/>
      <c r="AU30" s="155"/>
      <c r="AV30" s="155"/>
      <c r="AW30" s="155"/>
      <c r="AX30" s="155"/>
      <c r="AY30" s="155"/>
      <c r="AZ30" s="160">
        <v>-86.907055009999993</v>
      </c>
      <c r="BA30" s="160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  <c r="BQ30" s="155"/>
      <c r="BR30" s="155"/>
      <c r="BS30" s="155"/>
      <c r="BT30" s="155"/>
      <c r="BU30" s="155"/>
      <c r="BV30" s="155"/>
      <c r="BW30" s="155"/>
      <c r="BX30" s="155"/>
      <c r="BY30" s="155"/>
      <c r="BZ30" s="155"/>
      <c r="CA30" s="155"/>
      <c r="CB30" s="155"/>
      <c r="CC30" s="155"/>
      <c r="CD30" s="155"/>
      <c r="CE30" s="155"/>
      <c r="CF30" s="155"/>
      <c r="CG30" s="155"/>
      <c r="CH30" s="155"/>
      <c r="CI30" s="155"/>
      <c r="CJ30" s="155"/>
      <c r="CK30" s="155"/>
      <c r="CL30" s="155"/>
      <c r="CM30" s="155"/>
      <c r="CN30" s="155"/>
      <c r="CO30" s="155"/>
      <c r="CP30" s="155"/>
      <c r="CQ30" s="155"/>
      <c r="CR30" s="155"/>
      <c r="CS30" s="149"/>
      <c r="CT30" s="149"/>
    </row>
    <row r="31" spans="1:98">
      <c r="A31" s="145" t="s">
        <v>1080</v>
      </c>
      <c r="B31" s="154" t="s">
        <v>817</v>
      </c>
      <c r="C31" s="154" t="s">
        <v>834</v>
      </c>
      <c r="D31" s="154" t="s">
        <v>873</v>
      </c>
      <c r="E31" s="158">
        <v>1992</v>
      </c>
      <c r="F31" s="154"/>
      <c r="G31" s="159"/>
      <c r="H31" s="159"/>
      <c r="I31" s="154">
        <v>27</v>
      </c>
      <c r="J31" s="154">
        <v>58</v>
      </c>
      <c r="K31" s="155"/>
      <c r="L31" s="155"/>
      <c r="M31" s="155"/>
      <c r="N31" s="155"/>
      <c r="O31" s="155"/>
      <c r="P31" s="155">
        <v>1.72</v>
      </c>
      <c r="Q31" s="155"/>
      <c r="R31" s="155"/>
      <c r="S31" s="155"/>
      <c r="T31" s="155"/>
      <c r="U31" s="155"/>
      <c r="V31" s="155">
        <v>0</v>
      </c>
      <c r="W31" s="155"/>
      <c r="X31" s="160"/>
      <c r="Y31" s="155"/>
      <c r="Z31" s="155"/>
      <c r="AA31" s="155"/>
      <c r="AB31" s="155"/>
      <c r="AC31" s="156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>
        <v>0.17647400000000002</v>
      </c>
      <c r="AO31" s="156"/>
      <c r="AP31" s="156">
        <v>9.4095936800000002E-2</v>
      </c>
      <c r="AQ31" s="156"/>
      <c r="AR31" s="155"/>
      <c r="AS31" s="155"/>
      <c r="AT31" s="155"/>
      <c r="AU31" s="155"/>
      <c r="AV31" s="155"/>
      <c r="AW31" s="155"/>
      <c r="AX31" s="155"/>
      <c r="AY31" s="155"/>
      <c r="AZ31" s="160">
        <v>-328.18069600000001</v>
      </c>
      <c r="BA31" s="160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5"/>
      <c r="BP31" s="155"/>
      <c r="BQ31" s="155"/>
      <c r="BR31" s="155"/>
      <c r="BS31" s="155"/>
      <c r="BT31" s="155"/>
      <c r="BU31" s="155"/>
      <c r="BV31" s="155"/>
      <c r="BW31" s="155"/>
      <c r="BX31" s="155"/>
      <c r="BY31" s="155"/>
      <c r="BZ31" s="155"/>
      <c r="CA31" s="155"/>
      <c r="CB31" s="155"/>
      <c r="CC31" s="155"/>
      <c r="CD31" s="155"/>
      <c r="CE31" s="155"/>
      <c r="CF31" s="155"/>
      <c r="CG31" s="155"/>
      <c r="CH31" s="155"/>
      <c r="CI31" s="155"/>
      <c r="CJ31" s="155"/>
      <c r="CK31" s="155"/>
      <c r="CL31" s="155"/>
      <c r="CM31" s="155"/>
      <c r="CN31" s="155"/>
      <c r="CO31" s="155"/>
      <c r="CP31" s="155"/>
      <c r="CQ31" s="155"/>
      <c r="CR31" s="155"/>
      <c r="CS31" s="149"/>
      <c r="CT31" s="149"/>
    </row>
    <row r="32" spans="1:98">
      <c r="A32" s="145" t="s">
        <v>1080</v>
      </c>
      <c r="B32" s="154" t="s">
        <v>817</v>
      </c>
      <c r="C32" s="154" t="s">
        <v>834</v>
      </c>
      <c r="D32" s="154" t="s">
        <v>874</v>
      </c>
      <c r="E32" s="158">
        <v>1992</v>
      </c>
      <c r="F32" s="154"/>
      <c r="G32" s="159"/>
      <c r="H32" s="159"/>
      <c r="I32" s="154">
        <v>58</v>
      </c>
      <c r="J32" s="154">
        <v>75</v>
      </c>
      <c r="K32" s="155"/>
      <c r="L32" s="155"/>
      <c r="M32" s="155"/>
      <c r="N32" s="155"/>
      <c r="O32" s="155"/>
      <c r="P32" s="155">
        <v>2.0699999999999998</v>
      </c>
      <c r="Q32" s="155"/>
      <c r="R32" s="155"/>
      <c r="S32" s="155"/>
      <c r="T32" s="155"/>
      <c r="U32" s="155"/>
      <c r="V32" s="155">
        <v>0</v>
      </c>
      <c r="W32" s="155"/>
      <c r="X32" s="160"/>
      <c r="Y32" s="155"/>
      <c r="Z32" s="155"/>
      <c r="AA32" s="155"/>
      <c r="AB32" s="155"/>
      <c r="AC32" s="156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>
        <v>0.165628</v>
      </c>
      <c r="AO32" s="156"/>
      <c r="AP32" s="156">
        <v>5.8284493199999989E-2</v>
      </c>
      <c r="AQ32" s="156"/>
      <c r="AR32" s="155"/>
      <c r="AS32" s="155"/>
      <c r="AT32" s="155"/>
      <c r="AU32" s="155"/>
      <c r="AV32" s="155"/>
      <c r="AW32" s="155"/>
      <c r="AX32" s="155"/>
      <c r="AY32" s="155"/>
      <c r="AZ32" s="160">
        <v>-293.71647869999998</v>
      </c>
      <c r="BA32" s="160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55"/>
      <c r="BS32" s="155"/>
      <c r="BT32" s="155"/>
      <c r="BU32" s="155"/>
      <c r="BV32" s="155"/>
      <c r="BW32" s="155"/>
      <c r="BX32" s="155"/>
      <c r="BY32" s="155"/>
      <c r="BZ32" s="155"/>
      <c r="CA32" s="155"/>
      <c r="CB32" s="155"/>
      <c r="CC32" s="155"/>
      <c r="CD32" s="155"/>
      <c r="CE32" s="155"/>
      <c r="CF32" s="155"/>
      <c r="CG32" s="155"/>
      <c r="CH32" s="155"/>
      <c r="CI32" s="155"/>
      <c r="CJ32" s="155"/>
      <c r="CK32" s="155"/>
      <c r="CL32" s="155"/>
      <c r="CM32" s="155"/>
      <c r="CN32" s="155"/>
      <c r="CO32" s="155"/>
      <c r="CP32" s="155"/>
      <c r="CQ32" s="155"/>
      <c r="CR32" s="155"/>
      <c r="CS32" s="149"/>
      <c r="CT32" s="149"/>
    </row>
    <row r="33" spans="1:98">
      <c r="A33" s="145" t="s">
        <v>1080</v>
      </c>
      <c r="B33" s="154" t="s">
        <v>818</v>
      </c>
      <c r="C33" s="154" t="s">
        <v>835</v>
      </c>
      <c r="D33" s="154" t="s">
        <v>875</v>
      </c>
      <c r="E33" s="158">
        <v>1992</v>
      </c>
      <c r="F33" s="154"/>
      <c r="G33" s="159"/>
      <c r="H33" s="159"/>
      <c r="I33" s="154">
        <v>0</v>
      </c>
      <c r="J33" s="154">
        <v>6</v>
      </c>
      <c r="K33" s="155"/>
      <c r="L33" s="155"/>
      <c r="M33" s="155"/>
      <c r="N33" s="155"/>
      <c r="O33" s="155"/>
      <c r="P33" s="155">
        <v>0.80400000000000005</v>
      </c>
      <c r="Q33" s="155"/>
      <c r="R33" s="155"/>
      <c r="S33" s="155"/>
      <c r="T33" s="155"/>
      <c r="U33" s="155"/>
      <c r="V33" s="155">
        <v>12</v>
      </c>
      <c r="W33" s="155"/>
      <c r="X33" s="160"/>
      <c r="Y33" s="155"/>
      <c r="Z33" s="155"/>
      <c r="AA33" s="155"/>
      <c r="AB33" s="155"/>
      <c r="AC33" s="156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>
        <v>3.2132000000000001</v>
      </c>
      <c r="AO33" s="156"/>
      <c r="AP33" s="156">
        <v>0.13640419583999999</v>
      </c>
      <c r="AQ33" s="156"/>
      <c r="AR33" s="155"/>
      <c r="AS33" s="155"/>
      <c r="AT33" s="155"/>
      <c r="AU33" s="155"/>
      <c r="AV33" s="155"/>
      <c r="AW33" s="155"/>
      <c r="AX33" s="155"/>
      <c r="AY33" s="155"/>
      <c r="AZ33" s="160">
        <v>-78.648453129999993</v>
      </c>
      <c r="BA33" s="160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5"/>
      <c r="BR33" s="155"/>
      <c r="BS33" s="155"/>
      <c r="BT33" s="155"/>
      <c r="BU33" s="155"/>
      <c r="BV33" s="155"/>
      <c r="BW33" s="155"/>
      <c r="BX33" s="155"/>
      <c r="BY33" s="155"/>
      <c r="BZ33" s="155"/>
      <c r="CA33" s="155"/>
      <c r="CB33" s="155"/>
      <c r="CC33" s="155"/>
      <c r="CD33" s="155"/>
      <c r="CE33" s="155"/>
      <c r="CF33" s="155"/>
      <c r="CG33" s="155"/>
      <c r="CH33" s="155"/>
      <c r="CI33" s="155"/>
      <c r="CJ33" s="155"/>
      <c r="CK33" s="155"/>
      <c r="CL33" s="155"/>
      <c r="CM33" s="155"/>
      <c r="CN33" s="155"/>
      <c r="CO33" s="155"/>
      <c r="CP33" s="155"/>
      <c r="CQ33" s="155"/>
      <c r="CR33" s="155"/>
      <c r="CS33" s="149"/>
      <c r="CT33" s="149"/>
    </row>
    <row r="34" spans="1:98">
      <c r="A34" s="145" t="s">
        <v>1080</v>
      </c>
      <c r="B34" s="154" t="s">
        <v>818</v>
      </c>
      <c r="C34" s="154" t="s">
        <v>835</v>
      </c>
      <c r="D34" s="154" t="s">
        <v>876</v>
      </c>
      <c r="E34" s="158">
        <v>1992</v>
      </c>
      <c r="F34" s="154"/>
      <c r="G34" s="159"/>
      <c r="H34" s="159"/>
      <c r="I34" s="154">
        <v>6</v>
      </c>
      <c r="J34" s="154">
        <v>12</v>
      </c>
      <c r="K34" s="155"/>
      <c r="L34" s="155"/>
      <c r="M34" s="155"/>
      <c r="N34" s="155"/>
      <c r="O34" s="155"/>
      <c r="P34" s="155">
        <v>1.1599999999999999</v>
      </c>
      <c r="Q34" s="155"/>
      <c r="R34" s="155"/>
      <c r="S34" s="155"/>
      <c r="T34" s="155"/>
      <c r="U34" s="155"/>
      <c r="V34" s="155">
        <v>10</v>
      </c>
      <c r="W34" s="155"/>
      <c r="X34" s="160"/>
      <c r="Y34" s="155"/>
      <c r="Z34" s="155"/>
      <c r="AA34" s="155"/>
      <c r="AB34" s="155"/>
      <c r="AC34" s="156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>
        <v>2.1978400000000002</v>
      </c>
      <c r="AO34" s="156"/>
      <c r="AP34" s="156">
        <v>0.1376726976</v>
      </c>
      <c r="AQ34" s="156"/>
      <c r="AR34" s="155"/>
      <c r="AS34" s="155"/>
      <c r="AT34" s="155"/>
      <c r="AU34" s="155"/>
      <c r="AV34" s="155"/>
      <c r="AW34" s="155"/>
      <c r="AX34" s="155"/>
      <c r="AY34" s="155"/>
      <c r="AZ34" s="160">
        <v>-363.8</v>
      </c>
      <c r="BA34" s="160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5"/>
      <c r="BN34" s="155"/>
      <c r="BO34" s="155"/>
      <c r="BP34" s="155"/>
      <c r="BQ34" s="155"/>
      <c r="BR34" s="155"/>
      <c r="BS34" s="155"/>
      <c r="BT34" s="155"/>
      <c r="BU34" s="155"/>
      <c r="BV34" s="155"/>
      <c r="BW34" s="155"/>
      <c r="BX34" s="155"/>
      <c r="BY34" s="155"/>
      <c r="BZ34" s="155"/>
      <c r="CA34" s="155"/>
      <c r="CB34" s="155"/>
      <c r="CC34" s="155"/>
      <c r="CD34" s="155"/>
      <c r="CE34" s="155"/>
      <c r="CF34" s="155"/>
      <c r="CG34" s="155"/>
      <c r="CH34" s="155"/>
      <c r="CI34" s="155"/>
      <c r="CJ34" s="155"/>
      <c r="CK34" s="155"/>
      <c r="CL34" s="155"/>
      <c r="CM34" s="155"/>
      <c r="CN34" s="155"/>
      <c r="CO34" s="155"/>
      <c r="CP34" s="155"/>
      <c r="CQ34" s="155"/>
      <c r="CR34" s="155"/>
      <c r="CS34" s="149"/>
      <c r="CT34" s="149"/>
    </row>
    <row r="35" spans="1:98">
      <c r="A35" s="145" t="s">
        <v>1080</v>
      </c>
      <c r="B35" s="154" t="s">
        <v>818</v>
      </c>
      <c r="C35" s="154" t="s">
        <v>835</v>
      </c>
      <c r="D35" s="154" t="s">
        <v>877</v>
      </c>
      <c r="E35" s="158">
        <v>1992</v>
      </c>
      <c r="F35" s="154"/>
      <c r="G35" s="159"/>
      <c r="H35" s="159"/>
      <c r="I35" s="154">
        <v>12</v>
      </c>
      <c r="J35" s="154">
        <v>17</v>
      </c>
      <c r="K35" s="155"/>
      <c r="L35" s="155"/>
      <c r="M35" s="155"/>
      <c r="N35" s="155"/>
      <c r="O35" s="155"/>
      <c r="P35" s="155">
        <v>1.1599999999999999</v>
      </c>
      <c r="Q35" s="155"/>
      <c r="R35" s="155"/>
      <c r="S35" s="155"/>
      <c r="T35" s="155"/>
      <c r="U35" s="155"/>
      <c r="V35" s="155">
        <v>10</v>
      </c>
      <c r="W35" s="155"/>
      <c r="X35" s="160"/>
      <c r="Y35" s="155"/>
      <c r="Z35" s="155"/>
      <c r="AA35" s="155"/>
      <c r="AB35" s="155"/>
      <c r="AC35" s="156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>
        <v>2.0856949999999999</v>
      </c>
      <c r="AO35" s="156"/>
      <c r="AP35" s="156">
        <v>0.10887327899999998</v>
      </c>
      <c r="AQ35" s="156"/>
      <c r="AR35" s="155"/>
      <c r="AS35" s="155"/>
      <c r="AT35" s="155"/>
      <c r="AU35" s="155"/>
      <c r="AV35" s="155"/>
      <c r="AW35" s="155"/>
      <c r="AX35" s="155"/>
      <c r="AY35" s="155"/>
      <c r="AZ35" s="160">
        <v>21</v>
      </c>
      <c r="BA35" s="160"/>
      <c r="BB35" s="155"/>
      <c r="BC35" s="155"/>
      <c r="BD35" s="155"/>
      <c r="BE35" s="155"/>
      <c r="BF35" s="155"/>
      <c r="BG35" s="155"/>
      <c r="BH35" s="155"/>
      <c r="BI35" s="155"/>
      <c r="BJ35" s="155"/>
      <c r="BK35" s="155"/>
      <c r="BL35" s="155"/>
      <c r="BM35" s="155"/>
      <c r="BN35" s="155"/>
      <c r="BO35" s="155"/>
      <c r="BP35" s="155"/>
      <c r="BQ35" s="155"/>
      <c r="BR35" s="155"/>
      <c r="BS35" s="155"/>
      <c r="BT35" s="155"/>
      <c r="BU35" s="155"/>
      <c r="BV35" s="155"/>
      <c r="BW35" s="155"/>
      <c r="BX35" s="155"/>
      <c r="BY35" s="155"/>
      <c r="BZ35" s="155"/>
      <c r="CA35" s="155"/>
      <c r="CB35" s="155"/>
      <c r="CC35" s="155"/>
      <c r="CD35" s="155"/>
      <c r="CE35" s="155"/>
      <c r="CF35" s="155"/>
      <c r="CG35" s="155"/>
      <c r="CH35" s="155"/>
      <c r="CI35" s="155"/>
      <c r="CJ35" s="155"/>
      <c r="CK35" s="155"/>
      <c r="CL35" s="155"/>
      <c r="CM35" s="155"/>
      <c r="CN35" s="155"/>
      <c r="CO35" s="155"/>
      <c r="CP35" s="155"/>
      <c r="CQ35" s="155"/>
      <c r="CR35" s="155"/>
      <c r="CS35" s="149"/>
      <c r="CT35" s="149"/>
    </row>
    <row r="36" spans="1:98">
      <c r="A36" s="145" t="s">
        <v>1080</v>
      </c>
      <c r="B36" s="154" t="s">
        <v>818</v>
      </c>
      <c r="C36" s="154" t="s">
        <v>835</v>
      </c>
      <c r="D36" s="154" t="s">
        <v>878</v>
      </c>
      <c r="E36" s="158">
        <v>1992</v>
      </c>
      <c r="F36" s="154"/>
      <c r="G36" s="159"/>
      <c r="H36" s="159"/>
      <c r="I36" s="154">
        <v>17</v>
      </c>
      <c r="J36" s="154">
        <v>25</v>
      </c>
      <c r="K36" s="155"/>
      <c r="L36" s="155"/>
      <c r="M36" s="155"/>
      <c r="N36" s="155"/>
      <c r="O36" s="155"/>
      <c r="P36" s="155">
        <v>1.27</v>
      </c>
      <c r="Q36" s="155"/>
      <c r="R36" s="155"/>
      <c r="S36" s="155"/>
      <c r="T36" s="155"/>
      <c r="U36" s="155"/>
      <c r="V36" s="155">
        <v>10</v>
      </c>
      <c r="W36" s="155"/>
      <c r="X36" s="160"/>
      <c r="Y36" s="155"/>
      <c r="Z36" s="155"/>
      <c r="AA36" s="155"/>
      <c r="AB36" s="155"/>
      <c r="AC36" s="156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>
        <v>1.9756200000000002</v>
      </c>
      <c r="AO36" s="156"/>
      <c r="AP36" s="156">
        <v>0.18065069280000001</v>
      </c>
      <c r="AQ36" s="156"/>
      <c r="AR36" s="155"/>
      <c r="AS36" s="155"/>
      <c r="AT36" s="155"/>
      <c r="AU36" s="155"/>
      <c r="AV36" s="155"/>
      <c r="AW36" s="155"/>
      <c r="AX36" s="155"/>
      <c r="AY36" s="155"/>
      <c r="AZ36" s="160">
        <v>-46.6</v>
      </c>
      <c r="BA36" s="160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5"/>
      <c r="BR36" s="155"/>
      <c r="BS36" s="155"/>
      <c r="BT36" s="155"/>
      <c r="BU36" s="155"/>
      <c r="BV36" s="155"/>
      <c r="BW36" s="155"/>
      <c r="BX36" s="155"/>
      <c r="BY36" s="155"/>
      <c r="BZ36" s="155"/>
      <c r="CA36" s="155"/>
      <c r="CB36" s="155"/>
      <c r="CC36" s="155"/>
      <c r="CD36" s="155"/>
      <c r="CE36" s="155"/>
      <c r="CF36" s="155"/>
      <c r="CG36" s="155"/>
      <c r="CH36" s="155"/>
      <c r="CI36" s="155"/>
      <c r="CJ36" s="155"/>
      <c r="CK36" s="155"/>
      <c r="CL36" s="155"/>
      <c r="CM36" s="155"/>
      <c r="CN36" s="155"/>
      <c r="CO36" s="155"/>
      <c r="CP36" s="155"/>
      <c r="CQ36" s="155"/>
      <c r="CR36" s="155"/>
      <c r="CS36" s="149"/>
      <c r="CT36" s="149"/>
    </row>
    <row r="37" spans="1:98">
      <c r="A37" s="145" t="s">
        <v>1080</v>
      </c>
      <c r="B37" s="154" t="s">
        <v>818</v>
      </c>
      <c r="C37" s="154" t="s">
        <v>835</v>
      </c>
      <c r="D37" s="154" t="s">
        <v>879</v>
      </c>
      <c r="E37" s="158">
        <v>1992</v>
      </c>
      <c r="F37" s="154"/>
      <c r="G37" s="159"/>
      <c r="H37" s="159"/>
      <c r="I37" s="154">
        <v>25</v>
      </c>
      <c r="J37" s="154">
        <v>33</v>
      </c>
      <c r="K37" s="155"/>
      <c r="L37" s="155"/>
      <c r="M37" s="155"/>
      <c r="N37" s="155"/>
      <c r="O37" s="155"/>
      <c r="P37" s="155">
        <v>1.27</v>
      </c>
      <c r="Q37" s="155"/>
      <c r="R37" s="155"/>
      <c r="S37" s="155"/>
      <c r="T37" s="155"/>
      <c r="U37" s="155"/>
      <c r="V37" s="155">
        <v>10</v>
      </c>
      <c r="W37" s="155"/>
      <c r="X37" s="160"/>
      <c r="Y37" s="155"/>
      <c r="Z37" s="155"/>
      <c r="AA37" s="155"/>
      <c r="AB37" s="155"/>
      <c r="AC37" s="156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>
        <v>1.111192</v>
      </c>
      <c r="AO37" s="156"/>
      <c r="AP37" s="156">
        <v>0.12700924560000001</v>
      </c>
      <c r="AQ37" s="156"/>
      <c r="AR37" s="155"/>
      <c r="AS37" s="155"/>
      <c r="AT37" s="155"/>
      <c r="AU37" s="155"/>
      <c r="AV37" s="155"/>
      <c r="AW37" s="155"/>
      <c r="AX37" s="155"/>
      <c r="AY37" s="155"/>
      <c r="AZ37" s="160" t="s">
        <v>853</v>
      </c>
      <c r="BA37" s="160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  <c r="BQ37" s="155"/>
      <c r="BR37" s="155"/>
      <c r="BS37" s="155"/>
      <c r="BT37" s="155"/>
      <c r="BU37" s="155"/>
      <c r="BV37" s="155"/>
      <c r="BW37" s="155"/>
      <c r="BX37" s="155"/>
      <c r="BY37" s="155"/>
      <c r="BZ37" s="155"/>
      <c r="CA37" s="155"/>
      <c r="CB37" s="155"/>
      <c r="CC37" s="155"/>
      <c r="CD37" s="155"/>
      <c r="CE37" s="155"/>
      <c r="CF37" s="155"/>
      <c r="CG37" s="155"/>
      <c r="CH37" s="155"/>
      <c r="CI37" s="155"/>
      <c r="CJ37" s="155"/>
      <c r="CK37" s="155"/>
      <c r="CL37" s="155"/>
      <c r="CM37" s="155"/>
      <c r="CN37" s="155"/>
      <c r="CO37" s="155"/>
      <c r="CP37" s="155"/>
      <c r="CQ37" s="155"/>
      <c r="CR37" s="155"/>
      <c r="CS37" s="149"/>
      <c r="CT37" s="149"/>
    </row>
    <row r="38" spans="1:98">
      <c r="A38" s="145" t="s">
        <v>1080</v>
      </c>
      <c r="B38" s="154" t="s">
        <v>818</v>
      </c>
      <c r="C38" s="154" t="s">
        <v>835</v>
      </c>
      <c r="D38" s="154" t="s">
        <v>880</v>
      </c>
      <c r="E38" s="158">
        <v>1992</v>
      </c>
      <c r="F38" s="154"/>
      <c r="G38" s="159"/>
      <c r="H38" s="159"/>
      <c r="I38" s="154">
        <v>33</v>
      </c>
      <c r="J38" s="154">
        <v>43</v>
      </c>
      <c r="K38" s="155"/>
      <c r="L38" s="155"/>
      <c r="M38" s="155"/>
      <c r="N38" s="155"/>
      <c r="O38" s="155"/>
      <c r="P38" s="155">
        <v>1.27</v>
      </c>
      <c r="Q38" s="155"/>
      <c r="R38" s="155"/>
      <c r="S38" s="155"/>
      <c r="T38" s="155"/>
      <c r="U38" s="155"/>
      <c r="V38" s="155">
        <v>10</v>
      </c>
      <c r="W38" s="155"/>
      <c r="X38" s="160"/>
      <c r="Y38" s="155"/>
      <c r="Z38" s="155"/>
      <c r="AA38" s="155"/>
      <c r="AB38" s="155"/>
      <c r="AC38" s="156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>
        <v>1.340384</v>
      </c>
      <c r="AO38" s="156"/>
      <c r="AP38" s="156">
        <v>0.1532058912</v>
      </c>
      <c r="AQ38" s="156"/>
      <c r="AR38" s="155"/>
      <c r="AS38" s="155"/>
      <c r="AT38" s="155"/>
      <c r="AU38" s="155"/>
      <c r="AV38" s="155"/>
      <c r="AW38" s="155"/>
      <c r="AX38" s="155"/>
      <c r="AY38" s="155"/>
      <c r="AZ38" s="160" t="s">
        <v>853</v>
      </c>
      <c r="BA38" s="160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  <c r="BQ38" s="155"/>
      <c r="BR38" s="155"/>
      <c r="BS38" s="155"/>
      <c r="BT38" s="155"/>
      <c r="BU38" s="155"/>
      <c r="BV38" s="155"/>
      <c r="BW38" s="155"/>
      <c r="BX38" s="155"/>
      <c r="BY38" s="155"/>
      <c r="BZ38" s="155"/>
      <c r="CA38" s="155"/>
      <c r="CB38" s="155"/>
      <c r="CC38" s="155"/>
      <c r="CD38" s="155"/>
      <c r="CE38" s="155"/>
      <c r="CF38" s="155"/>
      <c r="CG38" s="155"/>
      <c r="CH38" s="155"/>
      <c r="CI38" s="155"/>
      <c r="CJ38" s="155"/>
      <c r="CK38" s="155"/>
      <c r="CL38" s="155"/>
      <c r="CM38" s="155"/>
      <c r="CN38" s="155"/>
      <c r="CO38" s="155"/>
      <c r="CP38" s="155"/>
      <c r="CQ38" s="155"/>
      <c r="CR38" s="155"/>
      <c r="CS38" s="149"/>
      <c r="CT38" s="149"/>
    </row>
    <row r="39" spans="1:98">
      <c r="A39" s="145" t="s">
        <v>1080</v>
      </c>
      <c r="B39" s="154" t="s">
        <v>818</v>
      </c>
      <c r="C39" s="154" t="s">
        <v>835</v>
      </c>
      <c r="D39" s="154" t="s">
        <v>881</v>
      </c>
      <c r="E39" s="158">
        <v>1992</v>
      </c>
      <c r="F39" s="154"/>
      <c r="G39" s="159"/>
      <c r="H39" s="159"/>
      <c r="I39" s="154">
        <v>43</v>
      </c>
      <c r="J39" s="154">
        <v>53</v>
      </c>
      <c r="K39" s="155"/>
      <c r="L39" s="155"/>
      <c r="M39" s="155"/>
      <c r="N39" s="155"/>
      <c r="O39" s="155"/>
      <c r="P39" s="155">
        <v>1.27</v>
      </c>
      <c r="Q39" s="155"/>
      <c r="R39" s="155"/>
      <c r="S39" s="155"/>
      <c r="T39" s="155"/>
      <c r="U39" s="155"/>
      <c r="V39" s="155">
        <v>10</v>
      </c>
      <c r="W39" s="155"/>
      <c r="X39" s="160"/>
      <c r="Y39" s="155"/>
      <c r="Z39" s="155"/>
      <c r="AA39" s="155"/>
      <c r="AB39" s="155"/>
      <c r="AC39" s="156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>
        <v>1.2913650000000001</v>
      </c>
      <c r="AO39" s="156"/>
      <c r="AP39" s="156">
        <v>0.14760301950000002</v>
      </c>
      <c r="AQ39" s="156"/>
      <c r="AR39" s="155"/>
      <c r="AS39" s="155"/>
      <c r="AT39" s="155"/>
      <c r="AU39" s="155"/>
      <c r="AV39" s="155"/>
      <c r="AW39" s="155"/>
      <c r="AX39" s="155"/>
      <c r="AY39" s="155"/>
      <c r="AZ39" s="160" t="s">
        <v>853</v>
      </c>
      <c r="BA39" s="160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  <c r="BQ39" s="155"/>
      <c r="BR39" s="155"/>
      <c r="BS39" s="155"/>
      <c r="BT39" s="155"/>
      <c r="BU39" s="155"/>
      <c r="BV39" s="155"/>
      <c r="BW39" s="155"/>
      <c r="BX39" s="155"/>
      <c r="BY39" s="155"/>
      <c r="BZ39" s="155"/>
      <c r="CA39" s="155"/>
      <c r="CB39" s="155"/>
      <c r="CC39" s="155"/>
      <c r="CD39" s="155"/>
      <c r="CE39" s="155"/>
      <c r="CF39" s="155"/>
      <c r="CG39" s="155"/>
      <c r="CH39" s="155"/>
      <c r="CI39" s="155"/>
      <c r="CJ39" s="155"/>
      <c r="CK39" s="155"/>
      <c r="CL39" s="155"/>
      <c r="CM39" s="155"/>
      <c r="CN39" s="155"/>
      <c r="CO39" s="155"/>
      <c r="CP39" s="155"/>
      <c r="CQ39" s="155"/>
      <c r="CR39" s="155"/>
      <c r="CS39" s="149"/>
      <c r="CT39" s="149"/>
    </row>
    <row r="40" spans="1:98">
      <c r="A40" s="145" t="s">
        <v>1080</v>
      </c>
      <c r="B40" s="154" t="s">
        <v>818</v>
      </c>
      <c r="C40" s="154" t="s">
        <v>835</v>
      </c>
      <c r="D40" s="154" t="s">
        <v>882</v>
      </c>
      <c r="E40" s="158">
        <v>1992</v>
      </c>
      <c r="F40" s="154"/>
      <c r="G40" s="159"/>
      <c r="H40" s="159"/>
      <c r="I40" s="154">
        <v>53</v>
      </c>
      <c r="J40" s="154">
        <v>73</v>
      </c>
      <c r="K40" s="155"/>
      <c r="L40" s="155"/>
      <c r="M40" s="155"/>
      <c r="N40" s="155"/>
      <c r="O40" s="155"/>
      <c r="P40" s="155">
        <v>1.33</v>
      </c>
      <c r="Q40" s="155"/>
      <c r="R40" s="155"/>
      <c r="S40" s="155"/>
      <c r="T40" s="155"/>
      <c r="U40" s="155"/>
      <c r="V40" s="155">
        <v>10</v>
      </c>
      <c r="W40" s="155"/>
      <c r="X40" s="160"/>
      <c r="Y40" s="155"/>
      <c r="Z40" s="155"/>
      <c r="AA40" s="155"/>
      <c r="AB40" s="155"/>
      <c r="AC40" s="156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>
        <v>0.56657399999999991</v>
      </c>
      <c r="AO40" s="156"/>
      <c r="AP40" s="156">
        <v>0.13563781560000002</v>
      </c>
      <c r="AQ40" s="156"/>
      <c r="AR40" s="155"/>
      <c r="AS40" s="155"/>
      <c r="AT40" s="155"/>
      <c r="AU40" s="155"/>
      <c r="AV40" s="155"/>
      <c r="AW40" s="155"/>
      <c r="AX40" s="155"/>
      <c r="AY40" s="155"/>
      <c r="AZ40" s="160" t="s">
        <v>853</v>
      </c>
      <c r="BA40" s="160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  <c r="BQ40" s="155"/>
      <c r="BR40" s="155"/>
      <c r="BS40" s="155"/>
      <c r="BT40" s="155"/>
      <c r="BU40" s="155"/>
      <c r="BV40" s="155"/>
      <c r="BW40" s="155"/>
      <c r="BX40" s="155"/>
      <c r="BY40" s="155"/>
      <c r="BZ40" s="155"/>
      <c r="CA40" s="155"/>
      <c r="CB40" s="155"/>
      <c r="CC40" s="155"/>
      <c r="CD40" s="155"/>
      <c r="CE40" s="155"/>
      <c r="CF40" s="155"/>
      <c r="CG40" s="155"/>
      <c r="CH40" s="155"/>
      <c r="CI40" s="155"/>
      <c r="CJ40" s="155"/>
      <c r="CK40" s="155"/>
      <c r="CL40" s="155"/>
      <c r="CM40" s="155"/>
      <c r="CN40" s="155"/>
      <c r="CO40" s="155"/>
      <c r="CP40" s="155"/>
      <c r="CQ40" s="155"/>
      <c r="CR40" s="155"/>
      <c r="CS40" s="149"/>
      <c r="CT40" s="149"/>
    </row>
    <row r="41" spans="1:98">
      <c r="A41" s="145" t="s">
        <v>1080</v>
      </c>
      <c r="B41" s="154" t="s">
        <v>819</v>
      </c>
      <c r="C41" s="154" t="s">
        <v>836</v>
      </c>
      <c r="D41" s="154" t="s">
        <v>883</v>
      </c>
      <c r="E41" s="158">
        <v>1992</v>
      </c>
      <c r="F41" s="154"/>
      <c r="G41" s="159"/>
      <c r="H41" s="159"/>
      <c r="I41" s="154">
        <v>-5</v>
      </c>
      <c r="J41" s="154">
        <v>0</v>
      </c>
      <c r="K41" s="155" t="s">
        <v>868</v>
      </c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60"/>
      <c r="Y41" s="155"/>
      <c r="Z41" s="155"/>
      <c r="AA41" s="155"/>
      <c r="AB41" s="155"/>
      <c r="AC41" s="156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>
        <v>38.479999999999997</v>
      </c>
      <c r="AO41" s="156"/>
      <c r="AP41" s="156"/>
      <c r="AQ41" s="156"/>
      <c r="AR41" s="155"/>
      <c r="AS41" s="155"/>
      <c r="AT41" s="155"/>
      <c r="AU41" s="155"/>
      <c r="AV41" s="155"/>
      <c r="AW41" s="155"/>
      <c r="AX41" s="155"/>
      <c r="AY41" s="155"/>
      <c r="AZ41" s="160" t="s">
        <v>853</v>
      </c>
      <c r="BA41" s="160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  <c r="BQ41" s="155"/>
      <c r="BR41" s="155"/>
      <c r="BS41" s="155"/>
      <c r="BT41" s="155"/>
      <c r="BU41" s="155"/>
      <c r="BV41" s="155"/>
      <c r="BW41" s="155"/>
      <c r="BX41" s="155"/>
      <c r="BY41" s="155"/>
      <c r="BZ41" s="155"/>
      <c r="CA41" s="155"/>
      <c r="CB41" s="155"/>
      <c r="CC41" s="155"/>
      <c r="CD41" s="155"/>
      <c r="CE41" s="155"/>
      <c r="CF41" s="155"/>
      <c r="CG41" s="155"/>
      <c r="CH41" s="155"/>
      <c r="CI41" s="155"/>
      <c r="CJ41" s="155"/>
      <c r="CK41" s="155"/>
      <c r="CL41" s="155"/>
      <c r="CM41" s="155"/>
      <c r="CN41" s="155"/>
      <c r="CO41" s="155"/>
      <c r="CP41" s="155"/>
      <c r="CQ41" s="155"/>
      <c r="CR41" s="155"/>
      <c r="CS41" s="149"/>
      <c r="CT41" s="149"/>
    </row>
    <row r="42" spans="1:98">
      <c r="A42" s="145" t="s">
        <v>1080</v>
      </c>
      <c r="B42" s="154" t="s">
        <v>819</v>
      </c>
      <c r="C42" s="154" t="s">
        <v>836</v>
      </c>
      <c r="D42" s="154" t="s">
        <v>884</v>
      </c>
      <c r="E42" s="158">
        <v>1992</v>
      </c>
      <c r="F42" s="154"/>
      <c r="G42" s="159"/>
      <c r="H42" s="159"/>
      <c r="I42" s="154">
        <v>0</v>
      </c>
      <c r="J42" s="154">
        <v>7</v>
      </c>
      <c r="K42" s="155"/>
      <c r="L42" s="155"/>
      <c r="M42" s="155"/>
      <c r="N42" s="155"/>
      <c r="O42" s="155"/>
      <c r="P42" s="155">
        <v>0.98</v>
      </c>
      <c r="Q42" s="155"/>
      <c r="R42" s="155"/>
      <c r="S42" s="155"/>
      <c r="T42" s="155"/>
      <c r="U42" s="155"/>
      <c r="V42" s="155">
        <v>11</v>
      </c>
      <c r="W42" s="155"/>
      <c r="X42" s="160"/>
      <c r="Y42" s="155"/>
      <c r="Z42" s="155"/>
      <c r="AA42" s="155"/>
      <c r="AB42" s="155"/>
      <c r="AC42" s="156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>
        <v>4.837383</v>
      </c>
      <c r="AO42" s="156"/>
      <c r="AP42" s="156">
        <v>0.29534158168200003</v>
      </c>
      <c r="AQ42" s="156"/>
      <c r="AR42" s="155"/>
      <c r="AS42" s="155"/>
      <c r="AT42" s="155"/>
      <c r="AU42" s="155"/>
      <c r="AV42" s="155"/>
      <c r="AW42" s="155"/>
      <c r="AX42" s="155"/>
      <c r="AY42" s="155"/>
      <c r="AZ42" s="160" t="s">
        <v>853</v>
      </c>
      <c r="BA42" s="160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  <c r="BQ42" s="155"/>
      <c r="BR42" s="155"/>
      <c r="BS42" s="155"/>
      <c r="BT42" s="155"/>
      <c r="BU42" s="155"/>
      <c r="BV42" s="155"/>
      <c r="BW42" s="155"/>
      <c r="BX42" s="155"/>
      <c r="BY42" s="155"/>
      <c r="BZ42" s="155"/>
      <c r="CA42" s="155"/>
      <c r="CB42" s="155"/>
      <c r="CC42" s="155"/>
      <c r="CD42" s="155"/>
      <c r="CE42" s="155"/>
      <c r="CF42" s="155"/>
      <c r="CG42" s="155"/>
      <c r="CH42" s="155"/>
      <c r="CI42" s="155"/>
      <c r="CJ42" s="155"/>
      <c r="CK42" s="155"/>
      <c r="CL42" s="155"/>
      <c r="CM42" s="155"/>
      <c r="CN42" s="155"/>
      <c r="CO42" s="155"/>
      <c r="CP42" s="155"/>
      <c r="CQ42" s="155"/>
      <c r="CR42" s="155"/>
      <c r="CS42" s="149"/>
      <c r="CT42" s="149"/>
    </row>
    <row r="43" spans="1:98">
      <c r="A43" s="145" t="s">
        <v>1080</v>
      </c>
      <c r="B43" s="154" t="s">
        <v>819</v>
      </c>
      <c r="C43" s="154" t="s">
        <v>836</v>
      </c>
      <c r="D43" s="154" t="s">
        <v>885</v>
      </c>
      <c r="E43" s="158">
        <v>1992</v>
      </c>
      <c r="F43" s="154"/>
      <c r="G43" s="159"/>
      <c r="H43" s="159"/>
      <c r="I43" s="154">
        <v>7</v>
      </c>
      <c r="J43" s="154">
        <v>13</v>
      </c>
      <c r="K43" s="155"/>
      <c r="L43" s="155"/>
      <c r="M43" s="155"/>
      <c r="N43" s="155"/>
      <c r="O43" s="155"/>
      <c r="P43" s="155">
        <v>1.04</v>
      </c>
      <c r="Q43" s="155"/>
      <c r="R43" s="155"/>
      <c r="S43" s="155"/>
      <c r="T43" s="155"/>
      <c r="U43" s="155"/>
      <c r="V43" s="155">
        <v>11</v>
      </c>
      <c r="W43" s="155"/>
      <c r="X43" s="160"/>
      <c r="Y43" s="155"/>
      <c r="Z43" s="155"/>
      <c r="AA43" s="155"/>
      <c r="AB43" s="155"/>
      <c r="AC43" s="156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>
        <v>2.5554260000000006</v>
      </c>
      <c r="AO43" s="156"/>
      <c r="AP43" s="156">
        <v>0.14191813833600006</v>
      </c>
      <c r="AQ43" s="156"/>
      <c r="AR43" s="155"/>
      <c r="AS43" s="155"/>
      <c r="AT43" s="155"/>
      <c r="AU43" s="155"/>
      <c r="AV43" s="155"/>
      <c r="AW43" s="155"/>
      <c r="AX43" s="155"/>
      <c r="AY43" s="155"/>
      <c r="AZ43" s="160" t="s">
        <v>853</v>
      </c>
      <c r="BA43" s="160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5"/>
      <c r="BN43" s="155"/>
      <c r="BO43" s="155"/>
      <c r="BP43" s="155"/>
      <c r="BQ43" s="155"/>
      <c r="BR43" s="155"/>
      <c r="BS43" s="155"/>
      <c r="BT43" s="155"/>
      <c r="BU43" s="155"/>
      <c r="BV43" s="155"/>
      <c r="BW43" s="155"/>
      <c r="BX43" s="155"/>
      <c r="BY43" s="155"/>
      <c r="BZ43" s="155"/>
      <c r="CA43" s="155"/>
      <c r="CB43" s="155"/>
      <c r="CC43" s="155"/>
      <c r="CD43" s="155"/>
      <c r="CE43" s="155"/>
      <c r="CF43" s="155"/>
      <c r="CG43" s="155"/>
      <c r="CH43" s="155"/>
      <c r="CI43" s="155"/>
      <c r="CJ43" s="155"/>
      <c r="CK43" s="155"/>
      <c r="CL43" s="155"/>
      <c r="CM43" s="155"/>
      <c r="CN43" s="155"/>
      <c r="CO43" s="155"/>
      <c r="CP43" s="155"/>
      <c r="CQ43" s="155"/>
      <c r="CR43" s="155"/>
      <c r="CS43" s="149"/>
      <c r="CT43" s="149"/>
    </row>
    <row r="44" spans="1:98">
      <c r="A44" s="145" t="s">
        <v>1080</v>
      </c>
      <c r="B44" s="154" t="s">
        <v>819</v>
      </c>
      <c r="C44" s="154" t="s">
        <v>836</v>
      </c>
      <c r="D44" s="154" t="s">
        <v>886</v>
      </c>
      <c r="E44" s="158">
        <v>1992</v>
      </c>
      <c r="F44" s="154"/>
      <c r="G44" s="159"/>
      <c r="H44" s="159"/>
      <c r="I44" s="154">
        <v>13</v>
      </c>
      <c r="J44" s="154">
        <v>19</v>
      </c>
      <c r="K44" s="155"/>
      <c r="L44" s="155"/>
      <c r="M44" s="155"/>
      <c r="N44" s="155"/>
      <c r="O44" s="155"/>
      <c r="P44" s="155">
        <v>1.04</v>
      </c>
      <c r="Q44" s="155"/>
      <c r="R44" s="155"/>
      <c r="S44" s="155"/>
      <c r="T44" s="155"/>
      <c r="U44" s="155"/>
      <c r="V44" s="155">
        <v>11</v>
      </c>
      <c r="W44" s="155"/>
      <c r="X44" s="160"/>
      <c r="Y44" s="155"/>
      <c r="Z44" s="155"/>
      <c r="AA44" s="155"/>
      <c r="AB44" s="155"/>
      <c r="AC44" s="156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>
        <v>2.8174353494767583</v>
      </c>
      <c r="AO44" s="156"/>
      <c r="AP44" s="156">
        <v>0.15646908956854128</v>
      </c>
      <c r="AQ44" s="156"/>
      <c r="AR44" s="155"/>
      <c r="AS44" s="155"/>
      <c r="AT44" s="155"/>
      <c r="AU44" s="155"/>
      <c r="AV44" s="155"/>
      <c r="AW44" s="155"/>
      <c r="AX44" s="155"/>
      <c r="AY44" s="155"/>
      <c r="AZ44" s="160" t="s">
        <v>853</v>
      </c>
      <c r="BA44" s="160"/>
      <c r="BB44" s="155"/>
      <c r="BC44" s="155"/>
      <c r="BD44" s="155"/>
      <c r="BE44" s="155"/>
      <c r="BF44" s="155"/>
      <c r="BG44" s="155"/>
      <c r="BH44" s="155"/>
      <c r="BI44" s="155"/>
      <c r="BJ44" s="155"/>
      <c r="BK44" s="155"/>
      <c r="BL44" s="155"/>
      <c r="BM44" s="155"/>
      <c r="BN44" s="155"/>
      <c r="BO44" s="155"/>
      <c r="BP44" s="155"/>
      <c r="BQ44" s="155"/>
      <c r="BR44" s="155"/>
      <c r="BS44" s="155"/>
      <c r="BT44" s="155"/>
      <c r="BU44" s="155"/>
      <c r="BV44" s="155"/>
      <c r="BW44" s="155"/>
      <c r="BX44" s="155"/>
      <c r="BY44" s="155"/>
      <c r="BZ44" s="155"/>
      <c r="CA44" s="155"/>
      <c r="CB44" s="155"/>
      <c r="CC44" s="155"/>
      <c r="CD44" s="155"/>
      <c r="CE44" s="155"/>
      <c r="CF44" s="155"/>
      <c r="CG44" s="155"/>
      <c r="CH44" s="155"/>
      <c r="CI44" s="155"/>
      <c r="CJ44" s="155"/>
      <c r="CK44" s="155"/>
      <c r="CL44" s="155"/>
      <c r="CM44" s="155"/>
      <c r="CN44" s="155"/>
      <c r="CO44" s="155"/>
      <c r="CP44" s="155"/>
      <c r="CQ44" s="155"/>
      <c r="CR44" s="155"/>
      <c r="CS44" s="149"/>
      <c r="CT44" s="149"/>
    </row>
    <row r="45" spans="1:98">
      <c r="A45" s="145" t="s">
        <v>1080</v>
      </c>
      <c r="B45" s="154" t="s">
        <v>819</v>
      </c>
      <c r="C45" s="154" t="s">
        <v>836</v>
      </c>
      <c r="D45" s="154" t="s">
        <v>887</v>
      </c>
      <c r="E45" s="158">
        <v>1992</v>
      </c>
      <c r="F45" s="154"/>
      <c r="G45" s="159"/>
      <c r="H45" s="159"/>
      <c r="I45" s="154">
        <v>19</v>
      </c>
      <c r="J45" s="154">
        <v>30</v>
      </c>
      <c r="K45" s="155"/>
      <c r="L45" s="155"/>
      <c r="M45" s="155"/>
      <c r="N45" s="155"/>
      <c r="O45" s="155"/>
      <c r="P45" s="155">
        <v>1.17</v>
      </c>
      <c r="Q45" s="155"/>
      <c r="R45" s="155"/>
      <c r="S45" s="155"/>
      <c r="T45" s="155"/>
      <c r="U45" s="155"/>
      <c r="V45" s="155">
        <v>12</v>
      </c>
      <c r="W45" s="155"/>
      <c r="X45" s="160"/>
      <c r="Y45" s="155"/>
      <c r="Z45" s="155"/>
      <c r="AA45" s="155"/>
      <c r="AB45" s="155"/>
      <c r="AC45" s="156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>
        <v>1.8368282128440365</v>
      </c>
      <c r="AO45" s="156"/>
      <c r="AP45" s="156">
        <v>0.20803181607386417</v>
      </c>
      <c r="AQ45" s="156"/>
      <c r="AR45" s="155"/>
      <c r="AS45" s="155"/>
      <c r="AT45" s="155"/>
      <c r="AU45" s="155"/>
      <c r="AV45" s="155"/>
      <c r="AW45" s="155"/>
      <c r="AX45" s="155"/>
      <c r="AY45" s="155"/>
      <c r="AZ45" s="160" t="s">
        <v>853</v>
      </c>
      <c r="BA45" s="160"/>
      <c r="BB45" s="155"/>
      <c r="BC45" s="155"/>
      <c r="BD45" s="155"/>
      <c r="BE45" s="155"/>
      <c r="BF45" s="155"/>
      <c r="BG45" s="155"/>
      <c r="BH45" s="155"/>
      <c r="BI45" s="155"/>
      <c r="BJ45" s="155"/>
      <c r="BK45" s="155"/>
      <c r="BL45" s="155"/>
      <c r="BM45" s="155"/>
      <c r="BN45" s="155"/>
      <c r="BO45" s="155"/>
      <c r="BP45" s="155"/>
      <c r="BQ45" s="155"/>
      <c r="BR45" s="155"/>
      <c r="BS45" s="155"/>
      <c r="BT45" s="155"/>
      <c r="BU45" s="155"/>
      <c r="BV45" s="155"/>
      <c r="BW45" s="155"/>
      <c r="BX45" s="155"/>
      <c r="BY45" s="155"/>
      <c r="BZ45" s="155"/>
      <c r="CA45" s="155"/>
      <c r="CB45" s="155"/>
      <c r="CC45" s="155"/>
      <c r="CD45" s="155"/>
      <c r="CE45" s="155"/>
      <c r="CF45" s="155"/>
      <c r="CG45" s="155"/>
      <c r="CH45" s="155"/>
      <c r="CI45" s="155"/>
      <c r="CJ45" s="155"/>
      <c r="CK45" s="155"/>
      <c r="CL45" s="155"/>
      <c r="CM45" s="155"/>
      <c r="CN45" s="155"/>
      <c r="CO45" s="155"/>
      <c r="CP45" s="155"/>
      <c r="CQ45" s="155"/>
      <c r="CR45" s="155"/>
      <c r="CS45" s="149"/>
      <c r="CT45" s="149"/>
    </row>
    <row r="46" spans="1:98">
      <c r="A46" s="145" t="s">
        <v>1080</v>
      </c>
      <c r="B46" s="154" t="s">
        <v>819</v>
      </c>
      <c r="C46" s="154" t="s">
        <v>836</v>
      </c>
      <c r="D46" s="154" t="s">
        <v>888</v>
      </c>
      <c r="E46" s="158">
        <v>1992</v>
      </c>
      <c r="F46" s="154"/>
      <c r="G46" s="159"/>
      <c r="H46" s="159"/>
      <c r="I46" s="154">
        <v>30</v>
      </c>
      <c r="J46" s="154">
        <v>42</v>
      </c>
      <c r="K46" s="155"/>
      <c r="L46" s="155"/>
      <c r="M46" s="155"/>
      <c r="N46" s="155"/>
      <c r="O46" s="155"/>
      <c r="P46" s="155">
        <v>1.17</v>
      </c>
      <c r="Q46" s="155"/>
      <c r="R46" s="155"/>
      <c r="S46" s="155"/>
      <c r="T46" s="155"/>
      <c r="U46" s="155"/>
      <c r="V46" s="155">
        <v>12</v>
      </c>
      <c r="W46" s="155"/>
      <c r="X46" s="160"/>
      <c r="Y46" s="155"/>
      <c r="Z46" s="155"/>
      <c r="AA46" s="155"/>
      <c r="AB46" s="155"/>
      <c r="AC46" s="156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>
        <v>0.84907128412419453</v>
      </c>
      <c r="AO46" s="156"/>
      <c r="AP46" s="156">
        <v>0.10490445529611248</v>
      </c>
      <c r="AQ46" s="156"/>
      <c r="AR46" s="155"/>
      <c r="AS46" s="155"/>
      <c r="AT46" s="155"/>
      <c r="AU46" s="155"/>
      <c r="AV46" s="155"/>
      <c r="AW46" s="155"/>
      <c r="AX46" s="155"/>
      <c r="AY46" s="155"/>
      <c r="AZ46" s="160" t="s">
        <v>853</v>
      </c>
      <c r="BA46" s="160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5"/>
      <c r="BN46" s="155"/>
      <c r="BO46" s="155"/>
      <c r="BP46" s="155"/>
      <c r="BQ46" s="155"/>
      <c r="BR46" s="155"/>
      <c r="BS46" s="155"/>
      <c r="BT46" s="155"/>
      <c r="BU46" s="155"/>
      <c r="BV46" s="155"/>
      <c r="BW46" s="155"/>
      <c r="BX46" s="155"/>
      <c r="BY46" s="155"/>
      <c r="BZ46" s="155"/>
      <c r="CA46" s="155"/>
      <c r="CB46" s="155"/>
      <c r="CC46" s="155"/>
      <c r="CD46" s="155"/>
      <c r="CE46" s="155"/>
      <c r="CF46" s="155"/>
      <c r="CG46" s="155"/>
      <c r="CH46" s="155"/>
      <c r="CI46" s="155"/>
      <c r="CJ46" s="155"/>
      <c r="CK46" s="155"/>
      <c r="CL46" s="155"/>
      <c r="CM46" s="155"/>
      <c r="CN46" s="155"/>
      <c r="CO46" s="155"/>
      <c r="CP46" s="155"/>
      <c r="CQ46" s="155"/>
      <c r="CR46" s="155"/>
      <c r="CS46" s="149"/>
      <c r="CT46" s="149"/>
    </row>
    <row r="47" spans="1:98">
      <c r="A47" s="145" t="s">
        <v>1080</v>
      </c>
      <c r="B47" s="154" t="s">
        <v>819</v>
      </c>
      <c r="C47" s="154" t="s">
        <v>836</v>
      </c>
      <c r="D47" s="154" t="s">
        <v>889</v>
      </c>
      <c r="E47" s="158">
        <v>1992</v>
      </c>
      <c r="F47" s="154"/>
      <c r="G47" s="159"/>
      <c r="H47" s="159"/>
      <c r="I47" s="154">
        <v>42</v>
      </c>
      <c r="J47" s="154">
        <v>55</v>
      </c>
      <c r="K47" s="155"/>
      <c r="L47" s="155"/>
      <c r="M47" s="155"/>
      <c r="N47" s="155"/>
      <c r="O47" s="155"/>
      <c r="P47" s="155">
        <v>1.49</v>
      </c>
      <c r="Q47" s="155"/>
      <c r="R47" s="155"/>
      <c r="S47" s="155"/>
      <c r="T47" s="155"/>
      <c r="U47" s="155"/>
      <c r="V47" s="155">
        <v>9</v>
      </c>
      <c r="W47" s="155"/>
      <c r="X47" s="160"/>
      <c r="Y47" s="155"/>
      <c r="Z47" s="155"/>
      <c r="AA47" s="155"/>
      <c r="AB47" s="155"/>
      <c r="AC47" s="156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>
        <v>0.79102395415472759</v>
      </c>
      <c r="AO47" s="156"/>
      <c r="AP47" s="156">
        <v>0.13943141932699141</v>
      </c>
      <c r="AQ47" s="156"/>
      <c r="AR47" s="155"/>
      <c r="AS47" s="155"/>
      <c r="AT47" s="155"/>
      <c r="AU47" s="155"/>
      <c r="AV47" s="155"/>
      <c r="AW47" s="155"/>
      <c r="AX47" s="155"/>
      <c r="AY47" s="155"/>
      <c r="AZ47" s="160" t="s">
        <v>853</v>
      </c>
      <c r="BA47" s="160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5"/>
      <c r="BN47" s="155"/>
      <c r="BO47" s="155"/>
      <c r="BP47" s="155"/>
      <c r="BQ47" s="155"/>
      <c r="BR47" s="155"/>
      <c r="BS47" s="155"/>
      <c r="BT47" s="155"/>
      <c r="BU47" s="155"/>
      <c r="BV47" s="155"/>
      <c r="BW47" s="155"/>
      <c r="BX47" s="155"/>
      <c r="BY47" s="155"/>
      <c r="BZ47" s="155"/>
      <c r="CA47" s="155"/>
      <c r="CB47" s="155"/>
      <c r="CC47" s="155"/>
      <c r="CD47" s="155"/>
      <c r="CE47" s="155"/>
      <c r="CF47" s="155"/>
      <c r="CG47" s="155"/>
      <c r="CH47" s="155"/>
      <c r="CI47" s="155"/>
      <c r="CJ47" s="155"/>
      <c r="CK47" s="155"/>
      <c r="CL47" s="155"/>
      <c r="CM47" s="155"/>
      <c r="CN47" s="155"/>
      <c r="CO47" s="155"/>
      <c r="CP47" s="155"/>
      <c r="CQ47" s="155"/>
      <c r="CR47" s="155"/>
      <c r="CS47" s="149"/>
      <c r="CT47" s="149"/>
    </row>
    <row r="48" spans="1:98">
      <c r="A48" s="145" t="s">
        <v>1080</v>
      </c>
      <c r="B48" s="154" t="s">
        <v>819</v>
      </c>
      <c r="C48" s="154" t="s">
        <v>836</v>
      </c>
      <c r="D48" s="154" t="s">
        <v>890</v>
      </c>
      <c r="E48" s="158">
        <v>1992</v>
      </c>
      <c r="F48" s="154"/>
      <c r="G48" s="159"/>
      <c r="H48" s="159"/>
      <c r="I48" s="154">
        <v>55</v>
      </c>
      <c r="J48" s="154">
        <v>68</v>
      </c>
      <c r="K48" s="155"/>
      <c r="L48" s="155"/>
      <c r="M48" s="155"/>
      <c r="N48" s="155"/>
      <c r="O48" s="155"/>
      <c r="P48" s="155">
        <v>1.43</v>
      </c>
      <c r="Q48" s="155"/>
      <c r="R48" s="155"/>
      <c r="S48" s="155"/>
      <c r="T48" s="155"/>
      <c r="U48" s="155"/>
      <c r="V48" s="155">
        <v>1</v>
      </c>
      <c r="W48" s="155"/>
      <c r="X48" s="160"/>
      <c r="Y48" s="155"/>
      <c r="Z48" s="155"/>
      <c r="AA48" s="155"/>
      <c r="AB48" s="155"/>
      <c r="AC48" s="156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>
        <v>0.97066026478375977</v>
      </c>
      <c r="AO48" s="156"/>
      <c r="AP48" s="156">
        <v>0.17864128579106794</v>
      </c>
      <c r="AQ48" s="156"/>
      <c r="AR48" s="155"/>
      <c r="AS48" s="155"/>
      <c r="AT48" s="155"/>
      <c r="AU48" s="155"/>
      <c r="AV48" s="155"/>
      <c r="AW48" s="155"/>
      <c r="AX48" s="155"/>
      <c r="AY48" s="155"/>
      <c r="AZ48" s="160" t="s">
        <v>853</v>
      </c>
      <c r="BA48" s="160"/>
      <c r="BB48" s="155"/>
      <c r="BC48" s="155"/>
      <c r="BD48" s="155"/>
      <c r="BE48" s="155"/>
      <c r="BF48" s="155"/>
      <c r="BG48" s="155"/>
      <c r="BH48" s="155"/>
      <c r="BI48" s="155"/>
      <c r="BJ48" s="155"/>
      <c r="BK48" s="155"/>
      <c r="BL48" s="155"/>
      <c r="BM48" s="155"/>
      <c r="BN48" s="155"/>
      <c r="BO48" s="155"/>
      <c r="BP48" s="155"/>
      <c r="BQ48" s="155"/>
      <c r="BR48" s="155"/>
      <c r="BS48" s="155"/>
      <c r="BT48" s="155"/>
      <c r="BU48" s="155"/>
      <c r="BV48" s="155"/>
      <c r="BW48" s="155"/>
      <c r="BX48" s="155"/>
      <c r="BY48" s="155"/>
      <c r="BZ48" s="155"/>
      <c r="CA48" s="155"/>
      <c r="CB48" s="155"/>
      <c r="CC48" s="155"/>
      <c r="CD48" s="155"/>
      <c r="CE48" s="155"/>
      <c r="CF48" s="155"/>
      <c r="CG48" s="155"/>
      <c r="CH48" s="155"/>
      <c r="CI48" s="155"/>
      <c r="CJ48" s="155"/>
      <c r="CK48" s="155"/>
      <c r="CL48" s="155"/>
      <c r="CM48" s="155"/>
      <c r="CN48" s="155"/>
      <c r="CO48" s="155"/>
      <c r="CP48" s="155"/>
      <c r="CQ48" s="155"/>
      <c r="CR48" s="155"/>
      <c r="CS48" s="149"/>
      <c r="CT48" s="149"/>
    </row>
    <row r="49" spans="1:98">
      <c r="A49" s="145" t="s">
        <v>1080</v>
      </c>
      <c r="B49" s="154" t="s">
        <v>819</v>
      </c>
      <c r="C49" s="154" t="s">
        <v>836</v>
      </c>
      <c r="D49" s="154" t="s">
        <v>891</v>
      </c>
      <c r="E49" s="158">
        <v>1992</v>
      </c>
      <c r="F49" s="154"/>
      <c r="G49" s="159"/>
      <c r="H49" s="159"/>
      <c r="I49" s="154">
        <v>68</v>
      </c>
      <c r="J49" s="154">
        <v>85</v>
      </c>
      <c r="K49" s="155"/>
      <c r="L49" s="155"/>
      <c r="M49" s="155"/>
      <c r="N49" s="155"/>
      <c r="O49" s="155"/>
      <c r="P49" s="155">
        <v>1.43</v>
      </c>
      <c r="Q49" s="155"/>
      <c r="R49" s="155" t="s">
        <v>892</v>
      </c>
      <c r="S49" s="155"/>
      <c r="T49" s="155"/>
      <c r="U49" s="155"/>
      <c r="V49" s="155">
        <v>1</v>
      </c>
      <c r="W49" s="155"/>
      <c r="X49" s="160"/>
      <c r="Y49" s="155"/>
      <c r="Z49" s="155"/>
      <c r="AA49" s="155"/>
      <c r="AB49" s="155"/>
      <c r="AC49" s="156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>
        <v>0.99583348837209296</v>
      </c>
      <c r="AO49" s="156"/>
      <c r="AP49" s="156">
        <v>0.2396662498130232</v>
      </c>
      <c r="AQ49" s="156"/>
      <c r="AR49" s="155"/>
      <c r="AS49" s="155"/>
      <c r="AT49" s="155"/>
      <c r="AU49" s="155"/>
      <c r="AV49" s="155"/>
      <c r="AW49" s="155"/>
      <c r="AX49" s="155"/>
      <c r="AY49" s="155"/>
      <c r="AZ49" s="160" t="s">
        <v>853</v>
      </c>
      <c r="BA49" s="160"/>
      <c r="BB49" s="155"/>
      <c r="BC49" s="155"/>
      <c r="BD49" s="155"/>
      <c r="BE49" s="155"/>
      <c r="BF49" s="155"/>
      <c r="BG49" s="155"/>
      <c r="BH49" s="155"/>
      <c r="BI49" s="155"/>
      <c r="BJ49" s="155"/>
      <c r="BK49" s="155"/>
      <c r="BL49" s="155"/>
      <c r="BM49" s="155"/>
      <c r="BN49" s="155"/>
      <c r="BO49" s="155"/>
      <c r="BP49" s="155"/>
      <c r="BQ49" s="155"/>
      <c r="BR49" s="155"/>
      <c r="BS49" s="155"/>
      <c r="BT49" s="155"/>
      <c r="BU49" s="155"/>
      <c r="BV49" s="155"/>
      <c r="BW49" s="155"/>
      <c r="BX49" s="155"/>
      <c r="BY49" s="155"/>
      <c r="BZ49" s="155"/>
      <c r="CA49" s="155"/>
      <c r="CB49" s="155"/>
      <c r="CC49" s="155"/>
      <c r="CD49" s="155"/>
      <c r="CE49" s="155"/>
      <c r="CF49" s="155"/>
      <c r="CG49" s="155"/>
      <c r="CH49" s="155"/>
      <c r="CI49" s="155"/>
      <c r="CJ49" s="155"/>
      <c r="CK49" s="155"/>
      <c r="CL49" s="155"/>
      <c r="CM49" s="155"/>
      <c r="CN49" s="155"/>
      <c r="CO49" s="155"/>
      <c r="CP49" s="155"/>
      <c r="CQ49" s="155"/>
      <c r="CR49" s="155"/>
      <c r="CS49" s="149"/>
      <c r="CT49" s="149"/>
    </row>
    <row r="50" spans="1:98">
      <c r="A50" s="145" t="s">
        <v>1080</v>
      </c>
      <c r="B50" s="154" t="s">
        <v>820</v>
      </c>
      <c r="C50" s="154" t="s">
        <v>837</v>
      </c>
      <c r="D50" s="154" t="s">
        <v>893</v>
      </c>
      <c r="E50" s="158">
        <v>1992</v>
      </c>
      <c r="F50" s="154"/>
      <c r="G50" s="159"/>
      <c r="H50" s="159"/>
      <c r="I50" s="154">
        <v>0</v>
      </c>
      <c r="J50" s="154">
        <v>5</v>
      </c>
      <c r="K50" s="155"/>
      <c r="L50" s="155"/>
      <c r="M50" s="155"/>
      <c r="N50" s="155"/>
      <c r="O50" s="155"/>
      <c r="P50" s="155">
        <v>1.05</v>
      </c>
      <c r="Q50" s="155"/>
      <c r="R50" s="155"/>
      <c r="S50" s="155"/>
      <c r="T50" s="155"/>
      <c r="U50" s="155"/>
      <c r="V50" s="155">
        <v>13</v>
      </c>
      <c r="W50" s="155"/>
      <c r="X50" s="160"/>
      <c r="Y50" s="155"/>
      <c r="Z50" s="155"/>
      <c r="AA50" s="155"/>
      <c r="AB50" s="155"/>
      <c r="AC50" s="156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>
        <v>5.1782999999999992</v>
      </c>
      <c r="AO50" s="156"/>
      <c r="AP50" s="156">
        <v>0.23651885249999996</v>
      </c>
      <c r="AQ50" s="156"/>
      <c r="AR50" s="155"/>
      <c r="AS50" s="155"/>
      <c r="AT50" s="155"/>
      <c r="AU50" s="155"/>
      <c r="AV50" s="155"/>
      <c r="AW50" s="155"/>
      <c r="AX50" s="155"/>
      <c r="AY50" s="155"/>
      <c r="AZ50" s="160">
        <v>110.4095751</v>
      </c>
      <c r="BA50" s="160"/>
      <c r="BB50" s="155"/>
      <c r="BC50" s="155"/>
      <c r="BD50" s="155"/>
      <c r="BE50" s="155"/>
      <c r="BF50" s="155"/>
      <c r="BG50" s="155"/>
      <c r="BH50" s="155"/>
      <c r="BI50" s="155"/>
      <c r="BJ50" s="155"/>
      <c r="BK50" s="155"/>
      <c r="BL50" s="155"/>
      <c r="BM50" s="155"/>
      <c r="BN50" s="155"/>
      <c r="BO50" s="155"/>
      <c r="BP50" s="155"/>
      <c r="BQ50" s="155"/>
      <c r="BR50" s="155"/>
      <c r="BS50" s="155"/>
      <c r="BT50" s="155"/>
      <c r="BU50" s="155"/>
      <c r="BV50" s="155"/>
      <c r="BW50" s="155"/>
      <c r="BX50" s="155"/>
      <c r="BY50" s="155"/>
      <c r="BZ50" s="155"/>
      <c r="CA50" s="155"/>
      <c r="CB50" s="155"/>
      <c r="CC50" s="155"/>
      <c r="CD50" s="155"/>
      <c r="CE50" s="155"/>
      <c r="CF50" s="155"/>
      <c r="CG50" s="155"/>
      <c r="CH50" s="155"/>
      <c r="CI50" s="155"/>
      <c r="CJ50" s="155"/>
      <c r="CK50" s="155"/>
      <c r="CL50" s="155"/>
      <c r="CM50" s="155"/>
      <c r="CN50" s="155"/>
      <c r="CO50" s="155"/>
      <c r="CP50" s="155"/>
      <c r="CQ50" s="155"/>
      <c r="CR50" s="155"/>
      <c r="CS50" s="149"/>
      <c r="CT50" s="149"/>
    </row>
    <row r="51" spans="1:98">
      <c r="A51" s="145" t="s">
        <v>1080</v>
      </c>
      <c r="B51" s="154" t="s">
        <v>820</v>
      </c>
      <c r="C51" s="154" t="s">
        <v>837</v>
      </c>
      <c r="D51" s="154" t="s">
        <v>894</v>
      </c>
      <c r="E51" s="158">
        <v>1992</v>
      </c>
      <c r="F51" s="154"/>
      <c r="G51" s="159"/>
      <c r="H51" s="159"/>
      <c r="I51" s="154">
        <v>5</v>
      </c>
      <c r="J51" s="154">
        <v>10</v>
      </c>
      <c r="K51" s="155"/>
      <c r="L51" s="155"/>
      <c r="M51" s="155"/>
      <c r="N51" s="155"/>
      <c r="O51" s="155"/>
      <c r="P51" s="155">
        <v>1.05</v>
      </c>
      <c r="Q51" s="155"/>
      <c r="R51" s="155"/>
      <c r="S51" s="155"/>
      <c r="T51" s="155"/>
      <c r="U51" s="155"/>
      <c r="V51" s="155">
        <v>13</v>
      </c>
      <c r="W51" s="155"/>
      <c r="X51" s="160"/>
      <c r="Y51" s="155"/>
      <c r="Z51" s="155"/>
      <c r="AA51" s="155"/>
      <c r="AB51" s="155"/>
      <c r="AC51" s="156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>
        <v>2.6936</v>
      </c>
      <c r="AO51" s="156"/>
      <c r="AP51" s="156">
        <v>0.12303017999999999</v>
      </c>
      <c r="AQ51" s="156"/>
      <c r="AR51" s="155"/>
      <c r="AS51" s="155"/>
      <c r="AT51" s="155"/>
      <c r="AU51" s="155"/>
      <c r="AV51" s="155"/>
      <c r="AW51" s="155"/>
      <c r="AX51" s="155"/>
      <c r="AY51" s="155"/>
      <c r="AZ51" s="160">
        <v>56.914710499999998</v>
      </c>
      <c r="BA51" s="160"/>
      <c r="BB51" s="155"/>
      <c r="BC51" s="155"/>
      <c r="BD51" s="155"/>
      <c r="BE51" s="155"/>
      <c r="BF51" s="155"/>
      <c r="BG51" s="155"/>
      <c r="BH51" s="155"/>
      <c r="BI51" s="155"/>
      <c r="BJ51" s="155"/>
      <c r="BK51" s="155"/>
      <c r="BL51" s="155"/>
      <c r="BM51" s="155"/>
      <c r="BN51" s="155"/>
      <c r="BO51" s="155"/>
      <c r="BP51" s="155"/>
      <c r="BQ51" s="155"/>
      <c r="BR51" s="155"/>
      <c r="BS51" s="155"/>
      <c r="BT51" s="155"/>
      <c r="BU51" s="155"/>
      <c r="BV51" s="155"/>
      <c r="BW51" s="155"/>
      <c r="BX51" s="155"/>
      <c r="BY51" s="155"/>
      <c r="BZ51" s="155"/>
      <c r="CA51" s="155"/>
      <c r="CB51" s="155"/>
      <c r="CC51" s="155"/>
      <c r="CD51" s="155"/>
      <c r="CE51" s="155"/>
      <c r="CF51" s="155"/>
      <c r="CG51" s="155"/>
      <c r="CH51" s="155"/>
      <c r="CI51" s="155"/>
      <c r="CJ51" s="155"/>
      <c r="CK51" s="155"/>
      <c r="CL51" s="155"/>
      <c r="CM51" s="155"/>
      <c r="CN51" s="155"/>
      <c r="CO51" s="155"/>
      <c r="CP51" s="155"/>
      <c r="CQ51" s="155"/>
      <c r="CR51" s="155"/>
      <c r="CS51" s="149"/>
      <c r="CT51" s="149"/>
    </row>
    <row r="52" spans="1:98">
      <c r="A52" s="145" t="s">
        <v>1080</v>
      </c>
      <c r="B52" s="154" t="s">
        <v>820</v>
      </c>
      <c r="C52" s="154" t="s">
        <v>837</v>
      </c>
      <c r="D52" s="154" t="s">
        <v>895</v>
      </c>
      <c r="E52" s="158">
        <v>1992</v>
      </c>
      <c r="F52" s="154"/>
      <c r="G52" s="159"/>
      <c r="H52" s="159"/>
      <c r="I52" s="154">
        <v>10</v>
      </c>
      <c r="J52" s="154">
        <v>20</v>
      </c>
      <c r="K52" s="155"/>
      <c r="L52" s="155"/>
      <c r="M52" s="155"/>
      <c r="N52" s="155"/>
      <c r="O52" s="155"/>
      <c r="P52" s="155">
        <v>1.2</v>
      </c>
      <c r="Q52" s="155"/>
      <c r="R52" s="155"/>
      <c r="S52" s="155"/>
      <c r="T52" s="155"/>
      <c r="U52" s="155"/>
      <c r="V52" s="155">
        <v>12</v>
      </c>
      <c r="W52" s="155"/>
      <c r="X52" s="160"/>
      <c r="Y52" s="155"/>
      <c r="Z52" s="155"/>
      <c r="AA52" s="155"/>
      <c r="AB52" s="155"/>
      <c r="AC52" s="156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>
        <v>1.5849534741442097</v>
      </c>
      <c r="AO52" s="156"/>
      <c r="AP52" s="156">
        <v>0.16737108686962857</v>
      </c>
      <c r="AQ52" s="156"/>
      <c r="AR52" s="155"/>
      <c r="AS52" s="155"/>
      <c r="AT52" s="155"/>
      <c r="AU52" s="155"/>
      <c r="AV52" s="155"/>
      <c r="AW52" s="155"/>
      <c r="AX52" s="155"/>
      <c r="AY52" s="155"/>
      <c r="AZ52" s="160">
        <v>-8.4563824329999999</v>
      </c>
      <c r="BA52" s="160"/>
      <c r="BB52" s="155"/>
      <c r="BC52" s="155"/>
      <c r="BD52" s="155"/>
      <c r="BE52" s="155"/>
      <c r="BF52" s="155"/>
      <c r="BG52" s="155"/>
      <c r="BH52" s="155"/>
      <c r="BI52" s="155"/>
      <c r="BJ52" s="155"/>
      <c r="BK52" s="155"/>
      <c r="BL52" s="155"/>
      <c r="BM52" s="155"/>
      <c r="BN52" s="155"/>
      <c r="BO52" s="155"/>
      <c r="BP52" s="155"/>
      <c r="BQ52" s="155"/>
      <c r="BR52" s="155"/>
      <c r="BS52" s="155"/>
      <c r="BT52" s="155"/>
      <c r="BU52" s="155"/>
      <c r="BV52" s="155"/>
      <c r="BW52" s="155"/>
      <c r="BX52" s="155"/>
      <c r="BY52" s="155"/>
      <c r="BZ52" s="155"/>
      <c r="CA52" s="155"/>
      <c r="CB52" s="155"/>
      <c r="CC52" s="155"/>
      <c r="CD52" s="155"/>
      <c r="CE52" s="155"/>
      <c r="CF52" s="155"/>
      <c r="CG52" s="155"/>
      <c r="CH52" s="155"/>
      <c r="CI52" s="155"/>
      <c r="CJ52" s="155"/>
      <c r="CK52" s="155"/>
      <c r="CL52" s="155"/>
      <c r="CM52" s="155"/>
      <c r="CN52" s="155"/>
      <c r="CO52" s="155"/>
      <c r="CP52" s="155"/>
      <c r="CQ52" s="155"/>
      <c r="CR52" s="155"/>
      <c r="CS52" s="149"/>
      <c r="CT52" s="149"/>
    </row>
    <row r="53" spans="1:98">
      <c r="A53" s="145" t="s">
        <v>1080</v>
      </c>
      <c r="B53" s="154" t="s">
        <v>820</v>
      </c>
      <c r="C53" s="154" t="s">
        <v>837</v>
      </c>
      <c r="D53" s="154" t="s">
        <v>896</v>
      </c>
      <c r="E53" s="158">
        <v>1992</v>
      </c>
      <c r="F53" s="154"/>
      <c r="G53" s="159"/>
      <c r="H53" s="159"/>
      <c r="I53" s="154">
        <v>20</v>
      </c>
      <c r="J53" s="154">
        <v>40</v>
      </c>
      <c r="K53" s="155"/>
      <c r="L53" s="155"/>
      <c r="M53" s="155"/>
      <c r="N53" s="155"/>
      <c r="O53" s="155"/>
      <c r="P53" s="155">
        <v>1.19</v>
      </c>
      <c r="Q53" s="155"/>
      <c r="R53" s="155"/>
      <c r="S53" s="155"/>
      <c r="T53" s="155"/>
      <c r="U53" s="155"/>
      <c r="V53" s="155">
        <v>5</v>
      </c>
      <c r="W53" s="155"/>
      <c r="X53" s="160"/>
      <c r="Y53" s="155"/>
      <c r="Z53" s="155"/>
      <c r="AA53" s="155"/>
      <c r="AB53" s="155"/>
      <c r="AC53" s="156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>
        <v>0.82921400521080069</v>
      </c>
      <c r="AO53" s="156"/>
      <c r="AP53" s="156">
        <v>0.18748528657816202</v>
      </c>
      <c r="AQ53" s="156"/>
      <c r="AR53" s="155"/>
      <c r="AS53" s="155"/>
      <c r="AT53" s="155"/>
      <c r="AU53" s="155"/>
      <c r="AV53" s="155"/>
      <c r="AW53" s="155"/>
      <c r="AX53" s="155"/>
      <c r="AY53" s="155"/>
      <c r="AZ53" s="160">
        <v>16.0543038</v>
      </c>
      <c r="BA53" s="160"/>
      <c r="BB53" s="155"/>
      <c r="BC53" s="155"/>
      <c r="BD53" s="155"/>
      <c r="BE53" s="155"/>
      <c r="BF53" s="155"/>
      <c r="BG53" s="155"/>
      <c r="BH53" s="155"/>
      <c r="BI53" s="155"/>
      <c r="BJ53" s="155"/>
      <c r="BK53" s="155"/>
      <c r="BL53" s="155"/>
      <c r="BM53" s="155"/>
      <c r="BN53" s="155"/>
      <c r="BO53" s="155"/>
      <c r="BP53" s="155"/>
      <c r="BQ53" s="155"/>
      <c r="BR53" s="155"/>
      <c r="BS53" s="155"/>
      <c r="BT53" s="155"/>
      <c r="BU53" s="155"/>
      <c r="BV53" s="155"/>
      <c r="BW53" s="155"/>
      <c r="BX53" s="155"/>
      <c r="BY53" s="155"/>
      <c r="BZ53" s="155"/>
      <c r="CA53" s="155"/>
      <c r="CB53" s="155"/>
      <c r="CC53" s="155"/>
      <c r="CD53" s="155"/>
      <c r="CE53" s="155"/>
      <c r="CF53" s="155"/>
      <c r="CG53" s="155"/>
      <c r="CH53" s="155"/>
      <c r="CI53" s="155"/>
      <c r="CJ53" s="155"/>
      <c r="CK53" s="155"/>
      <c r="CL53" s="155"/>
      <c r="CM53" s="155"/>
      <c r="CN53" s="155"/>
      <c r="CO53" s="155"/>
      <c r="CP53" s="155"/>
      <c r="CQ53" s="155"/>
      <c r="CR53" s="155"/>
      <c r="CS53" s="149"/>
      <c r="CT53" s="149"/>
    </row>
    <row r="54" spans="1:98">
      <c r="A54" s="145" t="s">
        <v>1080</v>
      </c>
      <c r="B54" s="154" t="s">
        <v>820</v>
      </c>
      <c r="C54" s="154" t="s">
        <v>837</v>
      </c>
      <c r="D54" s="154" t="s">
        <v>897</v>
      </c>
      <c r="E54" s="158">
        <v>1992</v>
      </c>
      <c r="F54" s="154"/>
      <c r="G54" s="159"/>
      <c r="H54" s="159"/>
      <c r="I54" s="154">
        <v>40</v>
      </c>
      <c r="J54" s="154">
        <v>59</v>
      </c>
      <c r="K54" s="155"/>
      <c r="L54" s="155"/>
      <c r="M54" s="155"/>
      <c r="N54" s="155"/>
      <c r="O54" s="155"/>
      <c r="P54" s="155">
        <v>1.21</v>
      </c>
      <c r="Q54" s="155"/>
      <c r="R54" s="155"/>
      <c r="S54" s="155"/>
      <c r="T54" s="155"/>
      <c r="U54" s="155"/>
      <c r="V54" s="155">
        <v>5</v>
      </c>
      <c r="W54" s="155"/>
      <c r="X54" s="160"/>
      <c r="Y54" s="155"/>
      <c r="Z54" s="155"/>
      <c r="AA54" s="155"/>
      <c r="AB54" s="155"/>
      <c r="AC54" s="156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>
        <v>0.41188094895694627</v>
      </c>
      <c r="AO54" s="156"/>
      <c r="AP54" s="156">
        <v>8.9956858656941835E-2</v>
      </c>
      <c r="AQ54" s="156"/>
      <c r="AR54" s="155"/>
      <c r="AS54" s="155"/>
      <c r="AT54" s="155"/>
      <c r="AU54" s="155"/>
      <c r="AV54" s="155"/>
      <c r="AW54" s="155"/>
      <c r="AX54" s="155"/>
      <c r="AY54" s="155"/>
      <c r="AZ54" s="160">
        <v>-155.0566129</v>
      </c>
      <c r="BA54" s="160"/>
      <c r="BB54" s="155"/>
      <c r="BC54" s="155"/>
      <c r="BD54" s="155"/>
      <c r="BE54" s="155"/>
      <c r="BF54" s="155"/>
      <c r="BG54" s="155"/>
      <c r="BH54" s="155"/>
      <c r="BI54" s="155"/>
      <c r="BJ54" s="155"/>
      <c r="BK54" s="155"/>
      <c r="BL54" s="155"/>
      <c r="BM54" s="155"/>
      <c r="BN54" s="155"/>
      <c r="BO54" s="155"/>
      <c r="BP54" s="155"/>
      <c r="BQ54" s="155"/>
      <c r="BR54" s="155"/>
      <c r="BS54" s="155"/>
      <c r="BT54" s="155"/>
      <c r="BU54" s="155"/>
      <c r="BV54" s="155"/>
      <c r="BW54" s="155"/>
      <c r="BX54" s="155"/>
      <c r="BY54" s="155"/>
      <c r="BZ54" s="155"/>
      <c r="CA54" s="155"/>
      <c r="CB54" s="155"/>
      <c r="CC54" s="155"/>
      <c r="CD54" s="155"/>
      <c r="CE54" s="155"/>
      <c r="CF54" s="155"/>
      <c r="CG54" s="155"/>
      <c r="CH54" s="155"/>
      <c r="CI54" s="155"/>
      <c r="CJ54" s="155"/>
      <c r="CK54" s="155"/>
      <c r="CL54" s="155"/>
      <c r="CM54" s="155"/>
      <c r="CN54" s="155"/>
      <c r="CO54" s="155"/>
      <c r="CP54" s="155"/>
      <c r="CQ54" s="155"/>
      <c r="CR54" s="155"/>
      <c r="CS54" s="149"/>
      <c r="CT54" s="149"/>
    </row>
    <row r="55" spans="1:98">
      <c r="A55" s="145" t="s">
        <v>1080</v>
      </c>
      <c r="B55" s="154" t="s">
        <v>820</v>
      </c>
      <c r="C55" s="154" t="s">
        <v>837</v>
      </c>
      <c r="D55" s="154" t="s">
        <v>898</v>
      </c>
      <c r="E55" s="158">
        <v>1992</v>
      </c>
      <c r="F55" s="154"/>
      <c r="G55" s="159"/>
      <c r="H55" s="159"/>
      <c r="I55" s="154">
        <v>59</v>
      </c>
      <c r="J55" s="154">
        <v>100</v>
      </c>
      <c r="K55" s="155"/>
      <c r="L55" s="155"/>
      <c r="M55" s="155"/>
      <c r="N55" s="155"/>
      <c r="O55" s="155"/>
      <c r="P55" s="155">
        <v>1.37</v>
      </c>
      <c r="Q55" s="155"/>
      <c r="R55" s="155"/>
      <c r="S55" s="155"/>
      <c r="T55" s="155"/>
      <c r="U55" s="155"/>
      <c r="V55" s="155">
        <v>5</v>
      </c>
      <c r="W55" s="155"/>
      <c r="X55" s="160"/>
      <c r="Y55" s="155"/>
      <c r="Z55" s="155"/>
      <c r="AA55" s="155"/>
      <c r="AB55" s="155"/>
      <c r="AC55" s="156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>
        <v>0.51032228132501201</v>
      </c>
      <c r="AO55" s="156"/>
      <c r="AP55" s="156">
        <v>0.27231562414924626</v>
      </c>
      <c r="AQ55" s="156"/>
      <c r="AR55" s="155"/>
      <c r="AS55" s="155"/>
      <c r="AT55" s="155"/>
      <c r="AU55" s="155"/>
      <c r="AV55" s="155"/>
      <c r="AW55" s="155"/>
      <c r="AX55" s="155"/>
      <c r="AY55" s="155"/>
      <c r="AZ55" s="160">
        <v>-378.24270840000003</v>
      </c>
      <c r="BA55" s="160"/>
      <c r="BB55" s="155"/>
      <c r="BC55" s="155"/>
      <c r="BD55" s="155"/>
      <c r="BE55" s="155"/>
      <c r="BF55" s="155"/>
      <c r="BG55" s="155"/>
      <c r="BH55" s="155"/>
      <c r="BI55" s="155"/>
      <c r="BJ55" s="155"/>
      <c r="BK55" s="155"/>
      <c r="BL55" s="155"/>
      <c r="BM55" s="155"/>
      <c r="BN55" s="155"/>
      <c r="BO55" s="155"/>
      <c r="BP55" s="155"/>
      <c r="BQ55" s="155"/>
      <c r="BR55" s="155"/>
      <c r="BS55" s="155"/>
      <c r="BT55" s="155"/>
      <c r="BU55" s="155"/>
      <c r="BV55" s="155"/>
      <c r="BW55" s="155"/>
      <c r="BX55" s="155"/>
      <c r="BY55" s="155"/>
      <c r="BZ55" s="155"/>
      <c r="CA55" s="155"/>
      <c r="CB55" s="155"/>
      <c r="CC55" s="155"/>
      <c r="CD55" s="155"/>
      <c r="CE55" s="155"/>
      <c r="CF55" s="155"/>
      <c r="CG55" s="155"/>
      <c r="CH55" s="155"/>
      <c r="CI55" s="155"/>
      <c r="CJ55" s="155"/>
      <c r="CK55" s="155"/>
      <c r="CL55" s="155"/>
      <c r="CM55" s="155"/>
      <c r="CN55" s="155"/>
      <c r="CO55" s="155"/>
      <c r="CP55" s="155"/>
      <c r="CQ55" s="155"/>
      <c r="CR55" s="155"/>
      <c r="CS55" s="149"/>
      <c r="CT55" s="149"/>
    </row>
    <row r="56" spans="1:98">
      <c r="A56" s="145" t="s">
        <v>1080</v>
      </c>
      <c r="B56" s="154" t="s">
        <v>821</v>
      </c>
      <c r="C56" s="154" t="s">
        <v>838</v>
      </c>
      <c r="D56" s="154" t="s">
        <v>899</v>
      </c>
      <c r="E56" s="158">
        <v>1992</v>
      </c>
      <c r="F56" s="154"/>
      <c r="G56" s="159"/>
      <c r="H56" s="159"/>
      <c r="I56" s="154">
        <v>0</v>
      </c>
      <c r="J56" s="154">
        <v>6</v>
      </c>
      <c r="K56" s="155"/>
      <c r="L56" s="155"/>
      <c r="M56" s="155"/>
      <c r="N56" s="155"/>
      <c r="O56" s="155"/>
      <c r="P56" s="155">
        <v>1.1000000000000001</v>
      </c>
      <c r="Q56" s="155"/>
      <c r="R56" s="155"/>
      <c r="S56" s="155"/>
      <c r="T56" s="155"/>
      <c r="U56" s="155"/>
      <c r="V56" s="155">
        <v>15</v>
      </c>
      <c r="W56" s="155"/>
      <c r="X56" s="160"/>
      <c r="Y56" s="155"/>
      <c r="Z56" s="155"/>
      <c r="AA56" s="155"/>
      <c r="AB56" s="155"/>
      <c r="AC56" s="156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>
        <v>5.5358220000000005</v>
      </c>
      <c r="AO56" s="156"/>
      <c r="AP56" s="156">
        <v>0.31055961420000006</v>
      </c>
      <c r="AQ56" s="156"/>
      <c r="AR56" s="155"/>
      <c r="AS56" s="155"/>
      <c r="AT56" s="155"/>
      <c r="AU56" s="155"/>
      <c r="AV56" s="155"/>
      <c r="AW56" s="155"/>
      <c r="AX56" s="155"/>
      <c r="AY56" s="155"/>
      <c r="AZ56" s="160" t="s">
        <v>853</v>
      </c>
      <c r="BA56" s="160"/>
      <c r="BB56" s="155"/>
      <c r="BC56" s="155"/>
      <c r="BD56" s="155"/>
      <c r="BE56" s="155"/>
      <c r="BF56" s="155"/>
      <c r="BG56" s="155"/>
      <c r="BH56" s="155"/>
      <c r="BI56" s="155"/>
      <c r="BJ56" s="155"/>
      <c r="BK56" s="155"/>
      <c r="BL56" s="155"/>
      <c r="BM56" s="155"/>
      <c r="BN56" s="155"/>
      <c r="BO56" s="155"/>
      <c r="BP56" s="155"/>
      <c r="BQ56" s="155"/>
      <c r="BR56" s="155"/>
      <c r="BS56" s="155"/>
      <c r="BT56" s="155"/>
      <c r="BU56" s="155"/>
      <c r="BV56" s="155"/>
      <c r="BW56" s="155"/>
      <c r="BX56" s="155"/>
      <c r="BY56" s="155"/>
      <c r="BZ56" s="155"/>
      <c r="CA56" s="155"/>
      <c r="CB56" s="155"/>
      <c r="CC56" s="155"/>
      <c r="CD56" s="155"/>
      <c r="CE56" s="155"/>
      <c r="CF56" s="155"/>
      <c r="CG56" s="155"/>
      <c r="CH56" s="155"/>
      <c r="CI56" s="155"/>
      <c r="CJ56" s="155"/>
      <c r="CK56" s="155"/>
      <c r="CL56" s="155"/>
      <c r="CM56" s="155"/>
      <c r="CN56" s="155"/>
      <c r="CO56" s="155"/>
      <c r="CP56" s="155"/>
      <c r="CQ56" s="155"/>
      <c r="CR56" s="155"/>
      <c r="CS56" s="149"/>
      <c r="CT56" s="149"/>
    </row>
    <row r="57" spans="1:98">
      <c r="A57" s="145" t="s">
        <v>1080</v>
      </c>
      <c r="B57" s="154" t="s">
        <v>821</v>
      </c>
      <c r="C57" s="154" t="s">
        <v>838</v>
      </c>
      <c r="D57" s="154" t="s">
        <v>900</v>
      </c>
      <c r="E57" s="158">
        <v>1992</v>
      </c>
      <c r="F57" s="154"/>
      <c r="G57" s="159"/>
      <c r="H57" s="159"/>
      <c r="I57" s="154">
        <v>6</v>
      </c>
      <c r="J57" s="154">
        <v>13</v>
      </c>
      <c r="K57" s="155"/>
      <c r="L57" s="155"/>
      <c r="M57" s="155"/>
      <c r="N57" s="155"/>
      <c r="O57" s="155"/>
      <c r="P57" s="155">
        <v>1.1499999999999999</v>
      </c>
      <c r="Q57" s="155"/>
      <c r="R57" s="155"/>
      <c r="S57" s="155"/>
      <c r="T57" s="155"/>
      <c r="U57" s="155"/>
      <c r="V57" s="155">
        <v>15</v>
      </c>
      <c r="W57" s="155"/>
      <c r="X57" s="160"/>
      <c r="Y57" s="155"/>
      <c r="Z57" s="155"/>
      <c r="AA57" s="155"/>
      <c r="AB57" s="155"/>
      <c r="AC57" s="156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>
        <v>2.1568860648083623</v>
      </c>
      <c r="AO57" s="156"/>
      <c r="AP57" s="156">
        <v>0.14758492898451217</v>
      </c>
      <c r="AQ57" s="156"/>
      <c r="AR57" s="155"/>
      <c r="AS57" s="155"/>
      <c r="AT57" s="155"/>
      <c r="AU57" s="155"/>
      <c r="AV57" s="155"/>
      <c r="AW57" s="155"/>
      <c r="AX57" s="155"/>
      <c r="AY57" s="155"/>
      <c r="AZ57" s="160" t="s">
        <v>853</v>
      </c>
      <c r="BA57" s="160"/>
      <c r="BB57" s="155"/>
      <c r="BC57" s="155"/>
      <c r="BD57" s="155"/>
      <c r="BE57" s="155"/>
      <c r="BF57" s="155"/>
      <c r="BG57" s="155"/>
      <c r="BH57" s="155"/>
      <c r="BI57" s="155"/>
      <c r="BJ57" s="155"/>
      <c r="BK57" s="155"/>
      <c r="BL57" s="155"/>
      <c r="BM57" s="155"/>
      <c r="BN57" s="155"/>
      <c r="BO57" s="155"/>
      <c r="BP57" s="155"/>
      <c r="BQ57" s="155"/>
      <c r="BR57" s="155"/>
      <c r="BS57" s="155"/>
      <c r="BT57" s="155"/>
      <c r="BU57" s="155"/>
      <c r="BV57" s="155"/>
      <c r="BW57" s="155"/>
      <c r="BX57" s="155"/>
      <c r="BY57" s="155"/>
      <c r="BZ57" s="155"/>
      <c r="CA57" s="155"/>
      <c r="CB57" s="155"/>
      <c r="CC57" s="155"/>
      <c r="CD57" s="155"/>
      <c r="CE57" s="155"/>
      <c r="CF57" s="155"/>
      <c r="CG57" s="155"/>
      <c r="CH57" s="155"/>
      <c r="CI57" s="155"/>
      <c r="CJ57" s="155"/>
      <c r="CK57" s="155"/>
      <c r="CL57" s="155"/>
      <c r="CM57" s="155"/>
      <c r="CN57" s="155"/>
      <c r="CO57" s="155"/>
      <c r="CP57" s="155"/>
      <c r="CQ57" s="155"/>
      <c r="CR57" s="155"/>
      <c r="CS57" s="149"/>
      <c r="CT57" s="149"/>
    </row>
    <row r="58" spans="1:98">
      <c r="A58" s="145" t="s">
        <v>1080</v>
      </c>
      <c r="B58" s="154" t="s">
        <v>821</v>
      </c>
      <c r="C58" s="154" t="s">
        <v>838</v>
      </c>
      <c r="D58" s="154" t="s">
        <v>901</v>
      </c>
      <c r="E58" s="158">
        <v>1992</v>
      </c>
      <c r="F58" s="154"/>
      <c r="G58" s="159"/>
      <c r="H58" s="159"/>
      <c r="I58" s="154">
        <v>13</v>
      </c>
      <c r="J58" s="154">
        <v>23</v>
      </c>
      <c r="K58" s="155"/>
      <c r="L58" s="155"/>
      <c r="M58" s="155"/>
      <c r="N58" s="155"/>
      <c r="O58" s="155"/>
      <c r="P58" s="155">
        <v>1.23</v>
      </c>
      <c r="Q58" s="155"/>
      <c r="R58" s="155"/>
      <c r="S58" s="155"/>
      <c r="T58" s="155"/>
      <c r="U58" s="155"/>
      <c r="V58" s="155">
        <v>20</v>
      </c>
      <c r="W58" s="155"/>
      <c r="X58" s="160"/>
      <c r="Y58" s="155"/>
      <c r="Z58" s="155"/>
      <c r="AA58" s="155"/>
      <c r="AB58" s="155"/>
      <c r="AC58" s="156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>
        <v>0.75510029491098718</v>
      </c>
      <c r="AO58" s="156"/>
      <c r="AP58" s="156">
        <v>7.4301869019241157E-2</v>
      </c>
      <c r="AQ58" s="156"/>
      <c r="AR58" s="155"/>
      <c r="AS58" s="155"/>
      <c r="AT58" s="155"/>
      <c r="AU58" s="155"/>
      <c r="AV58" s="155"/>
      <c r="AW58" s="155"/>
      <c r="AX58" s="155"/>
      <c r="AY58" s="155"/>
      <c r="AZ58" s="160" t="s">
        <v>853</v>
      </c>
      <c r="BA58" s="160"/>
      <c r="BB58" s="155"/>
      <c r="BC58" s="155"/>
      <c r="BD58" s="155"/>
      <c r="BE58" s="155"/>
      <c r="BF58" s="155"/>
      <c r="BG58" s="155"/>
      <c r="BH58" s="155"/>
      <c r="BI58" s="155"/>
      <c r="BJ58" s="155"/>
      <c r="BK58" s="155"/>
      <c r="BL58" s="155"/>
      <c r="BM58" s="155"/>
      <c r="BN58" s="155"/>
      <c r="BO58" s="155"/>
      <c r="BP58" s="155"/>
      <c r="BQ58" s="155"/>
      <c r="BR58" s="155"/>
      <c r="BS58" s="155"/>
      <c r="BT58" s="155"/>
      <c r="BU58" s="155"/>
      <c r="BV58" s="155"/>
      <c r="BW58" s="155"/>
      <c r="BX58" s="155"/>
      <c r="BY58" s="155"/>
      <c r="BZ58" s="155"/>
      <c r="CA58" s="155"/>
      <c r="CB58" s="155"/>
      <c r="CC58" s="155"/>
      <c r="CD58" s="155"/>
      <c r="CE58" s="155"/>
      <c r="CF58" s="155"/>
      <c r="CG58" s="155"/>
      <c r="CH58" s="155"/>
      <c r="CI58" s="155"/>
      <c r="CJ58" s="155"/>
      <c r="CK58" s="155"/>
      <c r="CL58" s="155"/>
      <c r="CM58" s="155"/>
      <c r="CN58" s="155"/>
      <c r="CO58" s="155"/>
      <c r="CP58" s="155"/>
      <c r="CQ58" s="155"/>
      <c r="CR58" s="155"/>
      <c r="CS58" s="149"/>
      <c r="CT58" s="149"/>
    </row>
    <row r="59" spans="1:98">
      <c r="A59" s="145" t="s">
        <v>1080</v>
      </c>
      <c r="B59" s="154" t="s">
        <v>821</v>
      </c>
      <c r="C59" s="154" t="s">
        <v>838</v>
      </c>
      <c r="D59" s="154" t="s">
        <v>902</v>
      </c>
      <c r="E59" s="158">
        <v>1992</v>
      </c>
      <c r="F59" s="154"/>
      <c r="G59" s="159"/>
      <c r="H59" s="159"/>
      <c r="I59" s="154">
        <v>23</v>
      </c>
      <c r="J59" s="154">
        <v>33</v>
      </c>
      <c r="K59" s="155"/>
      <c r="L59" s="155"/>
      <c r="M59" s="155"/>
      <c r="N59" s="155"/>
      <c r="O59" s="155"/>
      <c r="P59" s="155">
        <v>1.23</v>
      </c>
      <c r="Q59" s="155"/>
      <c r="R59" s="155"/>
      <c r="S59" s="155"/>
      <c r="T59" s="155"/>
      <c r="U59" s="155"/>
      <c r="V59" s="155">
        <v>20</v>
      </c>
      <c r="W59" s="155"/>
      <c r="X59" s="160"/>
      <c r="Y59" s="155"/>
      <c r="Z59" s="155"/>
      <c r="AA59" s="155"/>
      <c r="AB59" s="155"/>
      <c r="AC59" s="156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>
        <v>0.69964576950546475</v>
      </c>
      <c r="AO59" s="156"/>
      <c r="AP59" s="156">
        <v>6.8845143719337726E-2</v>
      </c>
      <c r="AQ59" s="156"/>
      <c r="AR59" s="155"/>
      <c r="AS59" s="155"/>
      <c r="AT59" s="155"/>
      <c r="AU59" s="155"/>
      <c r="AV59" s="155"/>
      <c r="AW59" s="155"/>
      <c r="AX59" s="155"/>
      <c r="AY59" s="155"/>
      <c r="AZ59" s="160" t="s">
        <v>853</v>
      </c>
      <c r="BA59" s="160"/>
      <c r="BB59" s="155"/>
      <c r="BC59" s="155"/>
      <c r="BD59" s="155"/>
      <c r="BE59" s="155"/>
      <c r="BF59" s="155"/>
      <c r="BG59" s="155"/>
      <c r="BH59" s="155"/>
      <c r="BI59" s="155"/>
      <c r="BJ59" s="155"/>
      <c r="BK59" s="155"/>
      <c r="BL59" s="155"/>
      <c r="BM59" s="155"/>
      <c r="BN59" s="155"/>
      <c r="BO59" s="155"/>
      <c r="BP59" s="155"/>
      <c r="BQ59" s="155"/>
      <c r="BR59" s="155"/>
      <c r="BS59" s="155"/>
      <c r="BT59" s="155"/>
      <c r="BU59" s="155"/>
      <c r="BV59" s="155"/>
      <c r="BW59" s="155"/>
      <c r="BX59" s="155"/>
      <c r="BY59" s="155"/>
      <c r="BZ59" s="155"/>
      <c r="CA59" s="155"/>
      <c r="CB59" s="155"/>
      <c r="CC59" s="155"/>
      <c r="CD59" s="155"/>
      <c r="CE59" s="155"/>
      <c r="CF59" s="155"/>
      <c r="CG59" s="155"/>
      <c r="CH59" s="155"/>
      <c r="CI59" s="155"/>
      <c r="CJ59" s="155"/>
      <c r="CK59" s="155"/>
      <c r="CL59" s="155"/>
      <c r="CM59" s="155"/>
      <c r="CN59" s="155"/>
      <c r="CO59" s="155"/>
      <c r="CP59" s="155"/>
      <c r="CQ59" s="155"/>
      <c r="CR59" s="155"/>
      <c r="CS59" s="149"/>
      <c r="CT59" s="149"/>
    </row>
    <row r="60" spans="1:98">
      <c r="A60" s="145" t="s">
        <v>1080</v>
      </c>
      <c r="B60" s="154" t="s">
        <v>821</v>
      </c>
      <c r="C60" s="154" t="s">
        <v>838</v>
      </c>
      <c r="D60" s="154" t="s">
        <v>903</v>
      </c>
      <c r="E60" s="158">
        <v>1992</v>
      </c>
      <c r="F60" s="154"/>
      <c r="G60" s="159"/>
      <c r="H60" s="159"/>
      <c r="I60" s="154">
        <v>33</v>
      </c>
      <c r="J60" s="154">
        <v>43</v>
      </c>
      <c r="K60" s="155"/>
      <c r="L60" s="155"/>
      <c r="M60" s="155"/>
      <c r="N60" s="155"/>
      <c r="O60" s="155"/>
      <c r="P60" s="155">
        <v>1.21</v>
      </c>
      <c r="Q60" s="155"/>
      <c r="R60" s="155"/>
      <c r="S60" s="155"/>
      <c r="T60" s="155"/>
      <c r="U60" s="155"/>
      <c r="V60" s="155">
        <v>25</v>
      </c>
      <c r="W60" s="155"/>
      <c r="X60" s="160"/>
      <c r="Y60" s="155"/>
      <c r="Z60" s="155"/>
      <c r="AA60" s="155"/>
      <c r="AB60" s="155"/>
      <c r="AC60" s="156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>
        <v>0.62996574325429278</v>
      </c>
      <c r="AO60" s="156"/>
      <c r="AP60" s="156">
        <v>5.7169391200327074E-2</v>
      </c>
      <c r="AQ60" s="156"/>
      <c r="AR60" s="155"/>
      <c r="AS60" s="155"/>
      <c r="AT60" s="155"/>
      <c r="AU60" s="155"/>
      <c r="AV60" s="155"/>
      <c r="AW60" s="155"/>
      <c r="AX60" s="155"/>
      <c r="AY60" s="155"/>
      <c r="AZ60" s="160" t="s">
        <v>853</v>
      </c>
      <c r="BA60" s="160"/>
      <c r="BB60" s="155"/>
      <c r="BC60" s="155"/>
      <c r="BD60" s="155"/>
      <c r="BE60" s="155"/>
      <c r="BF60" s="155"/>
      <c r="BG60" s="155"/>
      <c r="BH60" s="155"/>
      <c r="BI60" s="155"/>
      <c r="BJ60" s="155"/>
      <c r="BK60" s="155"/>
      <c r="BL60" s="155"/>
      <c r="BM60" s="155"/>
      <c r="BN60" s="155"/>
      <c r="BO60" s="155"/>
      <c r="BP60" s="155"/>
      <c r="BQ60" s="155"/>
      <c r="BR60" s="155"/>
      <c r="BS60" s="155"/>
      <c r="BT60" s="155"/>
      <c r="BU60" s="155"/>
      <c r="BV60" s="155"/>
      <c r="BW60" s="155"/>
      <c r="BX60" s="155"/>
      <c r="BY60" s="155"/>
      <c r="BZ60" s="155"/>
      <c r="CA60" s="155"/>
      <c r="CB60" s="155"/>
      <c r="CC60" s="155"/>
      <c r="CD60" s="155"/>
      <c r="CE60" s="155"/>
      <c r="CF60" s="155"/>
      <c r="CG60" s="155"/>
      <c r="CH60" s="155"/>
      <c r="CI60" s="155"/>
      <c r="CJ60" s="155"/>
      <c r="CK60" s="155"/>
      <c r="CL60" s="155"/>
      <c r="CM60" s="155"/>
      <c r="CN60" s="155"/>
      <c r="CO60" s="155"/>
      <c r="CP60" s="155"/>
      <c r="CQ60" s="155"/>
      <c r="CR60" s="155"/>
      <c r="CS60" s="149"/>
      <c r="CT60" s="149"/>
    </row>
    <row r="61" spans="1:98">
      <c r="A61" s="145" t="s">
        <v>1080</v>
      </c>
      <c r="B61" s="154" t="s">
        <v>821</v>
      </c>
      <c r="C61" s="154" t="s">
        <v>838</v>
      </c>
      <c r="D61" s="154" t="s">
        <v>904</v>
      </c>
      <c r="E61" s="158">
        <v>1992</v>
      </c>
      <c r="F61" s="154"/>
      <c r="G61" s="159"/>
      <c r="H61" s="159"/>
      <c r="I61" s="154">
        <v>43</v>
      </c>
      <c r="J61" s="154">
        <v>60</v>
      </c>
      <c r="K61" s="155"/>
      <c r="L61" s="155"/>
      <c r="M61" s="155"/>
      <c r="N61" s="155"/>
      <c r="O61" s="155"/>
      <c r="P61" s="155">
        <v>1.37</v>
      </c>
      <c r="Q61" s="155"/>
      <c r="R61" s="155"/>
      <c r="S61" s="155"/>
      <c r="T61" s="155"/>
      <c r="U61" s="155"/>
      <c r="V61" s="155">
        <v>25</v>
      </c>
      <c r="W61" s="155"/>
      <c r="X61" s="160"/>
      <c r="Y61" s="155"/>
      <c r="Z61" s="155"/>
      <c r="AA61" s="155"/>
      <c r="AB61" s="155"/>
      <c r="AC61" s="156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>
        <v>0.46893957446808515</v>
      </c>
      <c r="AO61" s="156"/>
      <c r="AP61" s="156">
        <v>8.191202017021279E-2</v>
      </c>
      <c r="AQ61" s="156"/>
      <c r="AR61" s="155"/>
      <c r="AS61" s="155"/>
      <c r="AT61" s="155"/>
      <c r="AU61" s="155"/>
      <c r="AV61" s="155"/>
      <c r="AW61" s="155"/>
      <c r="AX61" s="155"/>
      <c r="AY61" s="155"/>
      <c r="AZ61" s="160" t="s">
        <v>853</v>
      </c>
      <c r="BA61" s="160"/>
      <c r="BB61" s="155"/>
      <c r="BC61" s="155"/>
      <c r="BD61" s="155"/>
      <c r="BE61" s="155"/>
      <c r="BF61" s="155"/>
      <c r="BG61" s="155"/>
      <c r="BH61" s="155"/>
      <c r="BI61" s="155"/>
      <c r="BJ61" s="155"/>
      <c r="BK61" s="155"/>
      <c r="BL61" s="155"/>
      <c r="BM61" s="155"/>
      <c r="BN61" s="155"/>
      <c r="BO61" s="155"/>
      <c r="BP61" s="155"/>
      <c r="BQ61" s="155"/>
      <c r="BR61" s="155"/>
      <c r="BS61" s="155"/>
      <c r="BT61" s="155"/>
      <c r="BU61" s="155"/>
      <c r="BV61" s="155"/>
      <c r="BW61" s="155"/>
      <c r="BX61" s="155"/>
      <c r="BY61" s="155"/>
      <c r="BZ61" s="155"/>
      <c r="CA61" s="155"/>
      <c r="CB61" s="155"/>
      <c r="CC61" s="155"/>
      <c r="CD61" s="155"/>
      <c r="CE61" s="155"/>
      <c r="CF61" s="155"/>
      <c r="CG61" s="155"/>
      <c r="CH61" s="155"/>
      <c r="CI61" s="155"/>
      <c r="CJ61" s="155"/>
      <c r="CK61" s="155"/>
      <c r="CL61" s="155"/>
      <c r="CM61" s="155"/>
      <c r="CN61" s="155"/>
      <c r="CO61" s="155"/>
      <c r="CP61" s="155"/>
      <c r="CQ61" s="155"/>
      <c r="CR61" s="155"/>
      <c r="CS61" s="149"/>
      <c r="CT61" s="149"/>
    </row>
    <row r="62" spans="1:98">
      <c r="A62" s="145" t="s">
        <v>1080</v>
      </c>
      <c r="B62" s="154" t="s">
        <v>821</v>
      </c>
      <c r="C62" s="154" t="s">
        <v>838</v>
      </c>
      <c r="D62" s="154" t="s">
        <v>905</v>
      </c>
      <c r="E62" s="158">
        <v>1992</v>
      </c>
      <c r="F62" s="154"/>
      <c r="G62" s="159"/>
      <c r="H62" s="159"/>
      <c r="I62" s="154">
        <v>60</v>
      </c>
      <c r="J62" s="154">
        <v>83</v>
      </c>
      <c r="K62" s="155"/>
      <c r="L62" s="155"/>
      <c r="M62" s="155"/>
      <c r="N62" s="155"/>
      <c r="O62" s="155"/>
      <c r="P62" s="155">
        <v>1.45</v>
      </c>
      <c r="Q62" s="155"/>
      <c r="R62" s="155" t="s">
        <v>892</v>
      </c>
      <c r="S62" s="155"/>
      <c r="T62" s="155"/>
      <c r="U62" s="155"/>
      <c r="V62" s="155">
        <v>25</v>
      </c>
      <c r="W62" s="155"/>
      <c r="X62" s="160"/>
      <c r="Y62" s="155"/>
      <c r="Z62" s="155"/>
      <c r="AA62" s="155"/>
      <c r="AB62" s="155"/>
      <c r="AC62" s="156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>
        <v>0.44272602887972079</v>
      </c>
      <c r="AO62" s="156"/>
      <c r="AP62" s="156">
        <v>0.11073684797354016</v>
      </c>
      <c r="AQ62" s="156"/>
      <c r="AR62" s="155"/>
      <c r="AS62" s="155"/>
      <c r="AT62" s="155"/>
      <c r="AU62" s="155"/>
      <c r="AV62" s="155"/>
      <c r="AW62" s="155"/>
      <c r="AX62" s="155"/>
      <c r="AY62" s="155"/>
      <c r="AZ62" s="160" t="s">
        <v>853</v>
      </c>
      <c r="BA62" s="160"/>
      <c r="BB62" s="155"/>
      <c r="BC62" s="155"/>
      <c r="BD62" s="155"/>
      <c r="BE62" s="155"/>
      <c r="BF62" s="155"/>
      <c r="BG62" s="155"/>
      <c r="BH62" s="155"/>
      <c r="BI62" s="155"/>
      <c r="BJ62" s="155"/>
      <c r="BK62" s="155"/>
      <c r="BL62" s="155"/>
      <c r="BM62" s="155"/>
      <c r="BN62" s="155"/>
      <c r="BO62" s="155"/>
      <c r="BP62" s="155"/>
      <c r="BQ62" s="155"/>
      <c r="BR62" s="155"/>
      <c r="BS62" s="155"/>
      <c r="BT62" s="155"/>
      <c r="BU62" s="155"/>
      <c r="BV62" s="155"/>
      <c r="BW62" s="155"/>
      <c r="BX62" s="155"/>
      <c r="BY62" s="155"/>
      <c r="BZ62" s="155"/>
      <c r="CA62" s="155"/>
      <c r="CB62" s="155"/>
      <c r="CC62" s="155"/>
      <c r="CD62" s="155"/>
      <c r="CE62" s="155"/>
      <c r="CF62" s="155"/>
      <c r="CG62" s="155"/>
      <c r="CH62" s="155"/>
      <c r="CI62" s="155"/>
      <c r="CJ62" s="155"/>
      <c r="CK62" s="155"/>
      <c r="CL62" s="155"/>
      <c r="CM62" s="155"/>
      <c r="CN62" s="155"/>
      <c r="CO62" s="155"/>
      <c r="CP62" s="155"/>
      <c r="CQ62" s="155"/>
      <c r="CR62" s="155"/>
      <c r="CS62" s="149"/>
      <c r="CT62" s="149"/>
    </row>
    <row r="63" spans="1:98">
      <c r="A63" s="145" t="s">
        <v>1080</v>
      </c>
      <c r="B63" s="154" t="s">
        <v>822</v>
      </c>
      <c r="C63" s="154" t="s">
        <v>839</v>
      </c>
      <c r="D63" s="154" t="s">
        <v>906</v>
      </c>
      <c r="E63" s="158">
        <v>1992</v>
      </c>
      <c r="F63" s="154"/>
      <c r="G63" s="159"/>
      <c r="H63" s="159"/>
      <c r="I63" s="154">
        <v>-5</v>
      </c>
      <c r="J63" s="154">
        <v>0</v>
      </c>
      <c r="K63" s="155" t="s">
        <v>868</v>
      </c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60"/>
      <c r="Y63" s="155"/>
      <c r="Z63" s="155"/>
      <c r="AA63" s="155"/>
      <c r="AB63" s="155"/>
      <c r="AC63" s="156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>
        <v>41.84</v>
      </c>
      <c r="AO63" s="156"/>
      <c r="AP63" s="156"/>
      <c r="AQ63" s="156"/>
      <c r="AR63" s="155"/>
      <c r="AS63" s="155"/>
      <c r="AT63" s="155"/>
      <c r="AU63" s="155"/>
      <c r="AV63" s="155"/>
      <c r="AW63" s="155"/>
      <c r="AX63" s="155"/>
      <c r="AY63" s="155"/>
      <c r="AZ63" s="160" t="s">
        <v>853</v>
      </c>
      <c r="BA63" s="160"/>
      <c r="BB63" s="155"/>
      <c r="BC63" s="155"/>
      <c r="BD63" s="155"/>
      <c r="BE63" s="155"/>
      <c r="BF63" s="155"/>
      <c r="BG63" s="155"/>
      <c r="BH63" s="155"/>
      <c r="BI63" s="155"/>
      <c r="BJ63" s="155"/>
      <c r="BK63" s="155"/>
      <c r="BL63" s="155"/>
      <c r="BM63" s="155"/>
      <c r="BN63" s="155"/>
      <c r="BO63" s="155"/>
      <c r="BP63" s="155"/>
      <c r="BQ63" s="155"/>
      <c r="BR63" s="155"/>
      <c r="BS63" s="155"/>
      <c r="BT63" s="155"/>
      <c r="BU63" s="155"/>
      <c r="BV63" s="155"/>
      <c r="BW63" s="155"/>
      <c r="BX63" s="155"/>
      <c r="BY63" s="155"/>
      <c r="BZ63" s="155"/>
      <c r="CA63" s="155"/>
      <c r="CB63" s="155"/>
      <c r="CC63" s="155"/>
      <c r="CD63" s="155"/>
      <c r="CE63" s="155"/>
      <c r="CF63" s="155"/>
      <c r="CG63" s="155"/>
      <c r="CH63" s="155"/>
      <c r="CI63" s="155"/>
      <c r="CJ63" s="155"/>
      <c r="CK63" s="155"/>
      <c r="CL63" s="155"/>
      <c r="CM63" s="155"/>
      <c r="CN63" s="155"/>
      <c r="CO63" s="155"/>
      <c r="CP63" s="155"/>
      <c r="CQ63" s="155"/>
      <c r="CR63" s="155"/>
      <c r="CS63" s="149"/>
      <c r="CT63" s="149"/>
    </row>
    <row r="64" spans="1:98">
      <c r="A64" s="145" t="s">
        <v>1080</v>
      </c>
      <c r="B64" s="154" t="s">
        <v>822</v>
      </c>
      <c r="C64" s="154" t="s">
        <v>839</v>
      </c>
      <c r="D64" s="154" t="s">
        <v>907</v>
      </c>
      <c r="E64" s="158">
        <v>1992</v>
      </c>
      <c r="F64" s="154"/>
      <c r="G64" s="159"/>
      <c r="H64" s="159"/>
      <c r="I64" s="154">
        <v>0</v>
      </c>
      <c r="J64" s="154">
        <v>4</v>
      </c>
      <c r="K64" s="155"/>
      <c r="L64" s="155"/>
      <c r="M64" s="155"/>
      <c r="N64" s="155"/>
      <c r="O64" s="155"/>
      <c r="P64" s="155">
        <v>1</v>
      </c>
      <c r="Q64" s="155"/>
      <c r="R64" s="155"/>
      <c r="S64" s="155"/>
      <c r="T64" s="155"/>
      <c r="U64" s="155"/>
      <c r="V64" s="155">
        <v>35</v>
      </c>
      <c r="W64" s="155"/>
      <c r="X64" s="160"/>
      <c r="Y64" s="155"/>
      <c r="Z64" s="155"/>
      <c r="AA64" s="155"/>
      <c r="AB64" s="155"/>
      <c r="AC64" s="156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>
        <v>2.740116</v>
      </c>
      <c r="AO64" s="156"/>
      <c r="AP64" s="156">
        <v>7.1243016000000006E-2</v>
      </c>
      <c r="AQ64" s="156"/>
      <c r="AR64" s="155"/>
      <c r="AS64" s="155"/>
      <c r="AT64" s="155"/>
      <c r="AU64" s="155"/>
      <c r="AV64" s="155"/>
      <c r="AW64" s="155"/>
      <c r="AX64" s="155"/>
      <c r="AY64" s="155"/>
      <c r="AZ64" s="160">
        <v>39.774203139999997</v>
      </c>
      <c r="BA64" s="160"/>
      <c r="BB64" s="155"/>
      <c r="BC64" s="155"/>
      <c r="BD64" s="155"/>
      <c r="BE64" s="155"/>
      <c r="BF64" s="155"/>
      <c r="BG64" s="155"/>
      <c r="BH64" s="155"/>
      <c r="BI64" s="155"/>
      <c r="BJ64" s="155"/>
      <c r="BK64" s="155"/>
      <c r="BL64" s="155"/>
      <c r="BM64" s="155"/>
      <c r="BN64" s="155"/>
      <c r="BO64" s="155"/>
      <c r="BP64" s="155"/>
      <c r="BQ64" s="155"/>
      <c r="BR64" s="155"/>
      <c r="BS64" s="155"/>
      <c r="BT64" s="155"/>
      <c r="BU64" s="155"/>
      <c r="BV64" s="155"/>
      <c r="BW64" s="155"/>
      <c r="BX64" s="155"/>
      <c r="BY64" s="155"/>
      <c r="BZ64" s="155"/>
      <c r="CA64" s="155"/>
      <c r="CB64" s="155"/>
      <c r="CC64" s="155"/>
      <c r="CD64" s="155"/>
      <c r="CE64" s="155"/>
      <c r="CF64" s="155"/>
      <c r="CG64" s="155"/>
      <c r="CH64" s="155"/>
      <c r="CI64" s="155"/>
      <c r="CJ64" s="155"/>
      <c r="CK64" s="155"/>
      <c r="CL64" s="155"/>
      <c r="CM64" s="155"/>
      <c r="CN64" s="155"/>
      <c r="CO64" s="155"/>
      <c r="CP64" s="155"/>
      <c r="CQ64" s="155"/>
      <c r="CR64" s="155"/>
      <c r="CS64" s="149"/>
      <c r="CT64" s="149"/>
    </row>
    <row r="65" spans="1:98">
      <c r="A65" s="145" t="s">
        <v>1080</v>
      </c>
      <c r="B65" s="154" t="s">
        <v>822</v>
      </c>
      <c r="C65" s="154" t="s">
        <v>839</v>
      </c>
      <c r="D65" s="154" t="s">
        <v>908</v>
      </c>
      <c r="E65" s="158">
        <v>1992</v>
      </c>
      <c r="F65" s="154"/>
      <c r="G65" s="159"/>
      <c r="H65" s="159"/>
      <c r="I65" s="154">
        <v>4</v>
      </c>
      <c r="J65" s="154">
        <v>17</v>
      </c>
      <c r="K65" s="155"/>
      <c r="L65" s="155"/>
      <c r="M65" s="155"/>
      <c r="N65" s="155"/>
      <c r="O65" s="155"/>
      <c r="P65" s="155">
        <v>1.28</v>
      </c>
      <c r="Q65" s="155"/>
      <c r="R65" s="155"/>
      <c r="S65" s="155"/>
      <c r="T65" s="155"/>
      <c r="U65" s="155"/>
      <c r="V65" s="155">
        <v>30</v>
      </c>
      <c r="W65" s="155"/>
      <c r="X65" s="160"/>
      <c r="Y65" s="155"/>
      <c r="Z65" s="155"/>
      <c r="AA65" s="155"/>
      <c r="AB65" s="155"/>
      <c r="AC65" s="156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>
        <v>2.2793466165413538</v>
      </c>
      <c r="AO65" s="156"/>
      <c r="AP65" s="156">
        <v>0.26549829389473689</v>
      </c>
      <c r="AQ65" s="156"/>
      <c r="AR65" s="155"/>
      <c r="AS65" s="155"/>
      <c r="AT65" s="155"/>
      <c r="AU65" s="155"/>
      <c r="AV65" s="155"/>
      <c r="AW65" s="155"/>
      <c r="AX65" s="155"/>
      <c r="AY65" s="155"/>
      <c r="AZ65" s="160">
        <v>-65.646249319999995</v>
      </c>
      <c r="BA65" s="160"/>
      <c r="BB65" s="155"/>
      <c r="BC65" s="155"/>
      <c r="BD65" s="155"/>
      <c r="BE65" s="155"/>
      <c r="BF65" s="155"/>
      <c r="BG65" s="155"/>
      <c r="BH65" s="155"/>
      <c r="BI65" s="155"/>
      <c r="BJ65" s="155"/>
      <c r="BK65" s="155"/>
      <c r="BL65" s="155"/>
      <c r="BM65" s="155"/>
      <c r="BN65" s="155"/>
      <c r="BO65" s="155"/>
      <c r="BP65" s="155"/>
      <c r="BQ65" s="155"/>
      <c r="BR65" s="155"/>
      <c r="BS65" s="155"/>
      <c r="BT65" s="155"/>
      <c r="BU65" s="155"/>
      <c r="BV65" s="155"/>
      <c r="BW65" s="155"/>
      <c r="BX65" s="155"/>
      <c r="BY65" s="155"/>
      <c r="BZ65" s="155"/>
      <c r="CA65" s="155"/>
      <c r="CB65" s="155"/>
      <c r="CC65" s="155"/>
      <c r="CD65" s="155"/>
      <c r="CE65" s="155"/>
      <c r="CF65" s="155"/>
      <c r="CG65" s="155"/>
      <c r="CH65" s="155"/>
      <c r="CI65" s="155"/>
      <c r="CJ65" s="155"/>
      <c r="CK65" s="155"/>
      <c r="CL65" s="155"/>
      <c r="CM65" s="155"/>
      <c r="CN65" s="155"/>
      <c r="CO65" s="155"/>
      <c r="CP65" s="155"/>
      <c r="CQ65" s="155"/>
      <c r="CR65" s="155"/>
      <c r="CS65" s="149"/>
      <c r="CT65" s="149"/>
    </row>
    <row r="66" spans="1:98">
      <c r="A66" s="145" t="s">
        <v>1080</v>
      </c>
      <c r="B66" s="154" t="s">
        <v>822</v>
      </c>
      <c r="C66" s="154" t="s">
        <v>839</v>
      </c>
      <c r="D66" s="154" t="s">
        <v>909</v>
      </c>
      <c r="E66" s="158">
        <v>1992</v>
      </c>
      <c r="F66" s="154"/>
      <c r="G66" s="159"/>
      <c r="H66" s="159"/>
      <c r="I66" s="154">
        <v>17</v>
      </c>
      <c r="J66" s="154">
        <v>30</v>
      </c>
      <c r="K66" s="155"/>
      <c r="L66" s="155"/>
      <c r="M66" s="155"/>
      <c r="N66" s="155"/>
      <c r="O66" s="155"/>
      <c r="P66" s="155">
        <v>1.3</v>
      </c>
      <c r="Q66" s="155"/>
      <c r="R66" s="155"/>
      <c r="S66" s="155"/>
      <c r="T66" s="155"/>
      <c r="U66" s="155"/>
      <c r="V66" s="155">
        <v>75</v>
      </c>
      <c r="W66" s="155"/>
      <c r="X66" s="160"/>
      <c r="Y66" s="155"/>
      <c r="Z66" s="155"/>
      <c r="AA66" s="155"/>
      <c r="AB66" s="155"/>
      <c r="AC66" s="156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>
        <v>1.4591619532999409</v>
      </c>
      <c r="AO66" s="156"/>
      <c r="AP66" s="156">
        <v>6.1649592526922502E-2</v>
      </c>
      <c r="AQ66" s="156"/>
      <c r="AR66" s="155"/>
      <c r="AS66" s="155"/>
      <c r="AT66" s="155"/>
      <c r="AU66" s="155"/>
      <c r="AV66" s="155"/>
      <c r="AW66" s="155"/>
      <c r="AX66" s="155"/>
      <c r="AY66" s="155"/>
      <c r="AZ66" s="160">
        <v>-134.72266579999999</v>
      </c>
      <c r="BA66" s="160"/>
      <c r="BB66" s="155"/>
      <c r="BC66" s="155"/>
      <c r="BD66" s="155"/>
      <c r="BE66" s="155"/>
      <c r="BF66" s="155"/>
      <c r="BG66" s="155"/>
      <c r="BH66" s="155"/>
      <c r="BI66" s="155"/>
      <c r="BJ66" s="155"/>
      <c r="BK66" s="155"/>
      <c r="BL66" s="155"/>
      <c r="BM66" s="155"/>
      <c r="BN66" s="155"/>
      <c r="BO66" s="155"/>
      <c r="BP66" s="155"/>
      <c r="BQ66" s="155"/>
      <c r="BR66" s="155"/>
      <c r="BS66" s="155"/>
      <c r="BT66" s="155"/>
      <c r="BU66" s="155"/>
      <c r="BV66" s="155"/>
      <c r="BW66" s="155"/>
      <c r="BX66" s="155"/>
      <c r="BY66" s="155"/>
      <c r="BZ66" s="155"/>
      <c r="CA66" s="155"/>
      <c r="CB66" s="155"/>
      <c r="CC66" s="155"/>
      <c r="CD66" s="155"/>
      <c r="CE66" s="155"/>
      <c r="CF66" s="155"/>
      <c r="CG66" s="155"/>
      <c r="CH66" s="155"/>
      <c r="CI66" s="155"/>
      <c r="CJ66" s="155"/>
      <c r="CK66" s="155"/>
      <c r="CL66" s="155"/>
      <c r="CM66" s="155"/>
      <c r="CN66" s="155"/>
      <c r="CO66" s="155"/>
      <c r="CP66" s="155"/>
      <c r="CQ66" s="155"/>
      <c r="CR66" s="155"/>
      <c r="CS66" s="149"/>
      <c r="CT66" s="149"/>
    </row>
    <row r="67" spans="1:98">
      <c r="A67" s="145" t="s">
        <v>1080</v>
      </c>
      <c r="B67" s="154" t="s">
        <v>822</v>
      </c>
      <c r="C67" s="154" t="s">
        <v>839</v>
      </c>
      <c r="D67" s="154" t="s">
        <v>910</v>
      </c>
      <c r="E67" s="158">
        <v>1992</v>
      </c>
      <c r="F67" s="154"/>
      <c r="G67" s="159"/>
      <c r="H67" s="159"/>
      <c r="I67" s="154">
        <v>30</v>
      </c>
      <c r="J67" s="154">
        <v>42</v>
      </c>
      <c r="K67" s="155"/>
      <c r="L67" s="155"/>
      <c r="M67" s="155"/>
      <c r="N67" s="155"/>
      <c r="O67" s="155"/>
      <c r="P67" s="155">
        <v>1.4</v>
      </c>
      <c r="Q67" s="155"/>
      <c r="R67" s="155"/>
      <c r="S67" s="155"/>
      <c r="T67" s="155"/>
      <c r="U67" s="155"/>
      <c r="V67" s="155">
        <v>75</v>
      </c>
      <c r="W67" s="155"/>
      <c r="X67" s="160"/>
      <c r="Y67" s="155"/>
      <c r="Z67" s="155"/>
      <c r="AA67" s="155"/>
      <c r="AB67" s="155"/>
      <c r="AC67" s="156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>
        <v>1.0381632373371925</v>
      </c>
      <c r="AO67" s="156"/>
      <c r="AP67" s="156">
        <v>4.3602855968162081E-2</v>
      </c>
      <c r="AQ67" s="156"/>
      <c r="AR67" s="155"/>
      <c r="AS67" s="155"/>
      <c r="AT67" s="155"/>
      <c r="AU67" s="155"/>
      <c r="AV67" s="155"/>
      <c r="AW67" s="155"/>
      <c r="AX67" s="155"/>
      <c r="AY67" s="155"/>
      <c r="AZ67" s="160">
        <v>-158.9203961</v>
      </c>
      <c r="BA67" s="160"/>
      <c r="BB67" s="155"/>
      <c r="BC67" s="155"/>
      <c r="BD67" s="155"/>
      <c r="BE67" s="155"/>
      <c r="BF67" s="155"/>
      <c r="BG67" s="155"/>
      <c r="BH67" s="155"/>
      <c r="BI67" s="155"/>
      <c r="BJ67" s="155"/>
      <c r="BK67" s="155"/>
      <c r="BL67" s="155"/>
      <c r="BM67" s="155"/>
      <c r="BN67" s="155"/>
      <c r="BO67" s="155"/>
      <c r="BP67" s="155"/>
      <c r="BQ67" s="155"/>
      <c r="BR67" s="155"/>
      <c r="BS67" s="155"/>
      <c r="BT67" s="155"/>
      <c r="BU67" s="155"/>
      <c r="BV67" s="155"/>
      <c r="BW67" s="155"/>
      <c r="BX67" s="155"/>
      <c r="BY67" s="155"/>
      <c r="BZ67" s="155"/>
      <c r="CA67" s="155"/>
      <c r="CB67" s="155"/>
      <c r="CC67" s="155"/>
      <c r="CD67" s="155"/>
      <c r="CE67" s="155"/>
      <c r="CF67" s="155"/>
      <c r="CG67" s="155"/>
      <c r="CH67" s="155"/>
      <c r="CI67" s="155"/>
      <c r="CJ67" s="155"/>
      <c r="CK67" s="155"/>
      <c r="CL67" s="155"/>
      <c r="CM67" s="155"/>
      <c r="CN67" s="155"/>
      <c r="CO67" s="155"/>
      <c r="CP67" s="155"/>
      <c r="CQ67" s="155"/>
      <c r="CR67" s="155"/>
      <c r="CS67" s="149"/>
      <c r="CT67" s="149"/>
    </row>
    <row r="68" spans="1:98">
      <c r="A68" s="145" t="s">
        <v>1080</v>
      </c>
      <c r="B68" s="154" t="s">
        <v>822</v>
      </c>
      <c r="C68" s="154" t="s">
        <v>839</v>
      </c>
      <c r="D68" s="154" t="s">
        <v>911</v>
      </c>
      <c r="E68" s="158">
        <v>1992</v>
      </c>
      <c r="F68" s="154"/>
      <c r="G68" s="159"/>
      <c r="H68" s="159"/>
      <c r="I68" s="154">
        <v>42</v>
      </c>
      <c r="J68" s="154">
        <v>54</v>
      </c>
      <c r="K68" s="155"/>
      <c r="L68" s="155"/>
      <c r="M68" s="155"/>
      <c r="N68" s="155"/>
      <c r="O68" s="155"/>
      <c r="P68" s="155">
        <v>1.5</v>
      </c>
      <c r="Q68" s="155"/>
      <c r="R68" s="155"/>
      <c r="S68" s="155"/>
      <c r="T68" s="155"/>
      <c r="U68" s="155"/>
      <c r="V68" s="155">
        <v>75</v>
      </c>
      <c r="W68" s="155"/>
      <c r="X68" s="160"/>
      <c r="Y68" s="155"/>
      <c r="Z68" s="155"/>
      <c r="AA68" s="155"/>
      <c r="AB68" s="155"/>
      <c r="AC68" s="156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>
        <v>0.9019749863387978</v>
      </c>
      <c r="AO68" s="156"/>
      <c r="AP68" s="156">
        <v>4.0588874385245902E-2</v>
      </c>
      <c r="AQ68" s="156"/>
      <c r="AR68" s="155"/>
      <c r="AS68" s="155"/>
      <c r="AT68" s="155"/>
      <c r="AU68" s="155"/>
      <c r="AV68" s="155"/>
      <c r="AW68" s="155"/>
      <c r="AX68" s="155"/>
      <c r="AY68" s="155"/>
      <c r="AZ68" s="160">
        <v>-193.99250989999999</v>
      </c>
      <c r="BA68" s="160"/>
      <c r="BB68" s="155"/>
      <c r="BC68" s="155"/>
      <c r="BD68" s="155"/>
      <c r="BE68" s="155"/>
      <c r="BF68" s="155"/>
      <c r="BG68" s="155"/>
      <c r="BH68" s="155"/>
      <c r="BI68" s="155"/>
      <c r="BJ68" s="155"/>
      <c r="BK68" s="155"/>
      <c r="BL68" s="155"/>
      <c r="BM68" s="155"/>
      <c r="BN68" s="155"/>
      <c r="BO68" s="155"/>
      <c r="BP68" s="155"/>
      <c r="BQ68" s="155"/>
      <c r="BR68" s="155"/>
      <c r="BS68" s="155"/>
      <c r="BT68" s="155"/>
      <c r="BU68" s="155"/>
      <c r="BV68" s="155"/>
      <c r="BW68" s="155"/>
      <c r="BX68" s="155"/>
      <c r="BY68" s="155"/>
      <c r="BZ68" s="155"/>
      <c r="CA68" s="155"/>
      <c r="CB68" s="155"/>
      <c r="CC68" s="155"/>
      <c r="CD68" s="155"/>
      <c r="CE68" s="155"/>
      <c r="CF68" s="155"/>
      <c r="CG68" s="155"/>
      <c r="CH68" s="155"/>
      <c r="CI68" s="155"/>
      <c r="CJ68" s="155"/>
      <c r="CK68" s="155"/>
      <c r="CL68" s="155"/>
      <c r="CM68" s="155"/>
      <c r="CN68" s="155"/>
      <c r="CO68" s="155"/>
      <c r="CP68" s="155"/>
      <c r="CQ68" s="155"/>
      <c r="CR68" s="155"/>
      <c r="CS68" s="149"/>
      <c r="CT68" s="149"/>
    </row>
    <row r="69" spans="1:98">
      <c r="A69" s="145" t="s">
        <v>1080</v>
      </c>
      <c r="B69" s="154" t="s">
        <v>822</v>
      </c>
      <c r="C69" s="154" t="s">
        <v>839</v>
      </c>
      <c r="D69" s="154" t="s">
        <v>912</v>
      </c>
      <c r="E69" s="158">
        <v>1992</v>
      </c>
      <c r="F69" s="154"/>
      <c r="G69" s="159"/>
      <c r="H69" s="159"/>
      <c r="I69" s="154">
        <v>54</v>
      </c>
      <c r="J69" s="154">
        <v>62</v>
      </c>
      <c r="K69" s="155"/>
      <c r="L69" s="155"/>
      <c r="M69" s="155"/>
      <c r="N69" s="155"/>
      <c r="O69" s="155"/>
      <c r="P69" s="155">
        <v>1.5</v>
      </c>
      <c r="Q69" s="155"/>
      <c r="R69" s="155"/>
      <c r="S69" s="155"/>
      <c r="T69" s="155"/>
      <c r="U69" s="155"/>
      <c r="V69" s="155">
        <v>75</v>
      </c>
      <c r="W69" s="155"/>
      <c r="X69" s="160"/>
      <c r="Y69" s="155"/>
      <c r="Z69" s="155"/>
      <c r="AA69" s="155"/>
      <c r="AB69" s="155"/>
      <c r="AC69" s="156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>
        <v>0.55384571428571439</v>
      </c>
      <c r="AO69" s="156"/>
      <c r="AP69" s="156">
        <v>1.6615371428571429E-2</v>
      </c>
      <c r="AQ69" s="156"/>
      <c r="AR69" s="155"/>
      <c r="AS69" s="155"/>
      <c r="AT69" s="155"/>
      <c r="AU69" s="155"/>
      <c r="AV69" s="155"/>
      <c r="AW69" s="155"/>
      <c r="AX69" s="155"/>
      <c r="AY69" s="155"/>
      <c r="AZ69" s="160">
        <v>-198.14404999999999</v>
      </c>
      <c r="BA69" s="160"/>
      <c r="BB69" s="155"/>
      <c r="BC69" s="155"/>
      <c r="BD69" s="155"/>
      <c r="BE69" s="155"/>
      <c r="BF69" s="155"/>
      <c r="BG69" s="155"/>
      <c r="BH69" s="155"/>
      <c r="BI69" s="155"/>
      <c r="BJ69" s="155"/>
      <c r="BK69" s="155"/>
      <c r="BL69" s="155"/>
      <c r="BM69" s="155"/>
      <c r="BN69" s="155"/>
      <c r="BO69" s="155"/>
      <c r="BP69" s="155"/>
      <c r="BQ69" s="155"/>
      <c r="BR69" s="155"/>
      <c r="BS69" s="155"/>
      <c r="BT69" s="155"/>
      <c r="BU69" s="155"/>
      <c r="BV69" s="155"/>
      <c r="BW69" s="155"/>
      <c r="BX69" s="155"/>
      <c r="BY69" s="155"/>
      <c r="BZ69" s="155"/>
      <c r="CA69" s="155"/>
      <c r="CB69" s="155"/>
      <c r="CC69" s="155"/>
      <c r="CD69" s="155"/>
      <c r="CE69" s="155"/>
      <c r="CF69" s="155"/>
      <c r="CG69" s="155"/>
      <c r="CH69" s="155"/>
      <c r="CI69" s="155"/>
      <c r="CJ69" s="155"/>
      <c r="CK69" s="155"/>
      <c r="CL69" s="155"/>
      <c r="CM69" s="155"/>
      <c r="CN69" s="155"/>
      <c r="CO69" s="155"/>
      <c r="CP69" s="155"/>
      <c r="CQ69" s="155"/>
      <c r="CR69" s="155"/>
      <c r="CS69" s="149"/>
      <c r="CT69" s="149"/>
    </row>
    <row r="70" spans="1:98">
      <c r="A70" s="145" t="s">
        <v>1080</v>
      </c>
      <c r="B70" s="154" t="s">
        <v>822</v>
      </c>
      <c r="C70" s="154" t="s">
        <v>839</v>
      </c>
      <c r="D70" s="154" t="s">
        <v>913</v>
      </c>
      <c r="E70" s="158">
        <v>1992</v>
      </c>
      <c r="F70" s="154"/>
      <c r="G70" s="159"/>
      <c r="H70" s="159"/>
      <c r="I70" s="154">
        <v>62</v>
      </c>
      <c r="J70" s="154">
        <v>70</v>
      </c>
      <c r="K70" s="155"/>
      <c r="L70" s="155"/>
      <c r="M70" s="155"/>
      <c r="N70" s="155"/>
      <c r="O70" s="155"/>
      <c r="P70" s="155">
        <v>1.5</v>
      </c>
      <c r="Q70" s="155"/>
      <c r="R70" s="155"/>
      <c r="S70" s="155"/>
      <c r="T70" s="155"/>
      <c r="U70" s="155"/>
      <c r="V70" s="155">
        <v>75</v>
      </c>
      <c r="W70" s="155"/>
      <c r="X70" s="160"/>
      <c r="Y70" s="155"/>
      <c r="Z70" s="155"/>
      <c r="AA70" s="155"/>
      <c r="AB70" s="155"/>
      <c r="AC70" s="156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>
        <v>0.230681935483871</v>
      </c>
      <c r="AO70" s="156"/>
      <c r="AP70" s="156">
        <v>6.9204580645161303E-3</v>
      </c>
      <c r="AQ70" s="156"/>
      <c r="AR70" s="155"/>
      <c r="AS70" s="155"/>
      <c r="AT70" s="155"/>
      <c r="AU70" s="155"/>
      <c r="AV70" s="155"/>
      <c r="AW70" s="155"/>
      <c r="AX70" s="155"/>
      <c r="AY70" s="155"/>
      <c r="AZ70" s="160">
        <v>-278.21518049999997</v>
      </c>
      <c r="BA70" s="160"/>
      <c r="BB70" s="155"/>
      <c r="BC70" s="155"/>
      <c r="BD70" s="155"/>
      <c r="BE70" s="155"/>
      <c r="BF70" s="155"/>
      <c r="BG70" s="155"/>
      <c r="BH70" s="155"/>
      <c r="BI70" s="155"/>
      <c r="BJ70" s="155"/>
      <c r="BK70" s="155"/>
      <c r="BL70" s="155"/>
      <c r="BM70" s="155"/>
      <c r="BN70" s="155"/>
      <c r="BO70" s="155"/>
      <c r="BP70" s="155"/>
      <c r="BQ70" s="155"/>
      <c r="BR70" s="155"/>
      <c r="BS70" s="155"/>
      <c r="BT70" s="155"/>
      <c r="BU70" s="155"/>
      <c r="BV70" s="155"/>
      <c r="BW70" s="155"/>
      <c r="BX70" s="155"/>
      <c r="BY70" s="155"/>
      <c r="BZ70" s="155"/>
      <c r="CA70" s="155"/>
      <c r="CB70" s="155"/>
      <c r="CC70" s="155"/>
      <c r="CD70" s="155"/>
      <c r="CE70" s="155"/>
      <c r="CF70" s="155"/>
      <c r="CG70" s="155"/>
      <c r="CH70" s="155"/>
      <c r="CI70" s="155"/>
      <c r="CJ70" s="155"/>
      <c r="CK70" s="155"/>
      <c r="CL70" s="155"/>
      <c r="CM70" s="155"/>
      <c r="CN70" s="155"/>
      <c r="CO70" s="155"/>
      <c r="CP70" s="155"/>
      <c r="CQ70" s="155"/>
      <c r="CR70" s="155"/>
      <c r="CS70" s="149"/>
      <c r="CT70" s="149"/>
    </row>
    <row r="71" spans="1:98" customFormat="1" ht="14"/>
    <row r="72" spans="1:98" customFormat="1" ht="14"/>
    <row r="73" spans="1:98" customFormat="1" ht="14"/>
    <row r="74" spans="1:98" customFormat="1" ht="14"/>
    <row r="75" spans="1:98" customFormat="1" ht="14"/>
    <row r="76" spans="1:98" customFormat="1" ht="14"/>
    <row r="77" spans="1:98" customFormat="1" ht="14"/>
    <row r="78" spans="1:98" customFormat="1" ht="14"/>
    <row r="79" spans="1:98" customFormat="1" ht="14"/>
    <row r="80" spans="1:98" customFormat="1" ht="14"/>
    <row r="81" customFormat="1" ht="14"/>
    <row r="82" customFormat="1" ht="14"/>
    <row r="83" customFormat="1" ht="14"/>
    <row r="84" customFormat="1" ht="14"/>
    <row r="85" customFormat="1" ht="14"/>
    <row r="86" customFormat="1" ht="14"/>
    <row r="87" customFormat="1" ht="14"/>
    <row r="88" customFormat="1" ht="14"/>
    <row r="89" customFormat="1" ht="14"/>
    <row r="90" customFormat="1" ht="14"/>
    <row r="91" customFormat="1" ht="14"/>
    <row r="92" customFormat="1" ht="14"/>
    <row r="93" customFormat="1" ht="14"/>
    <row r="94" customFormat="1" ht="14"/>
    <row r="95" customFormat="1" ht="14"/>
    <row r="96" customFormat="1" ht="14"/>
    <row r="97" customFormat="1" ht="14"/>
    <row r="98" customFormat="1" ht="14"/>
    <row r="99" customFormat="1" ht="14"/>
    <row r="100" customFormat="1" ht="14"/>
    <row r="101" customFormat="1" ht="14"/>
    <row r="102" customFormat="1" ht="14"/>
    <row r="103" customFormat="1" ht="14"/>
    <row r="104" customFormat="1" ht="14"/>
    <row r="105" customFormat="1" ht="14"/>
    <row r="106" customFormat="1" ht="14"/>
    <row r="107" customFormat="1" ht="14"/>
    <row r="108" customFormat="1" ht="14"/>
    <row r="109" customFormat="1" ht="14"/>
    <row r="110" customFormat="1" ht="14"/>
    <row r="111" customFormat="1" ht="14"/>
    <row r="112" customFormat="1" ht="14"/>
    <row r="113" customFormat="1" ht="14"/>
    <row r="114" customFormat="1" ht="14"/>
    <row r="115" customFormat="1" ht="14"/>
    <row r="116" customFormat="1" ht="14"/>
    <row r="117" customFormat="1" ht="14"/>
    <row r="118" customFormat="1" ht="14"/>
    <row r="119" customFormat="1" ht="14"/>
    <row r="120" customFormat="1" ht="14"/>
    <row r="121" customFormat="1" ht="14"/>
    <row r="122" customFormat="1" ht="14"/>
    <row r="123" customFormat="1" ht="14"/>
    <row r="124" customFormat="1" ht="14"/>
    <row r="125" customFormat="1" ht="14"/>
    <row r="126" customFormat="1" ht="14"/>
    <row r="127" customFormat="1" ht="14"/>
    <row r="128" customFormat="1" ht="14"/>
    <row r="129" customFormat="1" ht="14"/>
    <row r="130" customFormat="1" ht="14"/>
    <row r="131" customFormat="1" ht="14"/>
    <row r="132" customFormat="1" ht="14"/>
    <row r="133" customFormat="1" ht="14"/>
    <row r="134" customFormat="1" ht="14"/>
    <row r="135" customFormat="1" ht="14"/>
    <row r="136" customFormat="1" ht="14"/>
    <row r="137" customFormat="1" ht="14"/>
    <row r="138" customFormat="1" ht="14"/>
    <row r="139" customFormat="1" ht="14"/>
    <row r="140" customFormat="1" ht="14"/>
    <row r="141" customFormat="1" ht="14"/>
    <row r="142" customFormat="1" ht="14"/>
    <row r="143" customFormat="1" ht="14"/>
    <row r="144" customFormat="1" ht="14"/>
    <row r="145" spans="1:96" customFormat="1" ht="14"/>
    <row r="146" spans="1:96" customFormat="1" ht="14"/>
    <row r="147" spans="1:96" customFormat="1" ht="14"/>
    <row r="148" spans="1:96" customFormat="1" ht="14"/>
    <row r="149" spans="1:96" customFormat="1" ht="14"/>
    <row r="150" spans="1:96" customFormat="1" ht="14"/>
    <row r="151" spans="1:96" customFormat="1" ht="14"/>
    <row r="152" spans="1:96" customFormat="1" ht="14"/>
    <row r="153" spans="1:96" customFormat="1" ht="14"/>
    <row r="154" spans="1:96" customFormat="1" ht="14"/>
    <row r="155" spans="1:96" ht="14">
      <c r="A155" s="14"/>
      <c r="B155" s="12"/>
      <c r="C155" s="12"/>
      <c r="D155" s="12"/>
      <c r="E155" s="135"/>
      <c r="F155" s="135"/>
      <c r="G155" s="135"/>
      <c r="H155" s="22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7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7"/>
      <c r="AP155" s="17"/>
      <c r="AQ155" s="17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5"/>
      <c r="F156" s="135"/>
      <c r="G156" s="135"/>
      <c r="H156" s="22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7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7"/>
      <c r="AP156" s="17"/>
      <c r="AQ156" s="17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5"/>
      <c r="F157" s="135"/>
      <c r="G157" s="135"/>
      <c r="H157" s="22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7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7"/>
      <c r="AP157" s="17"/>
      <c r="AQ157" s="17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5"/>
      <c r="F158" s="135"/>
      <c r="G158" s="135"/>
      <c r="H158" s="22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7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7"/>
      <c r="AP158" s="17"/>
      <c r="AQ158" s="17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5"/>
      <c r="F159" s="135"/>
      <c r="G159" s="135"/>
      <c r="H159" s="22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7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7"/>
      <c r="AP159" s="17"/>
      <c r="AQ159" s="17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5"/>
      <c r="F160" s="135"/>
      <c r="G160" s="135"/>
      <c r="H160" s="22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7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7"/>
      <c r="AP160" s="17"/>
      <c r="AQ160" s="17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5"/>
      <c r="F161" s="135"/>
      <c r="G161" s="135"/>
      <c r="H161" s="22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7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7"/>
      <c r="AP161" s="17"/>
      <c r="AQ161" s="17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5"/>
      <c r="F162" s="135"/>
      <c r="G162" s="135"/>
      <c r="H162" s="22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7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7"/>
      <c r="AP162" s="17"/>
      <c r="AQ162" s="17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5"/>
      <c r="F163" s="135"/>
      <c r="G163" s="135"/>
      <c r="H163" s="22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7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7"/>
      <c r="AP163" s="17"/>
      <c r="AQ163" s="17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5"/>
      <c r="F164" s="135"/>
      <c r="G164" s="135"/>
      <c r="H164" s="22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7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7"/>
      <c r="AP164" s="17"/>
      <c r="AQ164" s="17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5"/>
      <c r="F165" s="135"/>
      <c r="G165" s="135"/>
      <c r="H165" s="22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7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7"/>
      <c r="AP165" s="17"/>
      <c r="AQ165" s="17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5"/>
      <c r="F166" s="135"/>
      <c r="G166" s="135"/>
      <c r="H166" s="22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7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7"/>
      <c r="AP166" s="17"/>
      <c r="AQ166" s="17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5"/>
      <c r="F167" s="135"/>
      <c r="G167" s="135"/>
      <c r="H167" s="22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7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7"/>
      <c r="AP167" s="17"/>
      <c r="AQ167" s="17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5"/>
      <c r="F168" s="135"/>
      <c r="G168" s="135"/>
      <c r="H168" s="22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7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7"/>
      <c r="AP168" s="17"/>
      <c r="AQ168" s="17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5"/>
      <c r="F169" s="135"/>
      <c r="G169" s="135"/>
      <c r="H169" s="22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7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7"/>
      <c r="AP169" s="17"/>
      <c r="AQ169" s="17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5"/>
      <c r="F170" s="135"/>
      <c r="G170" s="135"/>
      <c r="H170" s="22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7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7"/>
      <c r="AP170" s="17"/>
      <c r="AQ170" s="17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5"/>
      <c r="F171" s="135"/>
      <c r="G171" s="135"/>
      <c r="H171" s="22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7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7"/>
      <c r="AP171" s="17"/>
      <c r="AQ171" s="17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5"/>
      <c r="F172" s="135"/>
      <c r="G172" s="135"/>
      <c r="H172" s="22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7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7"/>
      <c r="AP172" s="17"/>
      <c r="AQ172" s="17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5"/>
      <c r="F173" s="135"/>
      <c r="G173" s="135"/>
      <c r="H173" s="22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7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7"/>
      <c r="AP173" s="17"/>
      <c r="AQ173" s="17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5"/>
      <c r="F174" s="135"/>
      <c r="G174" s="135"/>
      <c r="H174" s="22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7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7"/>
      <c r="AP174" s="17"/>
      <c r="AQ174" s="17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5"/>
      <c r="F175" s="135"/>
      <c r="G175" s="135"/>
      <c r="H175" s="22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7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7"/>
      <c r="AP175" s="17"/>
      <c r="AQ175" s="17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5"/>
      <c r="F176" s="135"/>
      <c r="G176" s="135"/>
      <c r="H176" s="22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7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7"/>
      <c r="AP176" s="17"/>
      <c r="AQ176" s="17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5"/>
      <c r="F177" s="135"/>
      <c r="G177" s="135"/>
      <c r="H177" s="22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7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7"/>
      <c r="AP177" s="17"/>
      <c r="AQ177" s="17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5"/>
      <c r="F178" s="135"/>
      <c r="G178" s="135"/>
      <c r="H178" s="22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7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7"/>
      <c r="AP178" s="17"/>
      <c r="AQ178" s="17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5"/>
      <c r="F179" s="135"/>
      <c r="G179" s="135"/>
      <c r="H179" s="22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7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7"/>
      <c r="AP179" s="17"/>
      <c r="AQ179" s="17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5"/>
      <c r="F180" s="135"/>
      <c r="G180" s="135"/>
      <c r="H180" s="22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7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7"/>
      <c r="AP180" s="17"/>
      <c r="AQ180" s="17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5"/>
      <c r="F181" s="135"/>
      <c r="G181" s="135"/>
      <c r="H181" s="22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7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7"/>
      <c r="AP181" s="17"/>
      <c r="AQ181" s="17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5"/>
      <c r="F182" s="135"/>
      <c r="G182" s="135"/>
      <c r="H182" s="22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7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7"/>
      <c r="AP182" s="17"/>
      <c r="AQ182" s="17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5"/>
      <c r="F183" s="135"/>
      <c r="G183" s="135"/>
      <c r="H183" s="22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7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7"/>
      <c r="AP183" s="17"/>
      <c r="AQ183" s="17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5"/>
      <c r="F184" s="135"/>
      <c r="G184" s="135"/>
      <c r="H184" s="22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7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7"/>
      <c r="AP184" s="17"/>
      <c r="AQ184" s="17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5"/>
      <c r="F185" s="135"/>
      <c r="G185" s="135"/>
      <c r="H185" s="22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7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7"/>
      <c r="AP185" s="17"/>
      <c r="AQ185" s="17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5"/>
      <c r="F186" s="135"/>
      <c r="G186" s="135"/>
      <c r="H186" s="22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7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7"/>
      <c r="AP186" s="17"/>
      <c r="AQ186" s="17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5"/>
      <c r="F187" s="135"/>
      <c r="G187" s="135"/>
      <c r="H187" s="22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7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7"/>
      <c r="AP187" s="17"/>
      <c r="AQ187" s="17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5"/>
      <c r="F188" s="135"/>
      <c r="G188" s="135"/>
      <c r="H188" s="22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7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7"/>
      <c r="AP188" s="17"/>
      <c r="AQ188" s="17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5"/>
      <c r="F189" s="135"/>
      <c r="G189" s="135"/>
      <c r="H189" s="22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7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7"/>
      <c r="AP189" s="17"/>
      <c r="AQ189" s="17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5"/>
      <c r="F190" s="135"/>
      <c r="G190" s="135"/>
      <c r="H190" s="22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7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7"/>
      <c r="AP190" s="17"/>
      <c r="AQ190" s="17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5"/>
      <c r="F191" s="135"/>
      <c r="G191" s="135"/>
      <c r="H191" s="22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7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7"/>
      <c r="AP191" s="17"/>
      <c r="AQ191" s="17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5"/>
      <c r="F192" s="135"/>
      <c r="G192" s="135"/>
      <c r="H192" s="22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7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7"/>
      <c r="AP192" s="17"/>
      <c r="AQ192" s="17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5"/>
      <c r="F193" s="135"/>
      <c r="G193" s="135"/>
      <c r="H193" s="22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7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7"/>
      <c r="AP193" s="17"/>
      <c r="AQ193" s="17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5"/>
      <c r="F194" s="135"/>
      <c r="G194" s="135"/>
      <c r="H194" s="22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7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7"/>
      <c r="AP194" s="17"/>
      <c r="AQ194" s="17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5"/>
      <c r="F195" s="135"/>
      <c r="G195" s="135"/>
      <c r="H195" s="22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7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7"/>
      <c r="AP195" s="17"/>
      <c r="AQ195" s="17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5"/>
      <c r="F196" s="135"/>
      <c r="G196" s="135"/>
      <c r="H196" s="22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7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7"/>
      <c r="AP196" s="17"/>
      <c r="AQ196" s="17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5"/>
      <c r="F197" s="135"/>
      <c r="G197" s="135"/>
      <c r="H197" s="22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7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7"/>
      <c r="AP197" s="17"/>
      <c r="AQ197" s="17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5"/>
      <c r="F198" s="135"/>
      <c r="G198" s="135"/>
      <c r="H198" s="22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7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7"/>
      <c r="AP198" s="17"/>
      <c r="AQ198" s="17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5"/>
      <c r="F199" s="135"/>
      <c r="G199" s="135"/>
      <c r="H199" s="22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7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7"/>
      <c r="AP199" s="17"/>
      <c r="AQ199" s="17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5"/>
      <c r="F200" s="135"/>
      <c r="G200" s="135"/>
      <c r="H200" s="22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7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7"/>
      <c r="AP200" s="17"/>
      <c r="AQ200" s="17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5"/>
      <c r="F201" s="135"/>
      <c r="G201" s="135"/>
      <c r="H201" s="22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7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7"/>
      <c r="AP201" s="17"/>
      <c r="AQ201" s="17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5"/>
      <c r="F202" s="135"/>
      <c r="G202" s="135"/>
      <c r="H202" s="22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7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7"/>
      <c r="AP202" s="17"/>
      <c r="AQ202" s="17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5"/>
      <c r="F203" s="135"/>
      <c r="G203" s="135"/>
      <c r="H203" s="22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7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7"/>
      <c r="AP203" s="17"/>
      <c r="AQ203" s="17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5"/>
      <c r="F204" s="135"/>
      <c r="G204" s="135"/>
      <c r="H204" s="22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7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7"/>
      <c r="AP204" s="17"/>
      <c r="AQ204" s="17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5"/>
      <c r="F205" s="135"/>
      <c r="G205" s="135"/>
      <c r="H205" s="22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7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7"/>
      <c r="AP205" s="17"/>
      <c r="AQ205" s="17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5"/>
      <c r="F206" s="135"/>
      <c r="G206" s="135"/>
      <c r="H206" s="22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7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7"/>
      <c r="AP206" s="17"/>
      <c r="AQ206" s="17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5"/>
      <c r="F207" s="135"/>
      <c r="G207" s="135"/>
      <c r="H207" s="22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7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7"/>
      <c r="AP207" s="17"/>
      <c r="AQ207" s="17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5"/>
      <c r="F208" s="135"/>
      <c r="G208" s="135"/>
      <c r="H208" s="22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7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7"/>
      <c r="AP208" s="17"/>
      <c r="AQ208" s="17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5"/>
      <c r="F209" s="135"/>
      <c r="G209" s="135"/>
      <c r="H209" s="93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7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7"/>
      <c r="AP209" s="17"/>
      <c r="AQ209" s="17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5"/>
      <c r="F210" s="135"/>
      <c r="G210" s="135"/>
      <c r="H210" s="93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7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7"/>
      <c r="AP210" s="17"/>
      <c r="AQ210" s="17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5"/>
      <c r="F211" s="135"/>
      <c r="G211" s="135"/>
      <c r="H211" s="93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7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7"/>
      <c r="AP211" s="17"/>
      <c r="AQ211" s="17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5"/>
      <c r="F212" s="135"/>
      <c r="G212" s="135"/>
      <c r="H212" s="93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7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7"/>
      <c r="AP212" s="17"/>
      <c r="AQ212" s="17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5"/>
      <c r="F213" s="135"/>
      <c r="G213" s="135"/>
      <c r="H213" s="93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7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7"/>
      <c r="AP213" s="17"/>
      <c r="AQ213" s="17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5"/>
      <c r="F214" s="135"/>
      <c r="G214" s="135"/>
      <c r="H214" s="93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7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7"/>
      <c r="AP214" s="17"/>
      <c r="AQ214" s="17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5"/>
      <c r="F215" s="135"/>
      <c r="G215" s="135"/>
      <c r="H215" s="93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7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7"/>
      <c r="AP215" s="17"/>
      <c r="AQ215" s="17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5"/>
      <c r="F216" s="135"/>
      <c r="G216" s="135"/>
      <c r="H216" s="93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7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7"/>
      <c r="AP216" s="17"/>
      <c r="AQ216" s="17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5"/>
      <c r="F217" s="135"/>
      <c r="G217" s="135"/>
      <c r="H217" s="93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7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7"/>
      <c r="AP217" s="17"/>
      <c r="AQ217" s="17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5"/>
      <c r="F218" s="135"/>
      <c r="G218" s="135"/>
      <c r="H218" s="93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7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7"/>
      <c r="AP218" s="17"/>
      <c r="AQ218" s="17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5"/>
      <c r="F219" s="135"/>
      <c r="G219" s="135"/>
      <c r="H219" s="93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7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7"/>
      <c r="AP219" s="17"/>
      <c r="AQ219" s="17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5"/>
      <c r="F220" s="135"/>
      <c r="G220" s="135"/>
      <c r="H220" s="93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7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7"/>
      <c r="AP220" s="17"/>
      <c r="AQ220" s="17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5"/>
      <c r="F221" s="135"/>
      <c r="G221" s="135"/>
      <c r="H221" s="93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7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7"/>
      <c r="AP221" s="17"/>
      <c r="AQ221" s="17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5"/>
      <c r="F222" s="135"/>
      <c r="G222" s="135"/>
      <c r="H222" s="93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7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7"/>
      <c r="AP222" s="17"/>
      <c r="AQ222" s="17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5"/>
      <c r="F223" s="135"/>
      <c r="G223" s="135"/>
      <c r="H223" s="93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7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7"/>
      <c r="AP223" s="17"/>
      <c r="AQ223" s="17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5"/>
      <c r="F224" s="135"/>
      <c r="G224" s="135"/>
      <c r="H224" s="93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7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7"/>
      <c r="AP224" s="17"/>
      <c r="AQ224" s="17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5"/>
      <c r="F225" s="135"/>
      <c r="G225" s="135"/>
      <c r="H225" s="93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7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7"/>
      <c r="AP225" s="17"/>
      <c r="AQ225" s="17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5"/>
      <c r="F226" s="135"/>
      <c r="G226" s="135"/>
      <c r="H226" s="93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7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7"/>
      <c r="AP226" s="17"/>
      <c r="AQ226" s="17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5"/>
      <c r="F227" s="135"/>
      <c r="G227" s="135"/>
      <c r="H227" s="93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7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7"/>
      <c r="AP227" s="17"/>
      <c r="AQ227" s="17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5"/>
      <c r="F228" s="135"/>
      <c r="G228" s="135"/>
      <c r="H228" s="93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7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7"/>
      <c r="AP228" s="17"/>
      <c r="AQ228" s="17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5"/>
      <c r="F229" s="135"/>
      <c r="G229" s="135"/>
      <c r="H229" s="93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7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7"/>
      <c r="AP229" s="17"/>
      <c r="AQ229" s="17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5"/>
      <c r="F230" s="135"/>
      <c r="G230" s="135"/>
      <c r="H230" s="93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7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7"/>
      <c r="AP230" s="17"/>
      <c r="AQ230" s="17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5"/>
      <c r="F231" s="135"/>
      <c r="G231" s="135"/>
      <c r="H231" s="93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7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7"/>
      <c r="AP231" s="17"/>
      <c r="AQ231" s="17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5"/>
      <c r="F232" s="135"/>
      <c r="G232" s="135"/>
      <c r="H232" s="93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7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7"/>
      <c r="AP232" s="17"/>
      <c r="AQ232" s="17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5"/>
      <c r="F233" s="135"/>
      <c r="G233" s="135"/>
      <c r="H233" s="93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7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7"/>
      <c r="AP233" s="17"/>
      <c r="AQ233" s="17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5"/>
      <c r="F234" s="135"/>
      <c r="G234" s="135"/>
      <c r="H234" s="93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7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7"/>
      <c r="AP234" s="17"/>
      <c r="AQ234" s="17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5"/>
      <c r="F235" s="135"/>
      <c r="G235" s="135"/>
      <c r="H235" s="93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7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7"/>
      <c r="AP235" s="17"/>
      <c r="AQ235" s="17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5"/>
      <c r="F236" s="135"/>
      <c r="G236" s="135"/>
      <c r="H236" s="93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7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7"/>
      <c r="AP236" s="17"/>
      <c r="AQ236" s="17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5"/>
      <c r="F237" s="135"/>
      <c r="G237" s="135"/>
      <c r="H237" s="93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7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7"/>
      <c r="AP237" s="17"/>
      <c r="AQ237" s="17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5"/>
      <c r="F238" s="135"/>
      <c r="G238" s="135"/>
      <c r="H238" s="93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7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7"/>
      <c r="AP238" s="17"/>
      <c r="AQ238" s="17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5"/>
      <c r="F239" s="135"/>
      <c r="G239" s="135"/>
      <c r="H239" s="93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7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7"/>
      <c r="AP239" s="17"/>
      <c r="AQ239" s="17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5"/>
      <c r="F240" s="135"/>
      <c r="G240" s="135"/>
      <c r="H240" s="93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7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7"/>
      <c r="AP240" s="17"/>
      <c r="AQ240" s="17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5"/>
      <c r="F241" s="135"/>
      <c r="G241" s="135"/>
      <c r="H241" s="93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7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7"/>
      <c r="AP241" s="17"/>
      <c r="AQ241" s="17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5"/>
      <c r="F242" s="135"/>
      <c r="G242" s="135"/>
      <c r="H242" s="93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7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7"/>
      <c r="AP242" s="17"/>
      <c r="AQ242" s="17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5"/>
      <c r="F243" s="135"/>
      <c r="G243" s="135"/>
      <c r="H243" s="93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7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7"/>
      <c r="AP243" s="17"/>
      <c r="AQ243" s="17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5"/>
      <c r="F244" s="135"/>
      <c r="G244" s="135"/>
      <c r="H244" s="93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7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7"/>
      <c r="AP244" s="17"/>
      <c r="AQ244" s="17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5"/>
      <c r="F245" s="135"/>
      <c r="G245" s="135"/>
      <c r="H245" s="93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7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7"/>
      <c r="AP245" s="17"/>
      <c r="AQ245" s="17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5"/>
      <c r="F246" s="135"/>
      <c r="G246" s="135"/>
      <c r="H246" s="93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7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7"/>
      <c r="AP246" s="17"/>
      <c r="AQ246" s="17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5"/>
      <c r="F247" s="135"/>
      <c r="G247" s="135"/>
      <c r="H247" s="93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7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7"/>
      <c r="AP247" s="17"/>
      <c r="AQ247" s="17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5"/>
      <c r="F248" s="135"/>
      <c r="G248" s="135"/>
      <c r="H248" s="93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7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7"/>
      <c r="AP248" s="17"/>
      <c r="AQ248" s="17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5"/>
      <c r="F249" s="135"/>
      <c r="G249" s="135"/>
      <c r="H249" s="93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7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7"/>
      <c r="AP249" s="17"/>
      <c r="AQ249" s="17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5"/>
      <c r="F250" s="135"/>
      <c r="G250" s="135"/>
      <c r="H250" s="93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7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7"/>
      <c r="AP250" s="17"/>
      <c r="AQ250" s="17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5"/>
      <c r="F251" s="135"/>
      <c r="G251" s="135"/>
      <c r="H251" s="93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7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7"/>
      <c r="AP251" s="17"/>
      <c r="AQ251" s="17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5"/>
      <c r="F252" s="135"/>
      <c r="G252" s="135"/>
      <c r="H252" s="93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7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7"/>
      <c r="AP252" s="17"/>
      <c r="AQ252" s="17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5"/>
      <c r="F253" s="135"/>
      <c r="G253" s="135"/>
      <c r="H253" s="93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7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7"/>
      <c r="AP253" s="17"/>
      <c r="AQ253" s="17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5"/>
      <c r="F254" s="135"/>
      <c r="G254" s="135"/>
      <c r="H254" s="93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7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7"/>
      <c r="AP254" s="17"/>
      <c r="AQ254" s="17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5"/>
      <c r="F255" s="135"/>
      <c r="G255" s="135"/>
      <c r="H255" s="93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7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7"/>
      <c r="AP255" s="17"/>
      <c r="AQ255" s="17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5"/>
      <c r="F256" s="135"/>
      <c r="G256" s="135"/>
      <c r="H256" s="93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7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7"/>
      <c r="AP256" s="17"/>
      <c r="AQ256" s="17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5"/>
      <c r="F257" s="135"/>
      <c r="G257" s="135"/>
      <c r="H257" s="93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7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7"/>
      <c r="AP257" s="17"/>
      <c r="AQ257" s="17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5"/>
      <c r="F258" s="135"/>
      <c r="G258" s="135"/>
      <c r="H258" s="93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7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7"/>
      <c r="AP258" s="17"/>
      <c r="AQ258" s="17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5"/>
      <c r="F259" s="135"/>
      <c r="G259" s="135"/>
      <c r="H259" s="93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7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7"/>
      <c r="AP259" s="17"/>
      <c r="AQ259" s="17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5"/>
      <c r="F260" s="135"/>
      <c r="G260" s="135"/>
      <c r="H260" s="93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7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7"/>
      <c r="AP260" s="17"/>
      <c r="AQ260" s="17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5"/>
      <c r="F261" s="135"/>
      <c r="G261" s="135"/>
      <c r="H261" s="93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7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7"/>
      <c r="AP261" s="17"/>
      <c r="AQ261" s="17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5"/>
      <c r="F262" s="135"/>
      <c r="G262" s="135"/>
      <c r="H262" s="93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7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7"/>
      <c r="AP262" s="17"/>
      <c r="AQ262" s="17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5"/>
      <c r="F263" s="135"/>
      <c r="G263" s="135"/>
      <c r="H263" s="93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7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7"/>
      <c r="AP263" s="17"/>
      <c r="AQ263" s="17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5"/>
      <c r="F264" s="135"/>
      <c r="G264" s="135"/>
      <c r="H264" s="93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7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7"/>
      <c r="AP264" s="17"/>
      <c r="AQ264" s="17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5"/>
      <c r="F265" s="135"/>
      <c r="G265" s="135"/>
      <c r="H265" s="93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7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7"/>
      <c r="AP265" s="17"/>
      <c r="AQ265" s="17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5"/>
      <c r="F266" s="135"/>
      <c r="G266" s="135"/>
      <c r="H266" s="93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7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7"/>
      <c r="AP266" s="17"/>
      <c r="AQ266" s="17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5"/>
      <c r="F267" s="135"/>
      <c r="G267" s="135"/>
      <c r="H267" s="93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7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7"/>
      <c r="AP267" s="17"/>
      <c r="AQ267" s="17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5"/>
      <c r="F268" s="135"/>
      <c r="G268" s="135"/>
      <c r="H268" s="93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7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7"/>
      <c r="AP268" s="17"/>
      <c r="AQ268" s="17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5"/>
      <c r="F269" s="135"/>
      <c r="G269" s="135"/>
      <c r="H269" s="93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7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7"/>
      <c r="AP269" s="17"/>
      <c r="AQ269" s="17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5"/>
      <c r="F270" s="135"/>
      <c r="G270" s="135"/>
      <c r="H270" s="93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7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7"/>
      <c r="AP270" s="17"/>
      <c r="AQ270" s="17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5"/>
      <c r="F271" s="135"/>
      <c r="G271" s="135"/>
      <c r="H271" s="93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7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7"/>
      <c r="AP271" s="17"/>
      <c r="AQ271" s="17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5"/>
      <c r="F272" s="135"/>
      <c r="G272" s="135"/>
      <c r="H272" s="93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7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7"/>
      <c r="AP272" s="17"/>
      <c r="AQ272" s="17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5"/>
      <c r="F273" s="135"/>
      <c r="G273" s="135"/>
      <c r="H273" s="93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7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7"/>
      <c r="AP273" s="17"/>
      <c r="AQ273" s="17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5"/>
      <c r="F274" s="135"/>
      <c r="G274" s="135"/>
      <c r="H274" s="93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7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7"/>
      <c r="AP274" s="17"/>
      <c r="AQ274" s="17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5"/>
      <c r="F275" s="135"/>
      <c r="G275" s="135"/>
      <c r="H275" s="93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7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7"/>
      <c r="AP275" s="17"/>
      <c r="AQ275" s="17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5"/>
      <c r="F276" s="135"/>
      <c r="G276" s="135"/>
      <c r="H276" s="93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7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7"/>
      <c r="AP276" s="17"/>
      <c r="AQ276" s="17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5"/>
      <c r="F277" s="135"/>
      <c r="G277" s="135"/>
      <c r="H277" s="93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7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7"/>
      <c r="AP277" s="17"/>
      <c r="AQ277" s="17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5"/>
      <c r="F278" s="135"/>
      <c r="G278" s="135"/>
      <c r="H278" s="93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7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7"/>
      <c r="AP278" s="17"/>
      <c r="AQ278" s="17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5"/>
      <c r="F279" s="135"/>
      <c r="G279" s="135"/>
      <c r="H279" s="93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7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7"/>
      <c r="AP279" s="17"/>
      <c r="AQ279" s="17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5"/>
      <c r="F280" s="135"/>
      <c r="G280" s="135"/>
      <c r="H280" s="93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7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7"/>
      <c r="AP280" s="17"/>
      <c r="AQ280" s="17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5"/>
      <c r="F281" s="135"/>
      <c r="G281" s="135"/>
      <c r="H281" s="93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7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7"/>
      <c r="AP281" s="17"/>
      <c r="AQ281" s="17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5"/>
      <c r="F282" s="135"/>
      <c r="G282" s="135"/>
      <c r="H282" s="93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7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7"/>
      <c r="AP282" s="17"/>
      <c r="AQ282" s="17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5"/>
      <c r="F283" s="135"/>
      <c r="G283" s="135"/>
      <c r="H283" s="93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7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7"/>
      <c r="AP283" s="17"/>
      <c r="AQ283" s="17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5"/>
      <c r="F284" s="135"/>
      <c r="G284" s="135"/>
      <c r="H284" s="93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7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7"/>
      <c r="AP284" s="17"/>
      <c r="AQ284" s="17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5"/>
      <c r="F285" s="135"/>
      <c r="G285" s="135"/>
      <c r="H285" s="93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7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7"/>
      <c r="AP285" s="17"/>
      <c r="AQ285" s="17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5"/>
      <c r="F286" s="135"/>
      <c r="G286" s="135"/>
      <c r="H286" s="93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7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7"/>
      <c r="AP286" s="17"/>
      <c r="AQ286" s="17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5"/>
      <c r="F287" s="135"/>
      <c r="G287" s="135"/>
      <c r="H287" s="93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7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7"/>
      <c r="AP287" s="17"/>
      <c r="AQ287" s="17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5"/>
      <c r="F288" s="135"/>
      <c r="G288" s="135"/>
      <c r="H288" s="93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7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7"/>
      <c r="AP288" s="17"/>
      <c r="AQ288" s="17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5"/>
      <c r="F289" s="135"/>
      <c r="G289" s="135"/>
      <c r="H289" s="93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7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7"/>
      <c r="AP289" s="17"/>
      <c r="AQ289" s="17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5"/>
      <c r="F290" s="135"/>
      <c r="G290" s="135"/>
      <c r="H290" s="93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7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7"/>
      <c r="AP290" s="17"/>
      <c r="AQ290" s="17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5"/>
      <c r="F291" s="135"/>
      <c r="G291" s="135"/>
      <c r="H291" s="93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7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7"/>
      <c r="AP291" s="17"/>
      <c r="AQ291" s="17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5"/>
      <c r="F292" s="135"/>
      <c r="G292" s="135"/>
      <c r="H292" s="93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7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7"/>
      <c r="AP292" s="17"/>
      <c r="AQ292" s="17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5"/>
      <c r="F293" s="135"/>
      <c r="G293" s="135"/>
      <c r="H293" s="93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7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7"/>
      <c r="AP293" s="17"/>
      <c r="AQ293" s="17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5"/>
      <c r="F294" s="135"/>
      <c r="G294" s="135"/>
      <c r="H294" s="93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7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7"/>
      <c r="AP294" s="17"/>
      <c r="AQ294" s="17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5"/>
      <c r="F295" s="135"/>
      <c r="G295" s="135"/>
      <c r="H295" s="93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7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7"/>
      <c r="AP295" s="17"/>
      <c r="AQ295" s="17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5"/>
      <c r="F296" s="135"/>
      <c r="G296" s="135"/>
      <c r="H296" s="93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7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7"/>
      <c r="AP296" s="17"/>
      <c r="AQ296" s="17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5"/>
      <c r="F297" s="135"/>
      <c r="G297" s="135"/>
      <c r="H297" s="93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7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7"/>
      <c r="AP297" s="17"/>
      <c r="AQ297" s="17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5"/>
      <c r="F298" s="135"/>
      <c r="G298" s="135"/>
      <c r="H298" s="93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7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7"/>
      <c r="AP298" s="17"/>
      <c r="AQ298" s="17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5"/>
      <c r="F299" s="135"/>
      <c r="G299" s="135"/>
      <c r="H299" s="93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7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7"/>
      <c r="AP299" s="17"/>
      <c r="AQ299" s="17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5"/>
      <c r="F300" s="135"/>
      <c r="G300" s="135"/>
      <c r="H300" s="93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7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7"/>
      <c r="AP300" s="17"/>
      <c r="AQ300" s="17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5"/>
      <c r="F301" s="135"/>
      <c r="G301" s="135"/>
      <c r="H301" s="93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7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7"/>
      <c r="AP301" s="17"/>
      <c r="AQ301" s="17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5"/>
      <c r="F302" s="135"/>
      <c r="G302" s="135"/>
      <c r="H302" s="93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7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7"/>
      <c r="AP302" s="17"/>
      <c r="AQ302" s="17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5"/>
      <c r="F303" s="135"/>
      <c r="G303" s="135"/>
      <c r="H303" s="93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7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7"/>
      <c r="AP303" s="17"/>
      <c r="AQ303" s="17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5"/>
      <c r="F304" s="135"/>
      <c r="G304" s="135"/>
      <c r="H304" s="93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7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7"/>
      <c r="AP304" s="17"/>
      <c r="AQ304" s="17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5"/>
      <c r="F305" s="135"/>
      <c r="G305" s="135"/>
      <c r="H305" s="93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7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7"/>
      <c r="AP305" s="17"/>
      <c r="AQ305" s="17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5"/>
      <c r="F306" s="135"/>
      <c r="G306" s="135"/>
      <c r="H306" s="93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7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7"/>
      <c r="AP306" s="17"/>
      <c r="AQ306" s="17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5"/>
      <c r="F307" s="135"/>
      <c r="G307" s="135"/>
      <c r="H307" s="93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7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7"/>
      <c r="AP307" s="17"/>
      <c r="AQ307" s="17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5"/>
      <c r="F308" s="135"/>
      <c r="G308" s="135"/>
      <c r="H308" s="93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7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7"/>
      <c r="AP308" s="17"/>
      <c r="AQ308" s="17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5"/>
      <c r="F309" s="135"/>
      <c r="G309" s="135"/>
      <c r="H309" s="93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7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7"/>
      <c r="AP309" s="17"/>
      <c r="AQ309" s="17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5"/>
      <c r="F310" s="135"/>
      <c r="G310" s="135"/>
      <c r="H310" s="93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7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7"/>
      <c r="AP310" s="17"/>
      <c r="AQ310" s="17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5"/>
      <c r="F311" s="135"/>
      <c r="G311" s="135"/>
      <c r="H311" s="93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7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7"/>
      <c r="AP311" s="17"/>
      <c r="AQ311" s="17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5"/>
      <c r="F312" s="135"/>
      <c r="G312" s="135"/>
      <c r="H312" s="93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7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7"/>
      <c r="AP312" s="17"/>
      <c r="AQ312" s="17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5"/>
      <c r="F313" s="135"/>
      <c r="G313" s="135"/>
      <c r="H313" s="93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7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7"/>
      <c r="AP313" s="17"/>
      <c r="AQ313" s="17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5"/>
      <c r="F314" s="135"/>
      <c r="G314" s="135"/>
      <c r="H314" s="93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7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7"/>
      <c r="AP314" s="17"/>
      <c r="AQ314" s="17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5"/>
      <c r="F315" s="135"/>
      <c r="G315" s="135"/>
      <c r="H315" s="93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7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7"/>
      <c r="AP315" s="17"/>
      <c r="AQ315" s="17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5"/>
      <c r="F316" s="135"/>
      <c r="G316" s="135"/>
      <c r="H316" s="93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7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7"/>
      <c r="AP316" s="17"/>
      <c r="AQ316" s="17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5"/>
      <c r="F317" s="135"/>
      <c r="G317" s="135"/>
      <c r="H317" s="93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7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7"/>
      <c r="AP317" s="17"/>
      <c r="AQ317" s="17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5"/>
      <c r="F318" s="135"/>
      <c r="G318" s="135"/>
      <c r="H318" s="93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7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7"/>
      <c r="AP318" s="17"/>
      <c r="AQ318" s="17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5"/>
      <c r="F319" s="135"/>
      <c r="G319" s="135"/>
      <c r="H319" s="93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7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7"/>
      <c r="AP319" s="17"/>
      <c r="AQ319" s="17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5"/>
      <c r="F320" s="135"/>
      <c r="G320" s="135"/>
      <c r="H320" s="93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7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7"/>
      <c r="AP320" s="17"/>
      <c r="AQ320" s="17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5"/>
      <c r="F321" s="135"/>
      <c r="G321" s="135"/>
      <c r="H321" s="93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7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7"/>
      <c r="AP321" s="17"/>
      <c r="AQ321" s="17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5"/>
      <c r="F322" s="135"/>
      <c r="G322" s="135"/>
      <c r="H322" s="93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7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7"/>
      <c r="AP322" s="17"/>
      <c r="AQ322" s="17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5"/>
      <c r="F323" s="135"/>
      <c r="G323" s="135"/>
      <c r="H323" s="93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7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7"/>
      <c r="AP323" s="17"/>
      <c r="AQ323" s="17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5"/>
      <c r="F324" s="135"/>
      <c r="G324" s="135"/>
      <c r="H324" s="93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7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7"/>
      <c r="AP324" s="17"/>
      <c r="AQ324" s="17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5"/>
      <c r="F325" s="135"/>
      <c r="G325" s="135"/>
      <c r="H325" s="93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7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7"/>
      <c r="AP325" s="17"/>
      <c r="AQ325" s="17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5"/>
      <c r="F326" s="135"/>
      <c r="G326" s="135"/>
      <c r="H326" s="93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7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7"/>
      <c r="AP326" s="17"/>
      <c r="AQ326" s="17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5"/>
      <c r="F327" s="135"/>
      <c r="G327" s="135"/>
      <c r="H327" s="93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7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7"/>
      <c r="AP327" s="17"/>
      <c r="AQ327" s="17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5"/>
      <c r="F328" s="135"/>
      <c r="G328" s="135"/>
      <c r="H328" s="93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7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7"/>
      <c r="AP328" s="17"/>
      <c r="AQ328" s="17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5"/>
      <c r="F329" s="135"/>
      <c r="G329" s="135"/>
      <c r="H329" s="93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7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7"/>
      <c r="AP329" s="17"/>
      <c r="AQ329" s="17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5"/>
      <c r="F330" s="135"/>
      <c r="G330" s="135"/>
      <c r="H330" s="93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7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7"/>
      <c r="AP330" s="17"/>
      <c r="AQ330" s="17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5"/>
      <c r="F331" s="135"/>
      <c r="G331" s="135"/>
      <c r="H331" s="93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7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7"/>
      <c r="AP331" s="17"/>
      <c r="AQ331" s="17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5"/>
      <c r="F332" s="135"/>
      <c r="G332" s="135"/>
      <c r="H332" s="93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7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7"/>
      <c r="AP332" s="17"/>
      <c r="AQ332" s="17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5"/>
      <c r="F333" s="135"/>
      <c r="G333" s="135"/>
      <c r="H333" s="93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7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7"/>
      <c r="AP333" s="17"/>
      <c r="AQ333" s="17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5"/>
      <c r="F334" s="135"/>
      <c r="G334" s="135"/>
      <c r="H334" s="93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7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7"/>
      <c r="AP334" s="17"/>
      <c r="AQ334" s="17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5"/>
      <c r="F335" s="135"/>
      <c r="G335" s="135"/>
      <c r="H335" s="93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7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7"/>
      <c r="AP335" s="17"/>
      <c r="AQ335" s="17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5"/>
      <c r="F336" s="135"/>
      <c r="G336" s="135"/>
      <c r="H336" s="93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7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7"/>
      <c r="AP336" s="17"/>
      <c r="AQ336" s="17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5"/>
      <c r="F337" s="135"/>
      <c r="G337" s="135"/>
      <c r="H337" s="93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7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7"/>
      <c r="AP337" s="17"/>
      <c r="AQ337" s="17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5"/>
      <c r="F338" s="135"/>
      <c r="G338" s="135"/>
      <c r="H338" s="93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7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7"/>
      <c r="AP338" s="17"/>
      <c r="AQ338" s="17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5"/>
      <c r="F339" s="135"/>
      <c r="G339" s="135"/>
      <c r="H339" s="93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7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7"/>
      <c r="AP339" s="17"/>
      <c r="AQ339" s="17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5"/>
      <c r="F340" s="135"/>
      <c r="G340" s="135"/>
      <c r="H340" s="93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7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7"/>
      <c r="AP340" s="17"/>
      <c r="AQ340" s="17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5"/>
      <c r="F341" s="135"/>
      <c r="G341" s="135"/>
      <c r="H341" s="93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7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7"/>
      <c r="AP341" s="17"/>
      <c r="AQ341" s="17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5"/>
      <c r="F342" s="135"/>
      <c r="G342" s="135"/>
      <c r="H342" s="93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7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7"/>
      <c r="AP342" s="17"/>
      <c r="AQ342" s="17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5"/>
      <c r="F343" s="135"/>
      <c r="G343" s="135"/>
      <c r="H343" s="93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7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7"/>
      <c r="AP343" s="17"/>
      <c r="AQ343" s="17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5"/>
      <c r="F344" s="135"/>
      <c r="G344" s="135"/>
      <c r="H344" s="93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7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7"/>
      <c r="AP344" s="17"/>
      <c r="AQ344" s="17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5"/>
      <c r="F345" s="135"/>
      <c r="G345" s="135"/>
      <c r="H345" s="93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7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7"/>
      <c r="AP345" s="17"/>
      <c r="AQ345" s="17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5"/>
      <c r="F346" s="135"/>
      <c r="G346" s="135"/>
      <c r="H346" s="93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7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7"/>
      <c r="AP346" s="17"/>
      <c r="AQ346" s="17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5"/>
      <c r="F347" s="135"/>
      <c r="G347" s="135"/>
      <c r="H347" s="93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7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7"/>
      <c r="AP347" s="17"/>
      <c r="AQ347" s="17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5"/>
      <c r="F348" s="135"/>
      <c r="G348" s="135"/>
      <c r="H348" s="93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7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7"/>
      <c r="AP348" s="17"/>
      <c r="AQ348" s="17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5"/>
      <c r="F349" s="135"/>
      <c r="G349" s="135"/>
      <c r="H349" s="93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7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7"/>
      <c r="AP349" s="17"/>
      <c r="AQ349" s="17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5"/>
      <c r="F350" s="135"/>
      <c r="G350" s="135"/>
      <c r="H350" s="93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7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7"/>
      <c r="AP350" s="17"/>
      <c r="AQ350" s="17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5"/>
      <c r="F351" s="135"/>
      <c r="G351" s="135"/>
      <c r="H351" s="93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7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7"/>
      <c r="AP351" s="17"/>
      <c r="AQ351" s="17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5"/>
      <c r="F352" s="135"/>
      <c r="G352" s="135"/>
      <c r="H352" s="93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7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7"/>
      <c r="AP352" s="17"/>
      <c r="AQ352" s="17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5"/>
      <c r="F353" s="135"/>
      <c r="G353" s="135"/>
      <c r="H353" s="93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7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7"/>
      <c r="AP353" s="17"/>
      <c r="AQ353" s="17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5"/>
      <c r="F354" s="135"/>
      <c r="G354" s="135"/>
      <c r="H354" s="93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7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7"/>
      <c r="AP354" s="17"/>
      <c r="AQ354" s="17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5"/>
      <c r="F355" s="135"/>
      <c r="G355" s="135"/>
      <c r="H355" s="93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7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7"/>
      <c r="AP355" s="17"/>
      <c r="AQ355" s="17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5"/>
      <c r="F356" s="135"/>
      <c r="G356" s="135"/>
      <c r="H356" s="93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7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7"/>
      <c r="AP356" s="17"/>
      <c r="AQ356" s="17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5"/>
      <c r="F357" s="135"/>
      <c r="G357" s="135"/>
      <c r="H357" s="93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7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7"/>
      <c r="AP357" s="17"/>
      <c r="AQ357" s="17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5"/>
      <c r="F358" s="135"/>
      <c r="G358" s="135"/>
      <c r="H358" s="93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7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7"/>
      <c r="AP358" s="17"/>
      <c r="AQ358" s="17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5"/>
      <c r="F359" s="135"/>
      <c r="G359" s="135"/>
      <c r="H359" s="93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7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7"/>
      <c r="AP359" s="17"/>
      <c r="AQ359" s="17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5"/>
      <c r="F360" s="135"/>
      <c r="G360" s="135"/>
      <c r="H360" s="93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7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7"/>
      <c r="AP360" s="17"/>
      <c r="AQ360" s="17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5"/>
      <c r="F361" s="135"/>
      <c r="G361" s="135"/>
      <c r="H361" s="93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7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7"/>
      <c r="AP361" s="17"/>
      <c r="AQ361" s="17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5"/>
      <c r="F362" s="135"/>
      <c r="G362" s="135"/>
      <c r="H362" s="93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7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7"/>
      <c r="AP362" s="17"/>
      <c r="AQ362" s="17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5"/>
      <c r="F363" s="135"/>
      <c r="G363" s="135"/>
      <c r="H363" s="93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7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7"/>
      <c r="AP363" s="17"/>
      <c r="AQ363" s="17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5"/>
      <c r="F364" s="135"/>
      <c r="G364" s="135"/>
      <c r="H364" s="93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7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7"/>
      <c r="AP364" s="17"/>
      <c r="AQ364" s="17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5"/>
      <c r="F365" s="135"/>
      <c r="G365" s="135"/>
      <c r="H365" s="93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7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7"/>
      <c r="AP365" s="17"/>
      <c r="AQ365" s="17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5"/>
      <c r="F366" s="135"/>
      <c r="G366" s="135"/>
      <c r="H366" s="93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7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7"/>
      <c r="AP366" s="17"/>
      <c r="AQ366" s="17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5"/>
      <c r="F367" s="135"/>
      <c r="G367" s="135"/>
      <c r="H367" s="93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7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7"/>
      <c r="AP367" s="17"/>
      <c r="AQ367" s="17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5"/>
      <c r="F368" s="135"/>
      <c r="G368" s="135"/>
      <c r="H368" s="93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7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7"/>
      <c r="AP368" s="17"/>
      <c r="AQ368" s="17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5"/>
      <c r="F369" s="135"/>
      <c r="G369" s="135"/>
      <c r="H369" s="93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7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7"/>
      <c r="AP369" s="17"/>
      <c r="AQ369" s="17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5"/>
      <c r="F370" s="135"/>
      <c r="G370" s="135"/>
      <c r="H370" s="93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7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7"/>
      <c r="AP370" s="17"/>
      <c r="AQ370" s="17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5"/>
      <c r="F371" s="135"/>
      <c r="G371" s="135"/>
      <c r="H371" s="93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7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7"/>
      <c r="AP371" s="17"/>
      <c r="AQ371" s="17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5"/>
      <c r="F372" s="135"/>
      <c r="G372" s="135"/>
      <c r="H372" s="93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7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7"/>
      <c r="AP372" s="17"/>
      <c r="AQ372" s="17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5"/>
      <c r="F373" s="135"/>
      <c r="G373" s="135"/>
      <c r="H373" s="93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7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7"/>
      <c r="AP373" s="17"/>
      <c r="AQ373" s="17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5"/>
      <c r="F374" s="135"/>
      <c r="G374" s="135"/>
      <c r="H374" s="93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7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7"/>
      <c r="AP374" s="17"/>
      <c r="AQ374" s="17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5"/>
      <c r="F375" s="135"/>
      <c r="G375" s="135"/>
      <c r="H375" s="93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7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7"/>
      <c r="AP375" s="17"/>
      <c r="AQ375" s="17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5"/>
      <c r="F376" s="135"/>
      <c r="G376" s="135"/>
      <c r="H376" s="93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7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7"/>
      <c r="AP376" s="17"/>
      <c r="AQ376" s="17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5"/>
      <c r="F377" s="135"/>
      <c r="G377" s="135"/>
      <c r="H377" s="93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7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7"/>
      <c r="AP377" s="17"/>
      <c r="AQ377" s="17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5"/>
      <c r="F378" s="135"/>
      <c r="G378" s="135"/>
      <c r="H378" s="93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7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7"/>
      <c r="AP378" s="17"/>
      <c r="AQ378" s="17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5"/>
      <c r="F379" s="135"/>
      <c r="G379" s="135"/>
      <c r="H379" s="93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7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7"/>
      <c r="AP379" s="17"/>
      <c r="AQ379" s="17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5"/>
      <c r="F380" s="135"/>
      <c r="G380" s="135"/>
      <c r="H380" s="93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7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7"/>
      <c r="AP380" s="17"/>
      <c r="AQ380" s="17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5"/>
      <c r="F381" s="135"/>
      <c r="G381" s="135"/>
      <c r="H381" s="93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7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7"/>
      <c r="AP381" s="17"/>
      <c r="AQ381" s="17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5"/>
      <c r="F382" s="135"/>
      <c r="G382" s="135"/>
      <c r="H382" s="93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7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7"/>
      <c r="AP382" s="17"/>
      <c r="AQ382" s="17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5"/>
      <c r="F383" s="135"/>
      <c r="G383" s="135"/>
      <c r="H383" s="93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7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7"/>
      <c r="AP383" s="17"/>
      <c r="AQ383" s="17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5"/>
      <c r="F384" s="135"/>
      <c r="G384" s="135"/>
      <c r="H384" s="93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7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7"/>
      <c r="AP384" s="17"/>
      <c r="AQ384" s="17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5"/>
      <c r="F385" s="135"/>
      <c r="G385" s="135"/>
      <c r="H385" s="93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7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7"/>
      <c r="AP385" s="17"/>
      <c r="AQ385" s="17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5"/>
      <c r="F386" s="135"/>
      <c r="G386" s="135"/>
      <c r="H386" s="93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7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7"/>
      <c r="AP386" s="17"/>
      <c r="AQ386" s="17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5"/>
      <c r="F387" s="135"/>
      <c r="G387" s="135"/>
      <c r="H387" s="93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7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7"/>
      <c r="AP387" s="17"/>
      <c r="AQ387" s="17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5"/>
      <c r="F388" s="135"/>
      <c r="G388" s="135"/>
      <c r="H388" s="93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7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7"/>
      <c r="AP388" s="17"/>
      <c r="AQ388" s="17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5"/>
      <c r="F389" s="135"/>
      <c r="G389" s="135"/>
      <c r="H389" s="93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7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7"/>
      <c r="AP389" s="17"/>
      <c r="AQ389" s="17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5"/>
      <c r="F390" s="135"/>
      <c r="G390" s="135"/>
      <c r="H390" s="93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7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7"/>
      <c r="AP390" s="17"/>
      <c r="AQ390" s="17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5"/>
      <c r="F391" s="135"/>
      <c r="G391" s="135"/>
      <c r="H391" s="93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7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7"/>
      <c r="AP391" s="17"/>
      <c r="AQ391" s="17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5"/>
      <c r="F392" s="135"/>
      <c r="G392" s="135"/>
      <c r="H392" s="93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7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7"/>
      <c r="AP392" s="17"/>
      <c r="AQ392" s="17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5"/>
      <c r="F393" s="135"/>
      <c r="G393" s="135"/>
      <c r="H393" s="93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7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7"/>
      <c r="AP393" s="17"/>
      <c r="AQ393" s="17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5"/>
      <c r="F394" s="135"/>
      <c r="G394" s="135"/>
      <c r="H394" s="93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7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7"/>
      <c r="AP394" s="17"/>
      <c r="AQ394" s="17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5"/>
      <c r="F395" s="135"/>
      <c r="G395" s="135"/>
      <c r="H395" s="93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7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7"/>
      <c r="AP395" s="17"/>
      <c r="AQ395" s="17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5"/>
      <c r="F396" s="135"/>
      <c r="G396" s="135"/>
      <c r="H396" s="93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7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7"/>
      <c r="AP396" s="17"/>
      <c r="AQ396" s="17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5"/>
      <c r="F397" s="135"/>
      <c r="G397" s="135"/>
      <c r="H397" s="93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7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7"/>
      <c r="AP397" s="17"/>
      <c r="AQ397" s="17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5"/>
      <c r="F398" s="135"/>
      <c r="G398" s="135"/>
      <c r="H398" s="93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7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7"/>
      <c r="AP398" s="17"/>
      <c r="AQ398" s="17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5"/>
      <c r="F399" s="135"/>
      <c r="G399" s="135"/>
      <c r="H399" s="93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7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7"/>
      <c r="AP399" s="17"/>
      <c r="AQ399" s="17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5"/>
      <c r="F400" s="135"/>
      <c r="G400" s="135"/>
      <c r="H400" s="93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7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7"/>
      <c r="AP400" s="17"/>
      <c r="AQ400" s="17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5"/>
      <c r="F401" s="135"/>
      <c r="G401" s="135"/>
      <c r="H401" s="93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7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7"/>
      <c r="AP401" s="17"/>
      <c r="AQ401" s="17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5"/>
      <c r="F402" s="135"/>
      <c r="G402" s="135"/>
      <c r="H402" s="93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7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7"/>
      <c r="AP402" s="17"/>
      <c r="AQ402" s="17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5"/>
      <c r="F403" s="135"/>
      <c r="G403" s="135"/>
      <c r="H403" s="93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7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7"/>
      <c r="AP403" s="17"/>
      <c r="AQ403" s="17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5"/>
      <c r="F404" s="135"/>
      <c r="G404" s="135"/>
      <c r="H404" s="93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7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7"/>
      <c r="AP404" s="17"/>
      <c r="AQ404" s="17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5"/>
      <c r="F405" s="135"/>
      <c r="G405" s="135"/>
      <c r="H405" s="93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7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7"/>
      <c r="AP405" s="17"/>
      <c r="AQ405" s="17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5"/>
      <c r="F406" s="135"/>
      <c r="G406" s="135"/>
      <c r="H406" s="93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7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7"/>
      <c r="AP406" s="17"/>
      <c r="AQ406" s="17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5"/>
      <c r="F407" s="135"/>
      <c r="G407" s="135"/>
      <c r="H407" s="93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7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7"/>
      <c r="AP407" s="17"/>
      <c r="AQ407" s="17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5"/>
      <c r="F408" s="135"/>
      <c r="G408" s="135"/>
      <c r="H408" s="93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7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7"/>
      <c r="AP408" s="17"/>
      <c r="AQ408" s="17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5"/>
      <c r="F409" s="135"/>
      <c r="G409" s="135"/>
      <c r="H409" s="93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7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7"/>
      <c r="AP409" s="17"/>
      <c r="AQ409" s="17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5"/>
      <c r="F410" s="135"/>
      <c r="G410" s="135"/>
      <c r="H410" s="93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7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7"/>
      <c r="AP410" s="17"/>
      <c r="AQ410" s="17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5"/>
      <c r="F411" s="135"/>
      <c r="G411" s="135"/>
      <c r="H411" s="93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7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7"/>
      <c r="AP411" s="17"/>
      <c r="AQ411" s="17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5"/>
      <c r="F412" s="135"/>
      <c r="G412" s="135"/>
      <c r="H412" s="93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7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7"/>
      <c r="AP412" s="17"/>
      <c r="AQ412" s="17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5"/>
      <c r="F413" s="135"/>
      <c r="G413" s="135"/>
      <c r="H413" s="93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7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7"/>
      <c r="AP413" s="17"/>
      <c r="AQ413" s="17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5"/>
      <c r="F414" s="135"/>
      <c r="G414" s="135"/>
      <c r="H414" s="93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7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7"/>
      <c r="AP414" s="17"/>
      <c r="AQ414" s="17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5"/>
      <c r="F415" s="135"/>
      <c r="G415" s="135"/>
      <c r="H415" s="93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7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7"/>
      <c r="AP415" s="17"/>
      <c r="AQ415" s="17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5"/>
      <c r="F416" s="135"/>
      <c r="G416" s="135"/>
      <c r="H416" s="93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7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7"/>
      <c r="AP416" s="17"/>
      <c r="AQ416" s="17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5"/>
      <c r="F417" s="135"/>
      <c r="G417" s="135"/>
      <c r="H417" s="93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7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7"/>
      <c r="AP417" s="17"/>
      <c r="AQ417" s="17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5"/>
      <c r="F418" s="135"/>
      <c r="G418" s="135"/>
      <c r="H418" s="93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7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7"/>
      <c r="AP418" s="17"/>
      <c r="AQ418" s="17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5"/>
      <c r="F419" s="135"/>
      <c r="G419" s="135"/>
      <c r="H419" s="93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7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7"/>
      <c r="AP419" s="17"/>
      <c r="AQ419" s="17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5"/>
      <c r="F420" s="135"/>
      <c r="G420" s="135"/>
      <c r="H420" s="93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7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7"/>
      <c r="AP420" s="17"/>
      <c r="AQ420" s="17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5"/>
      <c r="F421" s="135"/>
      <c r="G421" s="135"/>
      <c r="H421" s="93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7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7"/>
      <c r="AP421" s="17"/>
      <c r="AQ421" s="17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5"/>
      <c r="F422" s="135"/>
      <c r="G422" s="135"/>
      <c r="H422" s="93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7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7"/>
      <c r="AP422" s="17"/>
      <c r="AQ422" s="17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5"/>
      <c r="F423" s="135"/>
      <c r="G423" s="135"/>
      <c r="H423" s="93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7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7"/>
      <c r="AP423" s="17"/>
      <c r="AQ423" s="17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5"/>
      <c r="F424" s="135"/>
      <c r="G424" s="135"/>
      <c r="H424" s="93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7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7"/>
      <c r="AP424" s="17"/>
      <c r="AQ424" s="17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5"/>
      <c r="F425" s="135"/>
      <c r="G425" s="135"/>
      <c r="H425" s="93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7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7"/>
      <c r="AP425" s="17"/>
      <c r="AQ425" s="17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5"/>
      <c r="F426" s="135"/>
      <c r="G426" s="135"/>
      <c r="H426" s="93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7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7"/>
      <c r="AP426" s="17"/>
      <c r="AQ426" s="17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5"/>
      <c r="F427" s="135"/>
      <c r="G427" s="135"/>
      <c r="H427" s="93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7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7"/>
      <c r="AP427" s="17"/>
      <c r="AQ427" s="17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5"/>
      <c r="F428" s="135"/>
      <c r="G428" s="135"/>
      <c r="H428" s="93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7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7"/>
      <c r="AP428" s="17"/>
      <c r="AQ428" s="17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5"/>
      <c r="F429" s="135"/>
      <c r="G429" s="135"/>
      <c r="H429" s="93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7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7"/>
      <c r="AP429" s="17"/>
      <c r="AQ429" s="17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5"/>
      <c r="F430" s="135"/>
      <c r="G430" s="135"/>
      <c r="H430" s="93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7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7"/>
      <c r="AP430" s="17"/>
      <c r="AQ430" s="17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5"/>
      <c r="F431" s="135"/>
      <c r="G431" s="135"/>
      <c r="H431" s="93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7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7"/>
      <c r="AP431" s="17"/>
      <c r="AQ431" s="17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5"/>
      <c r="F432" s="135"/>
      <c r="G432" s="135"/>
      <c r="H432" s="93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7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7"/>
      <c r="AP432" s="17"/>
      <c r="AQ432" s="17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5"/>
      <c r="F433" s="135"/>
      <c r="G433" s="135"/>
      <c r="H433" s="93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7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7"/>
      <c r="AP433" s="17"/>
      <c r="AQ433" s="17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5"/>
      <c r="F434" s="135"/>
      <c r="G434" s="135"/>
      <c r="H434" s="93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7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7"/>
      <c r="AP434" s="17"/>
      <c r="AQ434" s="17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5"/>
      <c r="F435" s="135"/>
      <c r="G435" s="135"/>
      <c r="H435" s="93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7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7"/>
      <c r="AP435" s="17"/>
      <c r="AQ435" s="17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5"/>
      <c r="F436" s="135"/>
      <c r="G436" s="135"/>
      <c r="H436" s="93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7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7"/>
      <c r="AP436" s="17"/>
      <c r="AQ436" s="17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5"/>
      <c r="F437" s="135"/>
      <c r="G437" s="135"/>
      <c r="H437" s="93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7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7"/>
      <c r="AP437" s="17"/>
      <c r="AQ437" s="17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5"/>
      <c r="F438" s="135"/>
      <c r="G438" s="135"/>
      <c r="H438" s="93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7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7"/>
      <c r="AP438" s="17"/>
      <c r="AQ438" s="17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5"/>
      <c r="F439" s="135"/>
      <c r="G439" s="135"/>
      <c r="H439" s="93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7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7"/>
      <c r="AP439" s="17"/>
      <c r="AQ439" s="17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5"/>
      <c r="F440" s="135"/>
      <c r="G440" s="135"/>
      <c r="H440" s="93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7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7"/>
      <c r="AP440" s="17"/>
      <c r="AQ440" s="17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5"/>
      <c r="F441" s="135"/>
      <c r="G441" s="135"/>
      <c r="H441" s="93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7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7"/>
      <c r="AP441" s="17"/>
      <c r="AQ441" s="17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5"/>
      <c r="F442" s="135"/>
      <c r="G442" s="135"/>
      <c r="H442" s="93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7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7"/>
      <c r="AP442" s="17"/>
      <c r="AQ442" s="17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5"/>
      <c r="F443" s="135"/>
      <c r="G443" s="135"/>
      <c r="H443" s="93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7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7"/>
      <c r="AP443" s="17"/>
      <c r="AQ443" s="17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5"/>
      <c r="F444" s="135"/>
      <c r="G444" s="135"/>
      <c r="H444" s="93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7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7"/>
      <c r="AP444" s="17"/>
      <c r="AQ444" s="17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5"/>
      <c r="F445" s="135"/>
      <c r="G445" s="135"/>
      <c r="H445" s="93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7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7"/>
      <c r="AP445" s="17"/>
      <c r="AQ445" s="17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5"/>
      <c r="F446" s="135"/>
      <c r="G446" s="135"/>
      <c r="H446" s="93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7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7"/>
      <c r="AP446" s="17"/>
      <c r="AQ446" s="17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5"/>
      <c r="F447" s="135"/>
      <c r="G447" s="135"/>
      <c r="H447" s="93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7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7"/>
      <c r="AP447" s="17"/>
      <c r="AQ447" s="17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5"/>
      <c r="F448" s="135"/>
      <c r="G448" s="135"/>
      <c r="H448" s="93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7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7"/>
      <c r="AP448" s="17"/>
      <c r="AQ448" s="17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5"/>
      <c r="F449" s="135"/>
      <c r="G449" s="135"/>
      <c r="H449" s="93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7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7"/>
      <c r="AP449" s="17"/>
      <c r="AQ449" s="17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5"/>
      <c r="F450" s="135"/>
      <c r="G450" s="135"/>
      <c r="H450" s="93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7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7"/>
      <c r="AP450" s="17"/>
      <c r="AQ450" s="17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5"/>
      <c r="F451" s="135"/>
      <c r="G451" s="135"/>
      <c r="H451" s="93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7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7"/>
      <c r="AP451" s="17"/>
      <c r="AQ451" s="17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5"/>
      <c r="F452" s="135"/>
      <c r="G452" s="135"/>
      <c r="H452" s="93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7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7"/>
      <c r="AP452" s="17"/>
      <c r="AQ452" s="17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5"/>
      <c r="F453" s="135"/>
      <c r="G453" s="135"/>
      <c r="H453" s="93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7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7"/>
      <c r="AP453" s="17"/>
      <c r="AQ453" s="17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5"/>
      <c r="F454" s="135"/>
      <c r="G454" s="135"/>
      <c r="H454" s="93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7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7"/>
      <c r="AP454" s="17"/>
      <c r="AQ454" s="17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5"/>
      <c r="F455" s="135"/>
      <c r="G455" s="135"/>
      <c r="H455" s="93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7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7"/>
      <c r="AP455" s="17"/>
      <c r="AQ455" s="17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5"/>
      <c r="F456" s="135"/>
      <c r="G456" s="135"/>
      <c r="H456" s="93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7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7"/>
      <c r="AP456" s="17"/>
      <c r="AQ456" s="17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5"/>
      <c r="F457" s="135"/>
      <c r="G457" s="135"/>
      <c r="H457" s="93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7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7"/>
      <c r="AP457" s="17"/>
      <c r="AQ457" s="17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5"/>
      <c r="F458" s="135"/>
      <c r="G458" s="135"/>
      <c r="H458" s="93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7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7"/>
      <c r="AP458" s="17"/>
      <c r="AQ458" s="17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5"/>
      <c r="F459" s="135"/>
      <c r="G459" s="135"/>
      <c r="H459" s="93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7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7"/>
      <c r="AP459" s="17"/>
      <c r="AQ459" s="17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5"/>
      <c r="F460" s="135"/>
      <c r="G460" s="135"/>
      <c r="H460" s="93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7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7"/>
      <c r="AP460" s="17"/>
      <c r="AQ460" s="17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5"/>
      <c r="F461" s="135"/>
      <c r="G461" s="135"/>
      <c r="H461" s="93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7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7"/>
      <c r="AP461" s="17"/>
      <c r="AQ461" s="17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5"/>
      <c r="F462" s="135"/>
      <c r="G462" s="135"/>
      <c r="H462" s="93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7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7"/>
      <c r="AP462" s="17"/>
      <c r="AQ462" s="17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5"/>
      <c r="F463" s="135"/>
      <c r="G463" s="135"/>
      <c r="H463" s="93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7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7"/>
      <c r="AP463" s="17"/>
      <c r="AQ463" s="17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5"/>
      <c r="F464" s="135"/>
      <c r="G464" s="135"/>
      <c r="H464" s="93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7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7"/>
      <c r="AP464" s="17"/>
      <c r="AQ464" s="17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5"/>
      <c r="F465" s="135"/>
      <c r="G465" s="135"/>
      <c r="H465" s="93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7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7"/>
      <c r="AP465" s="17"/>
      <c r="AQ465" s="17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5"/>
      <c r="F466" s="135"/>
      <c r="G466" s="135"/>
      <c r="H466" s="93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7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7"/>
      <c r="AP466" s="17"/>
      <c r="AQ466" s="17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5"/>
      <c r="F467" s="135"/>
      <c r="G467" s="135"/>
      <c r="H467" s="93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7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7"/>
      <c r="AP467" s="17"/>
      <c r="AQ467" s="17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5"/>
      <c r="F468" s="135"/>
      <c r="G468" s="135"/>
      <c r="H468" s="93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7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7"/>
      <c r="AP468" s="17"/>
      <c r="AQ468" s="17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5"/>
      <c r="F469" s="135"/>
      <c r="G469" s="135"/>
      <c r="H469" s="93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7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7"/>
      <c r="AP469" s="17"/>
      <c r="AQ469" s="17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5"/>
      <c r="F470" s="135"/>
      <c r="G470" s="135"/>
      <c r="H470" s="93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7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7"/>
      <c r="AP470" s="17"/>
      <c r="AQ470" s="17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5"/>
      <c r="F471" s="135"/>
      <c r="G471" s="135"/>
      <c r="H471" s="93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7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7"/>
      <c r="AP471" s="17"/>
      <c r="AQ471" s="17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5"/>
      <c r="F472" s="135"/>
      <c r="G472" s="135"/>
      <c r="H472" s="93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7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7"/>
      <c r="AP472" s="17"/>
      <c r="AQ472" s="17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5"/>
      <c r="F473" s="135"/>
      <c r="G473" s="135"/>
      <c r="H473" s="93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7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7"/>
      <c r="AP473" s="17"/>
      <c r="AQ473" s="17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5"/>
      <c r="F474" s="135"/>
      <c r="G474" s="135"/>
      <c r="H474" s="93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7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7"/>
      <c r="AP474" s="17"/>
      <c r="AQ474" s="17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5"/>
      <c r="F475" s="135"/>
      <c r="G475" s="135"/>
      <c r="H475" s="93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7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7"/>
      <c r="AP475" s="17"/>
      <c r="AQ475" s="17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5"/>
      <c r="F476" s="135"/>
      <c r="G476" s="135"/>
      <c r="H476" s="93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7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7"/>
      <c r="AP476" s="17"/>
      <c r="AQ476" s="17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5"/>
      <c r="F477" s="135"/>
      <c r="G477" s="135"/>
      <c r="H477" s="93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7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7"/>
      <c r="AP477" s="17"/>
      <c r="AQ477" s="17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5"/>
      <c r="F478" s="135"/>
      <c r="G478" s="135"/>
      <c r="H478" s="93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7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7"/>
      <c r="AP478" s="17"/>
      <c r="AQ478" s="17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5"/>
      <c r="F479" s="135"/>
      <c r="G479" s="135"/>
      <c r="H479" s="93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7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7"/>
      <c r="AP479" s="17"/>
      <c r="AQ479" s="17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5"/>
      <c r="F480" s="135"/>
      <c r="G480" s="135"/>
      <c r="H480" s="93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7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7"/>
      <c r="AP480" s="17"/>
      <c r="AQ480" s="17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5"/>
      <c r="F481" s="135"/>
      <c r="G481" s="135"/>
      <c r="H481" s="93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7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7"/>
      <c r="AP481" s="17"/>
      <c r="AQ481" s="17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5"/>
      <c r="F482" s="135"/>
      <c r="G482" s="135"/>
      <c r="H482" s="93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7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7"/>
      <c r="AP482" s="17"/>
      <c r="AQ482" s="17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5"/>
      <c r="F483" s="135"/>
      <c r="G483" s="135"/>
      <c r="H483" s="93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7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7"/>
      <c r="AP483" s="17"/>
      <c r="AQ483" s="17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5"/>
      <c r="F484" s="135"/>
      <c r="G484" s="135"/>
      <c r="H484" s="93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7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7"/>
      <c r="AP484" s="17"/>
      <c r="AQ484" s="17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5"/>
      <c r="F485" s="135"/>
      <c r="G485" s="135"/>
      <c r="H485" s="93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7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7"/>
      <c r="AP485" s="17"/>
      <c r="AQ485" s="17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5"/>
      <c r="F486" s="135"/>
      <c r="G486" s="135"/>
      <c r="H486" s="93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7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7"/>
      <c r="AP486" s="17"/>
      <c r="AQ486" s="17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5"/>
      <c r="F487" s="135"/>
      <c r="G487" s="135"/>
      <c r="H487" s="93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7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7"/>
      <c r="AP487" s="17"/>
      <c r="AQ487" s="17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5"/>
      <c r="F488" s="135"/>
      <c r="G488" s="135"/>
      <c r="H488" s="93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7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7"/>
      <c r="AP488" s="17"/>
      <c r="AQ488" s="17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5"/>
      <c r="F489" s="135"/>
      <c r="G489" s="135"/>
      <c r="H489" s="93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7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7"/>
      <c r="AP489" s="17"/>
      <c r="AQ489" s="17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5"/>
      <c r="F490" s="135"/>
      <c r="G490" s="135"/>
      <c r="H490" s="93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7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7"/>
      <c r="AP490" s="17"/>
      <c r="AQ490" s="17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5"/>
      <c r="F491" s="135"/>
      <c r="G491" s="135"/>
      <c r="H491" s="93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7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7"/>
      <c r="AP491" s="17"/>
      <c r="AQ491" s="17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5"/>
      <c r="F492" s="135"/>
      <c r="G492" s="135"/>
      <c r="H492" s="93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7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7"/>
      <c r="AP492" s="17"/>
      <c r="AQ492" s="17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5"/>
      <c r="F493" s="135"/>
      <c r="G493" s="135"/>
      <c r="H493" s="93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7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7"/>
      <c r="AP493" s="17"/>
      <c r="AQ493" s="17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5"/>
      <c r="F494" s="135"/>
      <c r="G494" s="135"/>
      <c r="H494" s="93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7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7"/>
      <c r="AP494" s="17"/>
      <c r="AQ494" s="17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5"/>
      <c r="F495" s="135"/>
      <c r="G495" s="135"/>
      <c r="H495" s="93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7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7"/>
      <c r="AP495" s="17"/>
      <c r="AQ495" s="17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5"/>
      <c r="F496" s="135"/>
      <c r="G496" s="135"/>
      <c r="H496" s="93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7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7"/>
      <c r="AP496" s="17"/>
      <c r="AQ496" s="17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5"/>
      <c r="F497" s="135"/>
      <c r="G497" s="135"/>
      <c r="H497" s="93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7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7"/>
      <c r="AP497" s="17"/>
      <c r="AQ497" s="17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5"/>
      <c r="F498" s="135"/>
      <c r="G498" s="135"/>
      <c r="H498" s="93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7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7"/>
      <c r="AP498" s="17"/>
      <c r="AQ498" s="17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5"/>
      <c r="F499" s="135"/>
      <c r="G499" s="135"/>
      <c r="H499" s="93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7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7"/>
      <c r="AP499" s="17"/>
      <c r="AQ499" s="17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5"/>
      <c r="F500" s="135"/>
      <c r="G500" s="135"/>
      <c r="H500" s="93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7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7"/>
      <c r="AP500" s="17"/>
      <c r="AQ500" s="17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5"/>
      <c r="F501" s="135"/>
      <c r="G501" s="135"/>
      <c r="H501" s="93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7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7"/>
      <c r="AP501" s="17"/>
      <c r="AQ501" s="17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5"/>
      <c r="F502" s="135"/>
      <c r="G502" s="135"/>
      <c r="H502" s="93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7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7"/>
      <c r="AP502" s="17"/>
      <c r="AQ502" s="17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5"/>
      <c r="F503" s="135"/>
      <c r="G503" s="135"/>
      <c r="H503" s="93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7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7"/>
      <c r="AP503" s="17"/>
      <c r="AQ503" s="17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5"/>
      <c r="F504" s="135"/>
      <c r="G504" s="135"/>
      <c r="H504" s="93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7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7"/>
      <c r="AP504" s="17"/>
      <c r="AQ504" s="17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5"/>
      <c r="F505" s="135"/>
      <c r="G505" s="135"/>
      <c r="H505" s="93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7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7"/>
      <c r="AP505" s="17"/>
      <c r="AQ505" s="17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5"/>
      <c r="F506" s="135"/>
      <c r="G506" s="135"/>
      <c r="H506" s="93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7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7"/>
      <c r="AP506" s="17"/>
      <c r="AQ506" s="17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5"/>
      <c r="F507" s="135"/>
      <c r="G507" s="135"/>
      <c r="H507" s="93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7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7"/>
      <c r="AP507" s="17"/>
      <c r="AQ507" s="17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5"/>
      <c r="F508" s="135"/>
      <c r="G508" s="135"/>
      <c r="H508" s="93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7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7"/>
      <c r="AP508" s="17"/>
      <c r="AQ508" s="17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5"/>
      <c r="F509" s="135"/>
      <c r="G509" s="135"/>
      <c r="H509" s="93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7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7"/>
      <c r="AP509" s="17"/>
      <c r="AQ509" s="17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5"/>
      <c r="F510" s="135"/>
      <c r="G510" s="135"/>
      <c r="H510" s="93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7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7"/>
      <c r="AP510" s="17"/>
      <c r="AQ510" s="17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5"/>
      <c r="F511" s="135"/>
      <c r="G511" s="135"/>
      <c r="H511" s="93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7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7"/>
      <c r="AP511" s="17"/>
      <c r="AQ511" s="17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5"/>
      <c r="F512" s="135"/>
      <c r="G512" s="135"/>
      <c r="H512" s="93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7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7"/>
      <c r="AP512" s="17"/>
      <c r="AQ512" s="17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5"/>
      <c r="F513" s="135"/>
      <c r="G513" s="135"/>
      <c r="H513" s="93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7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7"/>
      <c r="AP513" s="17"/>
      <c r="AQ513" s="17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5"/>
      <c r="F514" s="135"/>
      <c r="G514" s="135"/>
      <c r="H514" s="93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7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7"/>
      <c r="AP514" s="17"/>
      <c r="AQ514" s="17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5"/>
      <c r="F515" s="135"/>
      <c r="G515" s="135"/>
      <c r="H515" s="93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7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7"/>
      <c r="AP515" s="17"/>
      <c r="AQ515" s="17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5"/>
      <c r="F516" s="135"/>
      <c r="G516" s="135"/>
      <c r="H516" s="93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7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7"/>
      <c r="AP516" s="17"/>
      <c r="AQ516" s="17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5"/>
      <c r="F517" s="135"/>
      <c r="G517" s="135"/>
      <c r="H517" s="93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7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7"/>
      <c r="AP517" s="17"/>
      <c r="AQ517" s="17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5"/>
      <c r="F518" s="135"/>
      <c r="G518" s="135"/>
      <c r="H518" s="93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7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7"/>
      <c r="AP518" s="17"/>
      <c r="AQ518" s="17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5"/>
      <c r="F519" s="135"/>
      <c r="G519" s="135"/>
      <c r="H519" s="93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7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7"/>
      <c r="AP519" s="17"/>
      <c r="AQ519" s="17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5"/>
      <c r="F520" s="135"/>
      <c r="G520" s="135"/>
      <c r="H520" s="93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7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7"/>
      <c r="AP520" s="17"/>
      <c r="AQ520" s="17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5"/>
      <c r="F521" s="135"/>
      <c r="G521" s="135"/>
      <c r="H521" s="93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7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7"/>
      <c r="AP521" s="17"/>
      <c r="AQ521" s="17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5"/>
      <c r="F522" s="135"/>
      <c r="G522" s="135"/>
      <c r="H522" s="93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7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7"/>
      <c r="AP522" s="17"/>
      <c r="AQ522" s="17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5"/>
      <c r="F523" s="135"/>
      <c r="G523" s="135"/>
      <c r="H523" s="93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7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7"/>
      <c r="AP523" s="17"/>
      <c r="AQ523" s="17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5"/>
      <c r="F524" s="135"/>
      <c r="G524" s="135"/>
      <c r="H524" s="93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7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7"/>
      <c r="AP524" s="17"/>
      <c r="AQ524" s="17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5"/>
      <c r="F525" s="135"/>
      <c r="G525" s="135"/>
      <c r="H525" s="93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7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7"/>
      <c r="AP525" s="17"/>
      <c r="AQ525" s="17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5"/>
      <c r="F526" s="135"/>
      <c r="G526" s="135"/>
      <c r="H526" s="93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7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7"/>
      <c r="AP526" s="17"/>
      <c r="AQ526" s="17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5"/>
      <c r="F527" s="135"/>
      <c r="G527" s="135"/>
      <c r="H527" s="93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7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7"/>
      <c r="AP527" s="17"/>
      <c r="AQ527" s="17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5"/>
      <c r="F528" s="135"/>
      <c r="G528" s="135"/>
      <c r="H528" s="93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7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7"/>
      <c r="AP528" s="17"/>
      <c r="AQ528" s="17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5"/>
      <c r="F529" s="135"/>
      <c r="G529" s="135"/>
      <c r="H529" s="93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7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7"/>
      <c r="AP529" s="17"/>
      <c r="AQ529" s="17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5"/>
      <c r="F530" s="135"/>
      <c r="G530" s="135"/>
      <c r="H530" s="93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7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7"/>
      <c r="AP530" s="17"/>
      <c r="AQ530" s="17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5"/>
      <c r="F531" s="135"/>
      <c r="G531" s="135"/>
      <c r="H531" s="93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7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7"/>
      <c r="AP531" s="17"/>
      <c r="AQ531" s="17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5"/>
      <c r="F532" s="135"/>
      <c r="G532" s="135"/>
      <c r="H532" s="93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7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7"/>
      <c r="AP532" s="17"/>
      <c r="AQ532" s="17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5"/>
      <c r="F533" s="135"/>
      <c r="G533" s="135"/>
      <c r="H533" s="93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7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7"/>
      <c r="AP533" s="17"/>
      <c r="AQ533" s="17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5"/>
      <c r="F534" s="135"/>
      <c r="G534" s="135"/>
      <c r="H534" s="93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7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7"/>
      <c r="AP534" s="17"/>
      <c r="AQ534" s="17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5"/>
      <c r="F535" s="135"/>
      <c r="G535" s="135"/>
      <c r="H535" s="93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7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7"/>
      <c r="AP535" s="17"/>
      <c r="AQ535" s="17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5"/>
      <c r="F536" s="135"/>
      <c r="G536" s="135"/>
      <c r="H536" s="93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7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7"/>
      <c r="AP536" s="17"/>
      <c r="AQ536" s="17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5"/>
      <c r="F537" s="135"/>
      <c r="G537" s="135"/>
      <c r="H537" s="93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7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7"/>
      <c r="AP537" s="17"/>
      <c r="AQ537" s="17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5"/>
      <c r="F538" s="135"/>
      <c r="G538" s="135"/>
      <c r="H538" s="93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7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7"/>
      <c r="AP538" s="17"/>
      <c r="AQ538" s="17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5"/>
      <c r="F539" s="135"/>
      <c r="G539" s="135"/>
      <c r="H539" s="93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7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7"/>
      <c r="AP539" s="17"/>
      <c r="AQ539" s="17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5"/>
      <c r="F540" s="135"/>
      <c r="G540" s="135"/>
      <c r="H540" s="93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7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7"/>
      <c r="AP540" s="17"/>
      <c r="AQ540" s="17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5"/>
      <c r="F541" s="135"/>
      <c r="G541" s="135"/>
      <c r="H541" s="93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7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7"/>
      <c r="AP541" s="17"/>
      <c r="AQ541" s="17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5"/>
      <c r="F542" s="135"/>
      <c r="G542" s="135"/>
      <c r="H542" s="93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7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7"/>
      <c r="AP542" s="17"/>
      <c r="AQ542" s="17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5"/>
      <c r="F543" s="135"/>
      <c r="G543" s="135"/>
      <c r="H543" s="93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7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7"/>
      <c r="AP543" s="17"/>
      <c r="AQ543" s="17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5"/>
      <c r="F544" s="135"/>
      <c r="G544" s="135"/>
      <c r="H544" s="93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7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7"/>
      <c r="AP544" s="17"/>
      <c r="AQ544" s="17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5"/>
      <c r="F545" s="135"/>
      <c r="G545" s="135"/>
      <c r="H545" s="93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7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7"/>
      <c r="AP545" s="17"/>
      <c r="AQ545" s="17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5"/>
      <c r="F546" s="135"/>
      <c r="G546" s="135"/>
      <c r="H546" s="93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7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7"/>
      <c r="AP546" s="17"/>
      <c r="AQ546" s="17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5"/>
      <c r="F547" s="135"/>
      <c r="G547" s="135"/>
      <c r="H547" s="93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7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7"/>
      <c r="AP547" s="17"/>
      <c r="AQ547" s="17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5"/>
      <c r="F548" s="135"/>
      <c r="G548" s="135"/>
      <c r="H548" s="93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7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7"/>
      <c r="AP548" s="17"/>
      <c r="AQ548" s="17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5"/>
      <c r="F549" s="135"/>
      <c r="G549" s="135"/>
      <c r="H549" s="93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7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7"/>
      <c r="AP549" s="17"/>
      <c r="AQ549" s="17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5"/>
      <c r="F550" s="135"/>
      <c r="G550" s="135"/>
      <c r="H550" s="93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7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7"/>
      <c r="AP550" s="17"/>
      <c r="AQ550" s="17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5"/>
      <c r="F551" s="135"/>
      <c r="G551" s="135"/>
      <c r="H551" s="93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7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7"/>
      <c r="AP551" s="17"/>
      <c r="AQ551" s="17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5"/>
      <c r="F552" s="135"/>
      <c r="G552" s="135"/>
      <c r="H552" s="93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7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7"/>
      <c r="AP552" s="17"/>
      <c r="AQ552" s="17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5"/>
      <c r="F553" s="135"/>
      <c r="G553" s="135"/>
      <c r="H553" s="93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7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7"/>
      <c r="AP553" s="17"/>
      <c r="AQ553" s="17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5"/>
      <c r="F554" s="135"/>
      <c r="G554" s="135"/>
      <c r="H554" s="93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7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7"/>
      <c r="AP554" s="17"/>
      <c r="AQ554" s="17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5"/>
      <c r="F555" s="135"/>
      <c r="G555" s="135"/>
      <c r="H555" s="93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7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7"/>
      <c r="AP555" s="17"/>
      <c r="AQ555" s="17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5"/>
      <c r="F556" s="135"/>
      <c r="G556" s="135"/>
      <c r="H556" s="93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7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7"/>
      <c r="AP556" s="17"/>
      <c r="AQ556" s="17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5"/>
      <c r="F557" s="135"/>
      <c r="G557" s="135"/>
      <c r="H557" s="93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7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7"/>
      <c r="AP557" s="17"/>
      <c r="AQ557" s="17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5"/>
      <c r="F558" s="135"/>
      <c r="G558" s="135"/>
      <c r="H558" s="93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7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7"/>
      <c r="AP558" s="17"/>
      <c r="AQ558" s="17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5"/>
      <c r="F559" s="135"/>
      <c r="G559" s="135"/>
      <c r="H559" s="93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7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7"/>
      <c r="AP559" s="17"/>
      <c r="AQ559" s="17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5"/>
      <c r="F560" s="135"/>
      <c r="G560" s="135"/>
      <c r="H560" s="93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7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7"/>
      <c r="AP560" s="17"/>
      <c r="AQ560" s="17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5"/>
      <c r="F561" s="135"/>
      <c r="G561" s="135"/>
      <c r="H561" s="93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7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7"/>
      <c r="AP561" s="17"/>
      <c r="AQ561" s="17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5"/>
      <c r="F562" s="135"/>
      <c r="G562" s="135"/>
      <c r="H562" s="93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7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7"/>
      <c r="AP562" s="17"/>
      <c r="AQ562" s="17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5"/>
      <c r="F563" s="135"/>
      <c r="G563" s="135"/>
      <c r="H563" s="93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7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7"/>
      <c r="AP563" s="17"/>
      <c r="AQ563" s="17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5"/>
      <c r="F564" s="135"/>
      <c r="G564" s="135"/>
      <c r="H564" s="93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7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7"/>
      <c r="AP564" s="17"/>
      <c r="AQ564" s="17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5"/>
      <c r="F565" s="135"/>
      <c r="G565" s="135"/>
      <c r="H565" s="93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7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7"/>
      <c r="AP565" s="17"/>
      <c r="AQ565" s="17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5"/>
      <c r="F566" s="135"/>
      <c r="G566" s="135"/>
      <c r="H566" s="93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7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7"/>
      <c r="AP566" s="17"/>
      <c r="AQ566" s="17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5"/>
      <c r="F567" s="135"/>
      <c r="G567" s="135"/>
      <c r="H567" s="93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7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7"/>
      <c r="AP567" s="17"/>
      <c r="AQ567" s="17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5"/>
      <c r="F568" s="135"/>
      <c r="G568" s="135"/>
      <c r="H568" s="93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7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7"/>
      <c r="AP568" s="17"/>
      <c r="AQ568" s="17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5"/>
      <c r="F569" s="135"/>
      <c r="G569" s="135"/>
      <c r="H569" s="93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7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7"/>
      <c r="AP569" s="17"/>
      <c r="AQ569" s="17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5"/>
      <c r="F570" s="135"/>
      <c r="G570" s="135"/>
      <c r="H570" s="93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7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7"/>
      <c r="AP570" s="17"/>
      <c r="AQ570" s="17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5"/>
      <c r="F571" s="135"/>
      <c r="G571" s="135"/>
      <c r="H571" s="93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7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7"/>
      <c r="AP571" s="17"/>
      <c r="AQ571" s="17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5"/>
      <c r="F572" s="135"/>
      <c r="G572" s="135"/>
      <c r="H572" s="93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7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7"/>
      <c r="AP572" s="17"/>
      <c r="AQ572" s="17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5"/>
      <c r="F573" s="135"/>
      <c r="G573" s="135"/>
      <c r="H573" s="93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7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7"/>
      <c r="AP573" s="17"/>
      <c r="AQ573" s="17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5"/>
      <c r="F574" s="135"/>
      <c r="G574" s="135"/>
      <c r="H574" s="93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7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7"/>
      <c r="AP574" s="17"/>
      <c r="AQ574" s="17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5"/>
      <c r="F575" s="135"/>
      <c r="G575" s="135"/>
      <c r="H575" s="93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7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7"/>
      <c r="AP575" s="17"/>
      <c r="AQ575" s="17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5"/>
      <c r="F576" s="135"/>
      <c r="G576" s="135"/>
      <c r="H576" s="93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7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7"/>
      <c r="AP576" s="17"/>
      <c r="AQ576" s="17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5"/>
      <c r="F577" s="135"/>
      <c r="G577" s="135"/>
      <c r="H577" s="93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7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7"/>
      <c r="AP577" s="17"/>
      <c r="AQ577" s="17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5"/>
      <c r="F578" s="135"/>
      <c r="G578" s="135"/>
      <c r="H578" s="93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7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7"/>
      <c r="AP578" s="17"/>
      <c r="AQ578" s="17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5"/>
      <c r="F579" s="135"/>
      <c r="G579" s="135"/>
      <c r="H579" s="93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7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7"/>
      <c r="AP579" s="17"/>
      <c r="AQ579" s="17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5"/>
      <c r="F580" s="135"/>
      <c r="G580" s="135"/>
      <c r="H580" s="93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7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7"/>
      <c r="AP580" s="17"/>
      <c r="AQ580" s="17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5"/>
      <c r="F581" s="135"/>
      <c r="G581" s="135"/>
      <c r="H581" s="93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7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7"/>
      <c r="AP581" s="17"/>
      <c r="AQ581" s="17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5"/>
      <c r="F582" s="135"/>
      <c r="G582" s="135"/>
      <c r="H582" s="93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7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7"/>
      <c r="AP582" s="17"/>
      <c r="AQ582" s="17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5"/>
      <c r="F583" s="135"/>
      <c r="G583" s="135"/>
      <c r="H583" s="93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7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7"/>
      <c r="AP583" s="17"/>
      <c r="AQ583" s="17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5"/>
      <c r="F584" s="135"/>
      <c r="G584" s="135"/>
      <c r="H584" s="93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7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7"/>
      <c r="AP584" s="17"/>
      <c r="AQ584" s="17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5"/>
      <c r="F585" s="135"/>
      <c r="G585" s="135"/>
      <c r="H585" s="93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7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7"/>
      <c r="AP585" s="17"/>
      <c r="AQ585" s="17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5"/>
      <c r="F586" s="135"/>
      <c r="G586" s="135"/>
      <c r="H586" s="93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7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7"/>
      <c r="AP586" s="17"/>
      <c r="AQ586" s="17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5"/>
      <c r="F587" s="135"/>
      <c r="G587" s="135"/>
      <c r="H587" s="93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7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7"/>
      <c r="AP587" s="17"/>
      <c r="AQ587" s="17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5"/>
      <c r="F588" s="135"/>
      <c r="G588" s="135"/>
      <c r="H588" s="93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7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7"/>
      <c r="AP588" s="17"/>
      <c r="AQ588" s="17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5"/>
      <c r="F589" s="135"/>
      <c r="G589" s="135"/>
      <c r="H589" s="93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7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7"/>
      <c r="AP589" s="17"/>
      <c r="AQ589" s="17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5"/>
      <c r="F590" s="135"/>
      <c r="G590" s="135"/>
      <c r="H590" s="93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7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7"/>
      <c r="AP590" s="17"/>
      <c r="AQ590" s="17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5"/>
      <c r="F591" s="135"/>
      <c r="G591" s="135"/>
      <c r="H591" s="93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7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7"/>
      <c r="AP591" s="17"/>
      <c r="AQ591" s="17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5"/>
      <c r="F592" s="135"/>
      <c r="G592" s="135"/>
      <c r="H592" s="93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7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7"/>
      <c r="AP592" s="17"/>
      <c r="AQ592" s="17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5"/>
      <c r="F593" s="135"/>
      <c r="G593" s="135"/>
      <c r="H593" s="93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7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7"/>
      <c r="AP593" s="17"/>
      <c r="AQ593" s="17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5"/>
      <c r="F594" s="135"/>
      <c r="G594" s="135"/>
      <c r="H594" s="93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7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7"/>
      <c r="AP594" s="17"/>
      <c r="AQ594" s="17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5"/>
      <c r="F595" s="135"/>
      <c r="G595" s="135"/>
      <c r="H595" s="93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7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7"/>
      <c r="AP595" s="17"/>
      <c r="AQ595" s="17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5"/>
      <c r="F596" s="135"/>
      <c r="G596" s="135"/>
      <c r="H596" s="93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7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7"/>
      <c r="AP596" s="17"/>
      <c r="AQ596" s="17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5"/>
      <c r="F597" s="135"/>
      <c r="G597" s="135"/>
      <c r="H597" s="93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7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7"/>
      <c r="AP597" s="17"/>
      <c r="AQ597" s="17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5"/>
      <c r="F598" s="135"/>
      <c r="G598" s="135"/>
      <c r="H598" s="93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7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7"/>
      <c r="AP598" s="17"/>
      <c r="AQ598" s="17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5"/>
      <c r="F599" s="135"/>
      <c r="G599" s="135"/>
      <c r="H599" s="93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7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7"/>
      <c r="AP599" s="17"/>
      <c r="AQ599" s="17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5"/>
      <c r="F600" s="135"/>
      <c r="G600" s="135"/>
      <c r="H600" s="93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7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7"/>
      <c r="AP600" s="17"/>
      <c r="AQ600" s="17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5"/>
      <c r="F601" s="135"/>
      <c r="G601" s="135"/>
      <c r="H601" s="93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7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7"/>
      <c r="AP601" s="17"/>
      <c r="AQ601" s="17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5"/>
      <c r="F602" s="135"/>
      <c r="G602" s="135"/>
      <c r="H602" s="93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7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7"/>
      <c r="AP602" s="17"/>
      <c r="AQ602" s="17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5"/>
      <c r="F603" s="135"/>
      <c r="G603" s="135"/>
      <c r="H603" s="93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7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7"/>
      <c r="AP603" s="17"/>
      <c r="AQ603" s="17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5"/>
      <c r="F604" s="135"/>
      <c r="G604" s="135"/>
      <c r="H604" s="93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7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7"/>
      <c r="AP604" s="17"/>
      <c r="AQ604" s="17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5"/>
      <c r="F605" s="135"/>
      <c r="G605" s="135"/>
      <c r="H605" s="93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7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7"/>
      <c r="AP605" s="17"/>
      <c r="AQ605" s="17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5"/>
      <c r="F606" s="135"/>
      <c r="G606" s="135"/>
      <c r="H606" s="93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7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7"/>
      <c r="AP606" s="17"/>
      <c r="AQ606" s="17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5"/>
      <c r="F607" s="135"/>
      <c r="G607" s="135"/>
      <c r="H607" s="93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7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7"/>
      <c r="AP607" s="17"/>
      <c r="AQ607" s="17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5"/>
      <c r="F608" s="135"/>
      <c r="G608" s="135"/>
      <c r="H608" s="93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7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7"/>
      <c r="AP608" s="17"/>
      <c r="AQ608" s="17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5"/>
      <c r="F609" s="135"/>
      <c r="G609" s="135"/>
      <c r="H609" s="93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7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7"/>
      <c r="AP609" s="17"/>
      <c r="AQ609" s="17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5"/>
      <c r="F610" s="135"/>
      <c r="G610" s="135"/>
      <c r="H610" s="93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7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7"/>
      <c r="AP610" s="17"/>
      <c r="AQ610" s="17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5"/>
      <c r="F611" s="135"/>
      <c r="G611" s="135"/>
      <c r="H611" s="93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7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7"/>
      <c r="AP611" s="17"/>
      <c r="AQ611" s="17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5"/>
      <c r="F612" s="135"/>
      <c r="G612" s="135"/>
      <c r="H612" s="93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7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7"/>
      <c r="AP612" s="17"/>
      <c r="AQ612" s="17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5"/>
      <c r="F613" s="135"/>
      <c r="G613" s="135"/>
      <c r="H613" s="93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7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7"/>
      <c r="AP613" s="17"/>
      <c r="AQ613" s="17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5"/>
      <c r="F614" s="135"/>
      <c r="G614" s="135"/>
      <c r="H614" s="93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7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7"/>
      <c r="AP614" s="17"/>
      <c r="AQ614" s="17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5"/>
      <c r="F615" s="135"/>
      <c r="G615" s="135"/>
      <c r="H615" s="93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7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7"/>
      <c r="AP615" s="17"/>
      <c r="AQ615" s="17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5"/>
      <c r="F616" s="135"/>
      <c r="G616" s="135"/>
      <c r="H616" s="93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7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7"/>
      <c r="AP616" s="17"/>
      <c r="AQ616" s="17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5"/>
      <c r="F617" s="135"/>
      <c r="G617" s="135"/>
      <c r="H617" s="93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7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7"/>
      <c r="AP617" s="17"/>
      <c r="AQ617" s="17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5"/>
      <c r="F618" s="135"/>
      <c r="G618" s="135"/>
      <c r="H618" s="93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7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7"/>
      <c r="AP618" s="17"/>
      <c r="AQ618" s="17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5"/>
      <c r="F619" s="135"/>
      <c r="G619" s="135"/>
      <c r="H619" s="93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7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7"/>
      <c r="AP619" s="17"/>
      <c r="AQ619" s="17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5"/>
      <c r="F620" s="135"/>
      <c r="G620" s="135"/>
      <c r="H620" s="93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7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7"/>
      <c r="AP620" s="17"/>
      <c r="AQ620" s="17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5"/>
      <c r="F621" s="135"/>
      <c r="G621" s="135"/>
      <c r="H621" s="93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7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7"/>
      <c r="AP621" s="17"/>
      <c r="AQ621" s="17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5"/>
      <c r="F622" s="135"/>
      <c r="G622" s="135"/>
      <c r="H622" s="93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7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7"/>
      <c r="AP622" s="17"/>
      <c r="AQ622" s="17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5"/>
      <c r="F623" s="135"/>
      <c r="G623" s="135"/>
      <c r="H623" s="93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7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7"/>
      <c r="AP623" s="17"/>
      <c r="AQ623" s="17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5"/>
      <c r="F624" s="135"/>
      <c r="G624" s="135"/>
      <c r="H624" s="93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7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7"/>
      <c r="AP624" s="17"/>
      <c r="AQ624" s="17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5"/>
      <c r="F625" s="135"/>
      <c r="G625" s="135"/>
      <c r="H625" s="93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7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7"/>
      <c r="AP625" s="17"/>
      <c r="AQ625" s="17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5"/>
      <c r="F626" s="135"/>
      <c r="G626" s="135"/>
      <c r="H626" s="93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7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7"/>
      <c r="AP626" s="17"/>
      <c r="AQ626" s="17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5"/>
      <c r="F627" s="135"/>
      <c r="G627" s="135"/>
      <c r="H627" s="93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7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7"/>
      <c r="AP627" s="17"/>
      <c r="AQ627" s="17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5"/>
      <c r="F628" s="135"/>
      <c r="G628" s="135"/>
      <c r="H628" s="93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7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7"/>
      <c r="AP628" s="17"/>
      <c r="AQ628" s="17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5"/>
      <c r="F629" s="135"/>
      <c r="G629" s="135"/>
      <c r="H629" s="93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7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7"/>
      <c r="AP629" s="17"/>
      <c r="AQ629" s="17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5"/>
      <c r="F630" s="135"/>
      <c r="G630" s="135"/>
      <c r="H630" s="93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7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7"/>
      <c r="AP630" s="17"/>
      <c r="AQ630" s="17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5"/>
      <c r="F631" s="135"/>
      <c r="G631" s="135"/>
      <c r="H631" s="93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7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7"/>
      <c r="AP631" s="17"/>
      <c r="AQ631" s="17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5"/>
      <c r="F632" s="135"/>
      <c r="G632" s="135"/>
      <c r="H632" s="93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7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7"/>
      <c r="AP632" s="17"/>
      <c r="AQ632" s="17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5"/>
      <c r="F633" s="135"/>
      <c r="G633" s="135"/>
      <c r="H633" s="93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7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7"/>
      <c r="AP633" s="17"/>
      <c r="AQ633" s="17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5"/>
      <c r="F634" s="135"/>
      <c r="G634" s="135"/>
      <c r="H634" s="93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7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7"/>
      <c r="AP634" s="17"/>
      <c r="AQ634" s="17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5"/>
      <c r="F635" s="135"/>
      <c r="G635" s="135"/>
      <c r="H635" s="93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7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7"/>
      <c r="AP635" s="17"/>
      <c r="AQ635" s="17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5"/>
      <c r="F636" s="135"/>
      <c r="G636" s="135"/>
      <c r="H636" s="93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7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7"/>
      <c r="AP636" s="17"/>
      <c r="AQ636" s="17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5"/>
      <c r="F637" s="135"/>
      <c r="G637" s="135"/>
      <c r="H637" s="93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7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7"/>
      <c r="AP637" s="17"/>
      <c r="AQ637" s="17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5"/>
      <c r="F638" s="135"/>
      <c r="G638" s="135"/>
      <c r="H638" s="93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7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7"/>
      <c r="AP638" s="17"/>
      <c r="AQ638" s="17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5"/>
      <c r="F639" s="135"/>
      <c r="G639" s="135"/>
      <c r="H639" s="93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7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7"/>
      <c r="AP639" s="17"/>
      <c r="AQ639" s="17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5"/>
      <c r="F640" s="135"/>
      <c r="G640" s="135"/>
      <c r="H640" s="93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7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7"/>
      <c r="AP640" s="17"/>
      <c r="AQ640" s="17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5"/>
      <c r="F641" s="135"/>
      <c r="G641" s="135"/>
      <c r="H641" s="93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7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7"/>
      <c r="AP641" s="17"/>
      <c r="AQ641" s="17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5"/>
      <c r="F642" s="135"/>
      <c r="G642" s="135"/>
      <c r="H642" s="93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7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7"/>
      <c r="AP642" s="17"/>
      <c r="AQ642" s="17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5"/>
      <c r="F643" s="135"/>
      <c r="G643" s="135"/>
      <c r="H643" s="93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7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7"/>
      <c r="AP643" s="17"/>
      <c r="AQ643" s="17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5"/>
      <c r="F644" s="135"/>
      <c r="G644" s="135"/>
      <c r="H644" s="93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7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7"/>
      <c r="AP644" s="17"/>
      <c r="AQ644" s="17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5"/>
      <c r="F645" s="135"/>
      <c r="G645" s="135"/>
      <c r="H645" s="93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7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7"/>
      <c r="AP645" s="17"/>
      <c r="AQ645" s="17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5"/>
      <c r="F646" s="135"/>
      <c r="G646" s="135"/>
      <c r="H646" s="93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7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7"/>
      <c r="AP646" s="17"/>
      <c r="AQ646" s="17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5"/>
      <c r="F647" s="135"/>
      <c r="G647" s="135"/>
      <c r="H647" s="93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7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7"/>
      <c r="AP647" s="17"/>
      <c r="AQ647" s="17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5"/>
      <c r="F648" s="135"/>
      <c r="G648" s="135"/>
      <c r="H648" s="93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7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7"/>
      <c r="AP648" s="17"/>
      <c r="AQ648" s="17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5"/>
      <c r="F649" s="135"/>
      <c r="G649" s="135"/>
      <c r="H649" s="93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7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7"/>
      <c r="AP649" s="17"/>
      <c r="AQ649" s="17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5"/>
      <c r="F650" s="135"/>
      <c r="G650" s="135"/>
      <c r="H650" s="93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7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7"/>
      <c r="AP650" s="17"/>
      <c r="AQ650" s="17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5"/>
      <c r="F651" s="135"/>
      <c r="G651" s="135"/>
      <c r="H651" s="93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7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7"/>
      <c r="AP651" s="17"/>
      <c r="AQ651" s="17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5"/>
      <c r="F652" s="135"/>
      <c r="G652" s="135"/>
      <c r="H652" s="93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7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7"/>
      <c r="AP652" s="17"/>
      <c r="AQ652" s="17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5"/>
      <c r="F653" s="135"/>
      <c r="G653" s="135"/>
      <c r="H653" s="93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7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7"/>
      <c r="AP653" s="17"/>
      <c r="AQ653" s="17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5"/>
      <c r="F654" s="135"/>
      <c r="G654" s="135"/>
      <c r="H654" s="93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7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7"/>
      <c r="AP654" s="17"/>
      <c r="AQ654" s="17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5"/>
      <c r="F655" s="135"/>
      <c r="G655" s="135"/>
      <c r="H655" s="93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7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7"/>
      <c r="AP655" s="17"/>
      <c r="AQ655" s="17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5"/>
      <c r="F656" s="135"/>
      <c r="G656" s="135"/>
      <c r="H656" s="93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7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7"/>
      <c r="AP656" s="17"/>
      <c r="AQ656" s="17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5"/>
      <c r="F657" s="135"/>
      <c r="G657" s="135"/>
      <c r="H657" s="93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7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7"/>
      <c r="AP657" s="17"/>
      <c r="AQ657" s="17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5"/>
      <c r="F658" s="135"/>
      <c r="G658" s="135"/>
      <c r="H658" s="93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7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7"/>
      <c r="AP658" s="17"/>
      <c r="AQ658" s="17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5"/>
      <c r="F659" s="135"/>
      <c r="G659" s="135"/>
      <c r="H659" s="93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7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7"/>
      <c r="AP659" s="17"/>
      <c r="AQ659" s="17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5"/>
      <c r="F660" s="135"/>
      <c r="G660" s="135"/>
      <c r="H660" s="93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7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7"/>
      <c r="AP660" s="17"/>
      <c r="AQ660" s="17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5"/>
      <c r="F661" s="135"/>
      <c r="G661" s="135"/>
      <c r="H661" s="93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7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7"/>
      <c r="AP661" s="17"/>
      <c r="AQ661" s="17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5"/>
      <c r="F662" s="135"/>
      <c r="G662" s="135"/>
      <c r="H662" s="93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7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7"/>
      <c r="AP662" s="17"/>
      <c r="AQ662" s="17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5"/>
      <c r="F663" s="135"/>
      <c r="G663" s="135"/>
      <c r="H663" s="93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7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7"/>
      <c r="AP663" s="17"/>
      <c r="AQ663" s="17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5"/>
      <c r="F664" s="135"/>
      <c r="G664" s="135"/>
      <c r="H664" s="93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7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7"/>
      <c r="AP664" s="17"/>
      <c r="AQ664" s="17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5"/>
      <c r="F665" s="135"/>
      <c r="G665" s="135"/>
      <c r="H665" s="93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7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7"/>
      <c r="AP665" s="17"/>
      <c r="AQ665" s="17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5"/>
      <c r="F666" s="135"/>
      <c r="G666" s="135"/>
      <c r="H666" s="93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7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7"/>
      <c r="AP666" s="17"/>
      <c r="AQ666" s="17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5"/>
      <c r="F667" s="135"/>
      <c r="G667" s="135"/>
      <c r="H667" s="93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7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7"/>
      <c r="AP667" s="17"/>
      <c r="AQ667" s="17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5"/>
      <c r="F668" s="135"/>
      <c r="G668" s="135"/>
      <c r="H668" s="93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7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7"/>
      <c r="AP668" s="17"/>
      <c r="AQ668" s="17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5"/>
      <c r="F669" s="135"/>
      <c r="G669" s="135"/>
      <c r="H669" s="93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7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7"/>
      <c r="AP669" s="17"/>
      <c r="AQ669" s="17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5"/>
      <c r="F670" s="135"/>
      <c r="G670" s="135"/>
      <c r="H670" s="93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7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7"/>
      <c r="AP670" s="17"/>
      <c r="AQ670" s="17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5"/>
      <c r="F671" s="135"/>
      <c r="G671" s="135"/>
      <c r="H671" s="93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7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7"/>
      <c r="AP671" s="17"/>
      <c r="AQ671" s="17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5"/>
      <c r="F672" s="135"/>
      <c r="G672" s="135"/>
      <c r="H672" s="93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7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7"/>
      <c r="AP672" s="17"/>
      <c r="AQ672" s="17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5"/>
      <c r="F673" s="135"/>
      <c r="G673" s="135"/>
      <c r="H673" s="93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7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7"/>
      <c r="AP673" s="17"/>
      <c r="AQ673" s="17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5"/>
      <c r="F674" s="135"/>
      <c r="G674" s="135"/>
      <c r="H674" s="93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7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7"/>
      <c r="AP674" s="17"/>
      <c r="AQ674" s="17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5"/>
      <c r="F675" s="135"/>
      <c r="G675" s="135"/>
      <c r="H675" s="93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7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7"/>
      <c r="AP675" s="17"/>
      <c r="AQ675" s="17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5"/>
      <c r="F676" s="135"/>
      <c r="G676" s="135"/>
      <c r="H676" s="93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7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7"/>
      <c r="AP676" s="17"/>
      <c r="AQ676" s="17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5"/>
      <c r="F677" s="135"/>
      <c r="G677" s="135"/>
      <c r="H677" s="93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7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7"/>
      <c r="AP677" s="17"/>
      <c r="AQ677" s="17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5"/>
      <c r="F678" s="135"/>
      <c r="G678" s="135"/>
      <c r="H678" s="93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7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7"/>
      <c r="AP678" s="17"/>
      <c r="AQ678" s="17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5"/>
      <c r="F679" s="135"/>
      <c r="G679" s="135"/>
      <c r="H679" s="93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7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7"/>
      <c r="AP679" s="17"/>
      <c r="AQ679" s="17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5"/>
      <c r="F680" s="135"/>
      <c r="G680" s="135"/>
      <c r="H680" s="93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7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7"/>
      <c r="AP680" s="17"/>
      <c r="AQ680" s="17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5"/>
      <c r="F681" s="135"/>
      <c r="G681" s="135"/>
      <c r="H681" s="93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7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7"/>
      <c r="AP681" s="17"/>
      <c r="AQ681" s="17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5"/>
      <c r="F682" s="135"/>
      <c r="G682" s="135"/>
      <c r="H682" s="93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7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7"/>
      <c r="AP682" s="17"/>
      <c r="AQ682" s="17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5"/>
      <c r="F683" s="135"/>
      <c r="G683" s="135"/>
      <c r="H683" s="93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7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7"/>
      <c r="AP683" s="17"/>
      <c r="AQ683" s="17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5"/>
      <c r="F684" s="135"/>
      <c r="G684" s="135"/>
      <c r="H684" s="93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7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7"/>
      <c r="AP684" s="17"/>
      <c r="AQ684" s="17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5"/>
      <c r="F685" s="135"/>
      <c r="G685" s="135"/>
      <c r="H685" s="93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7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7"/>
      <c r="AP685" s="17"/>
      <c r="AQ685" s="17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5"/>
      <c r="F686" s="135"/>
      <c r="G686" s="135"/>
      <c r="H686" s="93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7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7"/>
      <c r="AP686" s="17"/>
      <c r="AQ686" s="17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5"/>
      <c r="F687" s="135"/>
      <c r="G687" s="135"/>
      <c r="H687" s="93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7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7"/>
      <c r="AP687" s="17"/>
      <c r="AQ687" s="17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5"/>
      <c r="F688" s="135"/>
      <c r="G688" s="135"/>
      <c r="H688" s="93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7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7"/>
      <c r="AP688" s="17"/>
      <c r="AQ688" s="17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5"/>
      <c r="F689" s="135"/>
      <c r="G689" s="135"/>
      <c r="H689" s="93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7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7"/>
      <c r="AP689" s="17"/>
      <c r="AQ689" s="17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5"/>
      <c r="F690" s="135"/>
      <c r="G690" s="135"/>
      <c r="H690" s="93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7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7"/>
      <c r="AP690" s="17"/>
      <c r="AQ690" s="17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5"/>
      <c r="F691" s="135"/>
      <c r="G691" s="135"/>
      <c r="H691" s="93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7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7"/>
      <c r="AP691" s="17"/>
      <c r="AQ691" s="17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5"/>
      <c r="F692" s="135"/>
      <c r="G692" s="135"/>
      <c r="H692" s="93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7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7"/>
      <c r="AP692" s="17"/>
      <c r="AQ692" s="17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5"/>
      <c r="F693" s="135"/>
      <c r="G693" s="135"/>
      <c r="H693" s="93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7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7"/>
      <c r="AP693" s="17"/>
      <c r="AQ693" s="17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5"/>
      <c r="F694" s="135"/>
      <c r="G694" s="135"/>
      <c r="H694" s="93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7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7"/>
      <c r="AP694" s="17"/>
      <c r="AQ694" s="17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5"/>
      <c r="F695" s="135"/>
      <c r="G695" s="135"/>
      <c r="H695" s="93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7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7"/>
      <c r="AP695" s="17"/>
      <c r="AQ695" s="17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5"/>
      <c r="F696" s="135"/>
      <c r="G696" s="135"/>
      <c r="H696" s="93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7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7"/>
      <c r="AP696" s="17"/>
      <c r="AQ696" s="17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5"/>
      <c r="F697" s="135"/>
      <c r="G697" s="135"/>
      <c r="H697" s="93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7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7"/>
      <c r="AP697" s="17"/>
      <c r="AQ697" s="17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5"/>
      <c r="F698" s="135"/>
      <c r="G698" s="135"/>
      <c r="H698" s="93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7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7"/>
      <c r="AP698" s="17"/>
      <c r="AQ698" s="17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5"/>
      <c r="F699" s="135"/>
      <c r="G699" s="135"/>
      <c r="H699" s="93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7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7"/>
      <c r="AP699" s="17"/>
      <c r="AQ699" s="17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5"/>
      <c r="F700" s="135"/>
      <c r="G700" s="135"/>
      <c r="H700" s="93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7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7"/>
      <c r="AP700" s="17"/>
      <c r="AQ700" s="17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5"/>
      <c r="F701" s="135"/>
      <c r="G701" s="135"/>
      <c r="H701" s="93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7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7"/>
      <c r="AP701" s="17"/>
      <c r="AQ701" s="17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5"/>
      <c r="F702" s="135"/>
      <c r="G702" s="135"/>
      <c r="H702" s="93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7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7"/>
      <c r="AP702" s="17"/>
      <c r="AQ702" s="17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5"/>
      <c r="F703" s="135"/>
      <c r="G703" s="135"/>
      <c r="H703" s="93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7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7"/>
      <c r="AP703" s="17"/>
      <c r="AQ703" s="17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5"/>
      <c r="F704" s="135"/>
      <c r="G704" s="135"/>
      <c r="H704" s="93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7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7"/>
      <c r="AP704" s="17"/>
      <c r="AQ704" s="17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5"/>
      <c r="F705" s="135"/>
      <c r="G705" s="135"/>
      <c r="H705" s="93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7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7"/>
      <c r="AP705" s="17"/>
      <c r="AQ705" s="17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5"/>
      <c r="F706" s="135"/>
      <c r="G706" s="135"/>
      <c r="H706" s="93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7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7"/>
      <c r="AP706" s="17"/>
      <c r="AQ706" s="17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5"/>
      <c r="F707" s="135"/>
      <c r="G707" s="135"/>
      <c r="H707" s="93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7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7"/>
      <c r="AP707" s="17"/>
      <c r="AQ707" s="17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5"/>
      <c r="F708" s="135"/>
      <c r="G708" s="135"/>
      <c r="H708" s="93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7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7"/>
      <c r="AP708" s="17"/>
      <c r="AQ708" s="17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5"/>
      <c r="F709" s="135"/>
      <c r="G709" s="135"/>
      <c r="H709" s="93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7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7"/>
      <c r="AP709" s="17"/>
      <c r="AQ709" s="17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5"/>
      <c r="F710" s="135"/>
      <c r="G710" s="135"/>
      <c r="H710" s="93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7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7"/>
      <c r="AP710" s="17"/>
      <c r="AQ710" s="17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5"/>
      <c r="F711" s="135"/>
      <c r="G711" s="135"/>
      <c r="H711" s="93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7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7"/>
      <c r="AP711" s="17"/>
      <c r="AQ711" s="17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5"/>
      <c r="F712" s="135"/>
      <c r="G712" s="135"/>
      <c r="H712" s="93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7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7"/>
      <c r="AP712" s="17"/>
      <c r="AQ712" s="17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5"/>
      <c r="F713" s="135"/>
      <c r="G713" s="135"/>
      <c r="H713" s="93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7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7"/>
      <c r="AP713" s="17"/>
      <c r="AQ713" s="17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5"/>
      <c r="F714" s="135"/>
      <c r="G714" s="135"/>
      <c r="H714" s="93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7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7"/>
      <c r="AP714" s="17"/>
      <c r="AQ714" s="17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5"/>
      <c r="F715" s="135"/>
      <c r="G715" s="135"/>
      <c r="H715" s="93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7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7"/>
      <c r="AP715" s="17"/>
      <c r="AQ715" s="17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5"/>
      <c r="F716" s="135"/>
      <c r="G716" s="135"/>
      <c r="H716" s="93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7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7"/>
      <c r="AP716" s="17"/>
      <c r="AQ716" s="17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5"/>
      <c r="F717" s="135"/>
      <c r="G717" s="135"/>
      <c r="H717" s="93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7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7"/>
      <c r="AP717" s="17"/>
      <c r="AQ717" s="17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5"/>
      <c r="F718" s="135"/>
      <c r="G718" s="135"/>
      <c r="H718" s="93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7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7"/>
      <c r="AP718" s="17"/>
      <c r="AQ718" s="17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5"/>
      <c r="F719" s="135"/>
      <c r="G719" s="135"/>
      <c r="H719" s="93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7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7"/>
      <c r="AP719" s="17"/>
      <c r="AQ719" s="17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5"/>
      <c r="F720" s="135"/>
      <c r="G720" s="135"/>
      <c r="H720" s="93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7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7"/>
      <c r="AP720" s="17"/>
      <c r="AQ720" s="17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5"/>
      <c r="F721" s="135"/>
      <c r="G721" s="135"/>
      <c r="H721" s="93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7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7"/>
      <c r="AP721" s="17"/>
      <c r="AQ721" s="17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5"/>
      <c r="F722" s="135"/>
      <c r="G722" s="135"/>
      <c r="H722" s="93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7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7"/>
      <c r="AP722" s="17"/>
      <c r="AQ722" s="17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5"/>
      <c r="F723" s="135"/>
      <c r="G723" s="135"/>
      <c r="H723" s="93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7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7"/>
      <c r="AP723" s="17"/>
      <c r="AQ723" s="17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5"/>
      <c r="F724" s="135"/>
      <c r="G724" s="135"/>
      <c r="H724" s="93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7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7"/>
      <c r="AP724" s="17"/>
      <c r="AQ724" s="17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5"/>
      <c r="F725" s="135"/>
      <c r="G725" s="135"/>
      <c r="H725" s="93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7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7"/>
      <c r="AP725" s="17"/>
      <c r="AQ725" s="17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5"/>
      <c r="F726" s="135"/>
      <c r="G726" s="135"/>
      <c r="H726" s="93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7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7"/>
      <c r="AP726" s="17"/>
      <c r="AQ726" s="17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5"/>
      <c r="F727" s="135"/>
      <c r="G727" s="135"/>
      <c r="H727" s="93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7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7"/>
      <c r="AP727" s="17"/>
      <c r="AQ727" s="17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5"/>
      <c r="F728" s="135"/>
      <c r="G728" s="135"/>
      <c r="H728" s="93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7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7"/>
      <c r="AP728" s="17"/>
      <c r="AQ728" s="17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5"/>
      <c r="F729" s="135"/>
      <c r="G729" s="135"/>
      <c r="H729" s="93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7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7"/>
      <c r="AP729" s="17"/>
      <c r="AQ729" s="17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5"/>
      <c r="F730" s="135"/>
      <c r="G730" s="135"/>
      <c r="H730" s="93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7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7"/>
      <c r="AP730" s="17"/>
      <c r="AQ730" s="17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5"/>
      <c r="F731" s="135"/>
      <c r="G731" s="135"/>
      <c r="H731" s="93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7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7"/>
      <c r="AP731" s="17"/>
      <c r="AQ731" s="17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5"/>
      <c r="F732" s="135"/>
      <c r="G732" s="135"/>
      <c r="H732" s="93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7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7"/>
      <c r="AP732" s="17"/>
      <c r="AQ732" s="17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5"/>
      <c r="F733" s="135"/>
      <c r="G733" s="135"/>
      <c r="H733" s="93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7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7"/>
      <c r="AP733" s="17"/>
      <c r="AQ733" s="17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5"/>
      <c r="F734" s="135"/>
      <c r="G734" s="135"/>
      <c r="H734" s="93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7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7"/>
      <c r="AP734" s="17"/>
      <c r="AQ734" s="17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5"/>
      <c r="F735" s="135"/>
      <c r="G735" s="135"/>
      <c r="H735" s="93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7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7"/>
      <c r="AP735" s="17"/>
      <c r="AQ735" s="17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5"/>
      <c r="F736" s="135"/>
      <c r="G736" s="135"/>
      <c r="H736" s="93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7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7"/>
      <c r="AP736" s="17"/>
      <c r="AQ736" s="17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5"/>
      <c r="F737" s="135"/>
      <c r="G737" s="135"/>
      <c r="H737" s="93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7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7"/>
      <c r="AP737" s="17"/>
      <c r="AQ737" s="17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5"/>
      <c r="F738" s="135"/>
      <c r="G738" s="135"/>
      <c r="H738" s="93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7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7"/>
      <c r="AP738" s="17"/>
      <c r="AQ738" s="17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5"/>
      <c r="F739" s="135"/>
      <c r="G739" s="135"/>
      <c r="H739" s="93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7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7"/>
      <c r="AP739" s="17"/>
      <c r="AQ739" s="17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5"/>
      <c r="F740" s="135"/>
      <c r="G740" s="135"/>
      <c r="H740" s="93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7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7"/>
      <c r="AP740" s="17"/>
      <c r="AQ740" s="17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5"/>
      <c r="F741" s="135"/>
      <c r="G741" s="135"/>
      <c r="H741" s="93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7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7"/>
      <c r="AP741" s="17"/>
      <c r="AQ741" s="17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5"/>
      <c r="F742" s="135"/>
      <c r="G742" s="135"/>
      <c r="H742" s="93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7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7"/>
      <c r="AP742" s="17"/>
      <c r="AQ742" s="17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5"/>
      <c r="F743" s="135"/>
      <c r="G743" s="135"/>
      <c r="H743" s="93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7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7"/>
      <c r="AP743" s="17"/>
      <c r="AQ743" s="17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5"/>
      <c r="F744" s="135"/>
      <c r="G744" s="135"/>
      <c r="H744" s="93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7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7"/>
      <c r="AP744" s="17"/>
      <c r="AQ744" s="17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5"/>
      <c r="F745" s="135"/>
      <c r="G745" s="135"/>
      <c r="H745" s="93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7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7"/>
      <c r="AP745" s="17"/>
      <c r="AQ745" s="17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5"/>
      <c r="F746" s="135"/>
      <c r="G746" s="135"/>
      <c r="H746" s="93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7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7"/>
      <c r="AP746" s="17"/>
      <c r="AQ746" s="17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5"/>
      <c r="F747" s="135"/>
      <c r="G747" s="135"/>
      <c r="H747" s="93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7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7"/>
      <c r="AP747" s="17"/>
      <c r="AQ747" s="17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5"/>
      <c r="F748" s="135"/>
      <c r="G748" s="135"/>
      <c r="H748" s="93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7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7"/>
      <c r="AP748" s="17"/>
      <c r="AQ748" s="17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5"/>
      <c r="F749" s="135"/>
      <c r="G749" s="135"/>
      <c r="H749" s="93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7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7"/>
      <c r="AP749" s="17"/>
      <c r="AQ749" s="17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5"/>
      <c r="F750" s="135"/>
      <c r="G750" s="135"/>
      <c r="H750" s="93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7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7"/>
      <c r="AP750" s="17"/>
      <c r="AQ750" s="17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5"/>
      <c r="F751" s="135"/>
      <c r="G751" s="135"/>
      <c r="H751" s="93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7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7"/>
      <c r="AP751" s="17"/>
      <c r="AQ751" s="17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5"/>
      <c r="F752" s="135"/>
      <c r="G752" s="135"/>
      <c r="H752" s="93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7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7"/>
      <c r="AP752" s="17"/>
      <c r="AQ752" s="17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5"/>
      <c r="F753" s="135"/>
      <c r="G753" s="135"/>
      <c r="H753" s="93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7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7"/>
      <c r="AP753" s="17"/>
      <c r="AQ753" s="17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5"/>
      <c r="F754" s="135"/>
      <c r="G754" s="135"/>
      <c r="H754" s="93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7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7"/>
      <c r="AP754" s="17"/>
      <c r="AQ754" s="17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5"/>
      <c r="F755" s="135"/>
      <c r="G755" s="135"/>
      <c r="H755" s="93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7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7"/>
      <c r="AP755" s="17"/>
      <c r="AQ755" s="17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5"/>
      <c r="F756" s="135"/>
      <c r="G756" s="135"/>
      <c r="H756" s="93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7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7"/>
      <c r="AP756" s="17"/>
      <c r="AQ756" s="17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5"/>
      <c r="F757" s="135"/>
      <c r="G757" s="135"/>
      <c r="H757" s="93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7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7"/>
      <c r="AP757" s="17"/>
      <c r="AQ757" s="17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5"/>
      <c r="F758" s="135"/>
      <c r="G758" s="135"/>
      <c r="H758" s="93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7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7"/>
      <c r="AP758" s="17"/>
      <c r="AQ758" s="17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5"/>
      <c r="F759" s="135"/>
      <c r="G759" s="135"/>
      <c r="H759" s="93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7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7"/>
      <c r="AP759" s="17"/>
      <c r="AQ759" s="17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5"/>
      <c r="F760" s="135"/>
      <c r="G760" s="135"/>
      <c r="H760" s="93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7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7"/>
      <c r="AP760" s="17"/>
      <c r="AQ760" s="17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5"/>
      <c r="F761" s="135"/>
      <c r="G761" s="135"/>
      <c r="H761" s="93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7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7"/>
      <c r="AP761" s="17"/>
      <c r="AQ761" s="17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5"/>
      <c r="F762" s="135"/>
      <c r="G762" s="135"/>
      <c r="H762" s="93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7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7"/>
      <c r="AP762" s="17"/>
      <c r="AQ762" s="17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5"/>
      <c r="F763" s="135"/>
      <c r="G763" s="135"/>
      <c r="H763" s="93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7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7"/>
      <c r="AP763" s="17"/>
      <c r="AQ763" s="17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5"/>
      <c r="F764" s="135"/>
      <c r="G764" s="135"/>
      <c r="H764" s="93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7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7"/>
      <c r="AP764" s="17"/>
      <c r="AQ764" s="17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5"/>
      <c r="F765" s="135"/>
      <c r="G765" s="135"/>
      <c r="H765" s="93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7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7"/>
      <c r="AP765" s="17"/>
      <c r="AQ765" s="17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5"/>
      <c r="F766" s="135"/>
      <c r="G766" s="135"/>
      <c r="H766" s="93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7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7"/>
      <c r="AP766" s="17"/>
      <c r="AQ766" s="17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5"/>
      <c r="F767" s="135"/>
      <c r="G767" s="135"/>
      <c r="H767" s="93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7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7"/>
      <c r="AP767" s="17"/>
      <c r="AQ767" s="17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5"/>
      <c r="F768" s="135"/>
      <c r="G768" s="135"/>
      <c r="H768" s="93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7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7"/>
      <c r="AP768" s="17"/>
      <c r="AQ768" s="17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5"/>
      <c r="F769" s="135"/>
      <c r="G769" s="135"/>
      <c r="H769" s="93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7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7"/>
      <c r="AP769" s="17"/>
      <c r="AQ769" s="17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5"/>
      <c r="F770" s="135"/>
      <c r="G770" s="135"/>
      <c r="H770" s="93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7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7"/>
      <c r="AP770" s="17"/>
      <c r="AQ770" s="17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5"/>
      <c r="F771" s="135"/>
      <c r="G771" s="135"/>
      <c r="H771" s="93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7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7"/>
      <c r="AP771" s="17"/>
      <c r="AQ771" s="17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5"/>
      <c r="F772" s="135"/>
      <c r="G772" s="135"/>
      <c r="H772" s="93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7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7"/>
      <c r="AP772" s="17"/>
      <c r="AQ772" s="17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5"/>
      <c r="F773" s="135"/>
      <c r="G773" s="135"/>
      <c r="H773" s="93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7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7"/>
      <c r="AP773" s="17"/>
      <c r="AQ773" s="17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5"/>
      <c r="F774" s="135"/>
      <c r="G774" s="135"/>
      <c r="H774" s="93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7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7"/>
      <c r="AP774" s="17"/>
      <c r="AQ774" s="17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5"/>
      <c r="F775" s="135"/>
      <c r="G775" s="135"/>
      <c r="H775" s="93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7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7"/>
      <c r="AP775" s="17"/>
      <c r="AQ775" s="17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5"/>
      <c r="F776" s="135"/>
      <c r="G776" s="135"/>
      <c r="H776" s="93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7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7"/>
      <c r="AP776" s="17"/>
      <c r="AQ776" s="17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5"/>
      <c r="F777" s="135"/>
      <c r="G777" s="135"/>
      <c r="H777" s="93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7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7"/>
      <c r="AP777" s="17"/>
      <c r="AQ777" s="17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5"/>
      <c r="F778" s="135"/>
      <c r="G778" s="135"/>
      <c r="H778" s="93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7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7"/>
      <c r="AP778" s="17"/>
      <c r="AQ778" s="17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5"/>
      <c r="F779" s="135"/>
      <c r="G779" s="135"/>
      <c r="H779" s="93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7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7"/>
      <c r="AP779" s="17"/>
      <c r="AQ779" s="17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5"/>
      <c r="F780" s="135"/>
      <c r="G780" s="135"/>
      <c r="H780" s="93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7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7"/>
      <c r="AP780" s="17"/>
      <c r="AQ780" s="17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5"/>
      <c r="F781" s="135"/>
      <c r="G781" s="135"/>
      <c r="H781" s="93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7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7"/>
      <c r="AP781" s="17"/>
      <c r="AQ781" s="17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5"/>
      <c r="F782" s="135"/>
      <c r="G782" s="135"/>
      <c r="H782" s="93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7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7"/>
      <c r="AP782" s="17"/>
      <c r="AQ782" s="17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5"/>
      <c r="F783" s="135"/>
      <c r="G783" s="135"/>
      <c r="H783" s="93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7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7"/>
      <c r="AP783" s="17"/>
      <c r="AQ783" s="17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5"/>
      <c r="F784" s="135"/>
      <c r="G784" s="135"/>
      <c r="H784" s="93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7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7"/>
      <c r="AP784" s="17"/>
      <c r="AQ784" s="17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5"/>
      <c r="F785" s="135"/>
      <c r="G785" s="135"/>
      <c r="H785" s="93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7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7"/>
      <c r="AP785" s="17"/>
      <c r="AQ785" s="17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5"/>
      <c r="F786" s="135"/>
      <c r="G786" s="135"/>
      <c r="H786" s="93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7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7"/>
      <c r="AP786" s="17"/>
      <c r="AQ786" s="17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5"/>
      <c r="F787" s="135"/>
      <c r="G787" s="135"/>
      <c r="H787" s="93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7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7"/>
      <c r="AP787" s="17"/>
      <c r="AQ787" s="17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5"/>
      <c r="F788" s="135"/>
      <c r="G788" s="135"/>
      <c r="H788" s="93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7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7"/>
      <c r="AP788" s="17"/>
      <c r="AQ788" s="17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5"/>
      <c r="F789" s="135"/>
      <c r="G789" s="135"/>
      <c r="H789" s="93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7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7"/>
      <c r="AP789" s="17"/>
      <c r="AQ789" s="17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5"/>
      <c r="F790" s="135"/>
      <c r="G790" s="135"/>
      <c r="H790" s="93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7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7"/>
      <c r="AP790" s="17"/>
      <c r="AQ790" s="17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5"/>
      <c r="F791" s="135"/>
      <c r="G791" s="135"/>
      <c r="H791" s="93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7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7"/>
      <c r="AP791" s="17"/>
      <c r="AQ791" s="17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5"/>
      <c r="F792" s="135"/>
      <c r="G792" s="135"/>
      <c r="H792" s="93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7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7"/>
      <c r="AP792" s="17"/>
      <c r="AQ792" s="17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5"/>
      <c r="F793" s="135"/>
      <c r="G793" s="135"/>
      <c r="H793" s="93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7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7"/>
      <c r="AP793" s="17"/>
      <c r="AQ793" s="17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5"/>
      <c r="F794" s="135"/>
      <c r="G794" s="135"/>
      <c r="H794" s="93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7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7"/>
      <c r="AP794" s="17"/>
      <c r="AQ794" s="17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5"/>
      <c r="F795" s="135"/>
      <c r="G795" s="135"/>
      <c r="H795" s="93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7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7"/>
      <c r="AP795" s="17"/>
      <c r="AQ795" s="17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5"/>
      <c r="F796" s="135"/>
      <c r="G796" s="135"/>
      <c r="H796" s="93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7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7"/>
      <c r="AP796" s="17"/>
      <c r="AQ796" s="17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5"/>
      <c r="F797" s="135"/>
      <c r="G797" s="135"/>
      <c r="H797" s="93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7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7"/>
      <c r="AP797" s="17"/>
      <c r="AQ797" s="17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5"/>
      <c r="F798" s="135"/>
      <c r="G798" s="135"/>
      <c r="H798" s="93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7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7"/>
      <c r="AP798" s="17"/>
      <c r="AQ798" s="17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5"/>
      <c r="F799" s="135"/>
      <c r="G799" s="135"/>
      <c r="H799" s="93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7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7"/>
      <c r="AP799" s="17"/>
      <c r="AQ799" s="17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5"/>
      <c r="F800" s="135"/>
      <c r="G800" s="135"/>
      <c r="H800" s="93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7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7"/>
      <c r="AP800" s="17"/>
      <c r="AQ800" s="17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5"/>
      <c r="F801" s="135"/>
      <c r="G801" s="135"/>
      <c r="H801" s="93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7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7"/>
      <c r="AP801" s="17"/>
      <c r="AQ801" s="17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5"/>
      <c r="F802" s="135"/>
      <c r="G802" s="135"/>
      <c r="H802" s="93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7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7"/>
      <c r="AP802" s="17"/>
      <c r="AQ802" s="17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5"/>
      <c r="F803" s="135"/>
      <c r="G803" s="135"/>
      <c r="H803" s="93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7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7"/>
      <c r="AP803" s="17"/>
      <c r="AQ803" s="17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5"/>
      <c r="F804" s="135"/>
      <c r="G804" s="135"/>
      <c r="H804" s="93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7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7"/>
      <c r="AP804" s="17"/>
      <c r="AQ804" s="17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5"/>
      <c r="F805" s="135"/>
      <c r="G805" s="135"/>
      <c r="H805" s="93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7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7"/>
      <c r="AP805" s="17"/>
      <c r="AQ805" s="17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5"/>
      <c r="F806" s="135"/>
      <c r="G806" s="135"/>
      <c r="H806" s="93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7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7"/>
      <c r="AP806" s="17"/>
      <c r="AQ806" s="17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5"/>
      <c r="F807" s="135"/>
      <c r="G807" s="135"/>
      <c r="H807" s="93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7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7"/>
      <c r="AP807" s="17"/>
      <c r="AQ807" s="17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5"/>
      <c r="F808" s="135"/>
      <c r="G808" s="135"/>
      <c r="H808" s="93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7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7"/>
      <c r="AP808" s="17"/>
      <c r="AQ808" s="17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5"/>
      <c r="F809" s="135"/>
      <c r="G809" s="135"/>
      <c r="H809" s="93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7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7"/>
      <c r="AP809" s="17"/>
      <c r="AQ809" s="17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5"/>
      <c r="F810" s="135"/>
      <c r="G810" s="135"/>
      <c r="H810" s="93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7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7"/>
      <c r="AP810" s="17"/>
      <c r="AQ810" s="17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5"/>
      <c r="F811" s="135"/>
      <c r="G811" s="135"/>
      <c r="H811" s="93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7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7"/>
      <c r="AP811" s="17"/>
      <c r="AQ811" s="17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5"/>
      <c r="F812" s="135"/>
      <c r="G812" s="135"/>
      <c r="H812" s="93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7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7"/>
      <c r="AP812" s="17"/>
      <c r="AQ812" s="17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5"/>
      <c r="F813" s="135"/>
      <c r="G813" s="135"/>
      <c r="H813" s="93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7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7"/>
      <c r="AP813" s="17"/>
      <c r="AQ813" s="17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5"/>
      <c r="F814" s="135"/>
      <c r="G814" s="135"/>
      <c r="H814" s="93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7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7"/>
      <c r="AP814" s="17"/>
      <c r="AQ814" s="17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5"/>
      <c r="F815" s="135"/>
      <c r="G815" s="135"/>
      <c r="H815" s="93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7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7"/>
      <c r="AP815" s="17"/>
      <c r="AQ815" s="17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5"/>
      <c r="F816" s="135"/>
      <c r="G816" s="135"/>
      <c r="H816" s="93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7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7"/>
      <c r="AP816" s="17"/>
      <c r="AQ816" s="17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5"/>
      <c r="F817" s="135"/>
      <c r="G817" s="135"/>
      <c r="H817" s="93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7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7"/>
      <c r="AP817" s="17"/>
      <c r="AQ817" s="17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5"/>
      <c r="F818" s="135"/>
      <c r="G818" s="135"/>
      <c r="H818" s="93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7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7"/>
      <c r="AP818" s="17"/>
      <c r="AQ818" s="17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5"/>
      <c r="F819" s="135"/>
      <c r="G819" s="135"/>
      <c r="H819" s="93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7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7"/>
      <c r="AP819" s="17"/>
      <c r="AQ819" s="17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5"/>
      <c r="F820" s="135"/>
      <c r="G820" s="135"/>
      <c r="H820" s="93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7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7"/>
      <c r="AP820" s="17"/>
      <c r="AQ820" s="17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5"/>
      <c r="F821" s="135"/>
      <c r="G821" s="135"/>
      <c r="H821" s="93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7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7"/>
      <c r="AP821" s="17"/>
      <c r="AQ821" s="17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5"/>
      <c r="F822" s="135"/>
      <c r="G822" s="135"/>
      <c r="H822" s="93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7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7"/>
      <c r="AP822" s="17"/>
      <c r="AQ822" s="17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5"/>
      <c r="F823" s="135"/>
      <c r="G823" s="135"/>
      <c r="H823" s="93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7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7"/>
      <c r="AP823" s="17"/>
      <c r="AQ823" s="17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5"/>
      <c r="F824" s="135"/>
      <c r="G824" s="135"/>
      <c r="H824" s="93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7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7"/>
      <c r="AP824" s="17"/>
      <c r="AQ824" s="17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5"/>
      <c r="F825" s="135"/>
      <c r="G825" s="135"/>
      <c r="H825" s="93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7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7"/>
      <c r="AP825" s="17"/>
      <c r="AQ825" s="17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5"/>
      <c r="F826" s="135"/>
      <c r="G826" s="135"/>
      <c r="H826" s="93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7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7"/>
      <c r="AP826" s="17"/>
      <c r="AQ826" s="17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5"/>
      <c r="F827" s="135"/>
      <c r="G827" s="135"/>
      <c r="H827" s="93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7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7"/>
      <c r="AP827" s="17"/>
      <c r="AQ827" s="17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5"/>
      <c r="F828" s="135"/>
      <c r="G828" s="135"/>
      <c r="H828" s="93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7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7"/>
      <c r="AP828" s="17"/>
      <c r="AQ828" s="17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5"/>
      <c r="F829" s="135"/>
      <c r="G829" s="135"/>
      <c r="H829" s="93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7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7"/>
      <c r="AP829" s="17"/>
      <c r="AQ829" s="17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5"/>
      <c r="F830" s="135"/>
      <c r="G830" s="135"/>
      <c r="H830" s="93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7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7"/>
      <c r="AP830" s="17"/>
      <c r="AQ830" s="17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5"/>
      <c r="F831" s="135"/>
      <c r="G831" s="135"/>
      <c r="H831" s="93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7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7"/>
      <c r="AP831" s="17"/>
      <c r="AQ831" s="17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5"/>
      <c r="F832" s="135"/>
      <c r="G832" s="135"/>
      <c r="H832" s="93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7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7"/>
      <c r="AP832" s="17"/>
      <c r="AQ832" s="17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5"/>
      <c r="F833" s="135"/>
      <c r="G833" s="135"/>
      <c r="H833" s="93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7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7"/>
      <c r="AP833" s="17"/>
      <c r="AQ833" s="17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5"/>
      <c r="F834" s="135"/>
      <c r="G834" s="135"/>
      <c r="H834" s="93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7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7"/>
      <c r="AP834" s="17"/>
      <c r="AQ834" s="17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5"/>
      <c r="F835" s="135"/>
      <c r="G835" s="135"/>
      <c r="H835" s="93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7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7"/>
      <c r="AP835" s="17"/>
      <c r="AQ835" s="17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5"/>
      <c r="F836" s="135"/>
      <c r="G836" s="135"/>
      <c r="H836" s="93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7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7"/>
      <c r="AP836" s="17"/>
      <c r="AQ836" s="17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5"/>
      <c r="F837" s="135"/>
      <c r="G837" s="135"/>
      <c r="H837" s="93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7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7"/>
      <c r="AP837" s="17"/>
      <c r="AQ837" s="17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5"/>
      <c r="F838" s="135"/>
      <c r="G838" s="135"/>
      <c r="H838" s="93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7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7"/>
      <c r="AP838" s="17"/>
      <c r="AQ838" s="17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5"/>
      <c r="F839" s="135"/>
      <c r="G839" s="135"/>
      <c r="H839" s="93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7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7"/>
      <c r="AP839" s="17"/>
      <c r="AQ839" s="17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5"/>
      <c r="F840" s="135"/>
      <c r="G840" s="135"/>
      <c r="H840" s="93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7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7"/>
      <c r="AP840" s="17"/>
      <c r="AQ840" s="17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5"/>
      <c r="F841" s="135"/>
      <c r="G841" s="135"/>
      <c r="H841" s="93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7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7"/>
      <c r="AP841" s="17"/>
      <c r="AQ841" s="17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5"/>
      <c r="F842" s="135"/>
      <c r="G842" s="135"/>
      <c r="H842" s="93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7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7"/>
      <c r="AP842" s="17"/>
      <c r="AQ842" s="17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5"/>
      <c r="F843" s="135"/>
      <c r="G843" s="135"/>
      <c r="H843" s="93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7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7"/>
      <c r="AP843" s="17"/>
      <c r="AQ843" s="17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5"/>
      <c r="F844" s="135"/>
      <c r="G844" s="135"/>
      <c r="H844" s="93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7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7"/>
      <c r="AP844" s="17"/>
      <c r="AQ844" s="17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5"/>
      <c r="F845" s="135"/>
      <c r="G845" s="135"/>
      <c r="H845" s="93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7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7"/>
      <c r="AP845" s="17"/>
      <c r="AQ845" s="17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5"/>
      <c r="F846" s="135"/>
      <c r="G846" s="135"/>
      <c r="H846" s="93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7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7"/>
      <c r="AP846" s="17"/>
      <c r="AQ846" s="17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5"/>
      <c r="F847" s="135"/>
      <c r="G847" s="135"/>
      <c r="H847" s="93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7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7"/>
      <c r="AP847" s="17"/>
      <c r="AQ847" s="17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5"/>
      <c r="F848" s="135"/>
      <c r="G848" s="135"/>
      <c r="H848" s="93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7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7"/>
      <c r="AP848" s="17"/>
      <c r="AQ848" s="17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5"/>
      <c r="F849" s="135"/>
      <c r="G849" s="135"/>
      <c r="H849" s="93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7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7"/>
      <c r="AP849" s="17"/>
      <c r="AQ849" s="17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5"/>
      <c r="F850" s="135"/>
      <c r="G850" s="135"/>
      <c r="H850" s="93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7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7"/>
      <c r="AP850" s="17"/>
      <c r="AQ850" s="17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5"/>
      <c r="F851" s="135"/>
      <c r="G851" s="135"/>
      <c r="H851" s="93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7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7"/>
      <c r="AP851" s="17"/>
      <c r="AQ851" s="17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5"/>
      <c r="F852" s="135"/>
      <c r="G852" s="135"/>
      <c r="H852" s="93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7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7"/>
      <c r="AP852" s="17"/>
      <c r="AQ852" s="17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5"/>
      <c r="F853" s="135"/>
      <c r="G853" s="135"/>
      <c r="H853" s="93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7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7"/>
      <c r="AP853" s="17"/>
      <c r="AQ853" s="17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5"/>
      <c r="F854" s="135"/>
      <c r="G854" s="135"/>
      <c r="H854" s="93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7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7"/>
      <c r="AP854" s="17"/>
      <c r="AQ854" s="17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5"/>
      <c r="F855" s="135"/>
      <c r="G855" s="135"/>
      <c r="H855" s="93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7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7"/>
      <c r="AP855" s="17"/>
      <c r="AQ855" s="17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5"/>
      <c r="F856" s="135"/>
      <c r="G856" s="135"/>
      <c r="H856" s="93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7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7"/>
      <c r="AP856" s="17"/>
      <c r="AQ856" s="17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5"/>
      <c r="F857" s="135"/>
      <c r="G857" s="135"/>
      <c r="H857" s="93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7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7"/>
      <c r="AP857" s="17"/>
      <c r="AQ857" s="17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5"/>
      <c r="F858" s="135"/>
      <c r="G858" s="135"/>
      <c r="H858" s="93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7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7"/>
      <c r="AP858" s="17"/>
      <c r="AQ858" s="17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5"/>
      <c r="F859" s="135"/>
      <c r="G859" s="135"/>
      <c r="H859" s="93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7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7"/>
      <c r="AP859" s="17"/>
      <c r="AQ859" s="17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5"/>
      <c r="F860" s="135"/>
      <c r="G860" s="135"/>
      <c r="H860" s="93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7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7"/>
      <c r="AP860" s="17"/>
      <c r="AQ860" s="17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5"/>
      <c r="F861" s="135"/>
      <c r="G861" s="135"/>
      <c r="H861" s="93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7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7"/>
      <c r="AP861" s="17"/>
      <c r="AQ861" s="17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5"/>
      <c r="F862" s="135"/>
      <c r="G862" s="135"/>
      <c r="H862" s="93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7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7"/>
      <c r="AP862" s="17"/>
      <c r="AQ862" s="17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5"/>
      <c r="F863" s="135"/>
      <c r="G863" s="135"/>
      <c r="H863" s="93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7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7"/>
      <c r="AP863" s="17"/>
      <c r="AQ863" s="17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5"/>
      <c r="F864" s="135"/>
      <c r="G864" s="135"/>
      <c r="H864" s="93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7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7"/>
      <c r="AP864" s="17"/>
      <c r="AQ864" s="17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5"/>
      <c r="F865" s="135"/>
      <c r="G865" s="135"/>
      <c r="H865" s="93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7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7"/>
      <c r="AP865" s="17"/>
      <c r="AQ865" s="17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5"/>
      <c r="F866" s="135"/>
      <c r="G866" s="135"/>
      <c r="H866" s="93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7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7"/>
      <c r="AP866" s="17"/>
      <c r="AQ866" s="17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5"/>
      <c r="F867" s="135"/>
      <c r="G867" s="135"/>
      <c r="H867" s="93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7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7"/>
      <c r="AP867" s="17"/>
      <c r="AQ867" s="17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5"/>
      <c r="F868" s="135"/>
      <c r="G868" s="135"/>
      <c r="H868" s="93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7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7"/>
      <c r="AP868" s="17"/>
      <c r="AQ868" s="17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5"/>
      <c r="F869" s="135"/>
      <c r="G869" s="135"/>
      <c r="H869" s="93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7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7"/>
      <c r="AP869" s="17"/>
      <c r="AQ869" s="17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5"/>
      <c r="F870" s="135"/>
      <c r="G870" s="135"/>
      <c r="H870" s="93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7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7"/>
      <c r="AP870" s="17"/>
      <c r="AQ870" s="17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5"/>
      <c r="F871" s="135"/>
      <c r="G871" s="135"/>
      <c r="H871" s="93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7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7"/>
      <c r="AP871" s="17"/>
      <c r="AQ871" s="17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5"/>
      <c r="F872" s="135"/>
      <c r="G872" s="135"/>
      <c r="H872" s="93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7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7"/>
      <c r="AP872" s="17"/>
      <c r="AQ872" s="17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5"/>
      <c r="F873" s="135"/>
      <c r="G873" s="135"/>
      <c r="H873" s="93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7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7"/>
      <c r="AP873" s="17"/>
      <c r="AQ873" s="17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5"/>
      <c r="F874" s="135"/>
      <c r="G874" s="135"/>
      <c r="H874" s="93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7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7"/>
      <c r="AP874" s="17"/>
      <c r="AQ874" s="17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5"/>
      <c r="F875" s="135"/>
      <c r="G875" s="135"/>
      <c r="H875" s="93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7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7"/>
      <c r="AP875" s="17"/>
      <c r="AQ875" s="17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5"/>
      <c r="F876" s="135"/>
      <c r="G876" s="135"/>
      <c r="H876" s="93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7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7"/>
      <c r="AP876" s="17"/>
      <c r="AQ876" s="17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5"/>
      <c r="F877" s="135"/>
      <c r="G877" s="135"/>
      <c r="H877" s="93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7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7"/>
      <c r="AP877" s="17"/>
      <c r="AQ877" s="17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5"/>
      <c r="F878" s="135"/>
      <c r="G878" s="135"/>
      <c r="H878" s="93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7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7"/>
      <c r="AP878" s="17"/>
      <c r="AQ878" s="17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5"/>
      <c r="F879" s="135"/>
      <c r="G879" s="135"/>
      <c r="H879" s="93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7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7"/>
      <c r="AP879" s="17"/>
      <c r="AQ879" s="17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5"/>
      <c r="F880" s="135"/>
      <c r="G880" s="135"/>
      <c r="H880" s="93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7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7"/>
      <c r="AP880" s="17"/>
      <c r="AQ880" s="17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5"/>
      <c r="F881" s="135"/>
      <c r="G881" s="135"/>
      <c r="H881" s="93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7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7"/>
      <c r="AP881" s="17"/>
      <c r="AQ881" s="17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5"/>
      <c r="F882" s="135"/>
      <c r="G882" s="135"/>
      <c r="H882" s="93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7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7"/>
      <c r="AP882" s="17"/>
      <c r="AQ882" s="17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5"/>
      <c r="F883" s="135"/>
      <c r="G883" s="135"/>
      <c r="H883" s="93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7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7"/>
      <c r="AP883" s="17"/>
      <c r="AQ883" s="17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5"/>
      <c r="F884" s="135"/>
      <c r="G884" s="135"/>
      <c r="H884" s="93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7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7"/>
      <c r="AP884" s="17"/>
      <c r="AQ884" s="17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5"/>
      <c r="F885" s="135"/>
      <c r="G885" s="135"/>
      <c r="H885" s="93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7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7"/>
      <c r="AP885" s="17"/>
      <c r="AQ885" s="17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5"/>
      <c r="F886" s="135"/>
      <c r="G886" s="135"/>
      <c r="H886" s="93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7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7"/>
      <c r="AP886" s="17"/>
      <c r="AQ886" s="17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5"/>
      <c r="F887" s="135"/>
      <c r="G887" s="135"/>
      <c r="H887" s="93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7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7"/>
      <c r="AP887" s="17"/>
      <c r="AQ887" s="17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5"/>
      <c r="F888" s="135"/>
      <c r="G888" s="135"/>
      <c r="H888" s="93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7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7"/>
      <c r="AP888" s="17"/>
      <c r="AQ888" s="17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5"/>
      <c r="F889" s="135"/>
      <c r="G889" s="135"/>
      <c r="H889" s="93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7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7"/>
      <c r="AP889" s="17"/>
      <c r="AQ889" s="17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5"/>
      <c r="F890" s="135"/>
      <c r="G890" s="135"/>
      <c r="H890" s="93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7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7"/>
      <c r="AP890" s="17"/>
      <c r="AQ890" s="17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5"/>
      <c r="F891" s="135"/>
      <c r="G891" s="135"/>
      <c r="H891" s="93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7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7"/>
      <c r="AP891" s="17"/>
      <c r="AQ891" s="17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5"/>
      <c r="F892" s="135"/>
      <c r="G892" s="135"/>
      <c r="H892" s="93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7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7"/>
      <c r="AP892" s="17"/>
      <c r="AQ892" s="17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5"/>
      <c r="F893" s="135"/>
      <c r="G893" s="135"/>
      <c r="H893" s="93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7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7"/>
      <c r="AP893" s="17"/>
      <c r="AQ893" s="17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5"/>
      <c r="F894" s="135"/>
      <c r="G894" s="135"/>
      <c r="H894" s="93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7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7"/>
      <c r="AP894" s="17"/>
      <c r="AQ894" s="17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5"/>
      <c r="F895" s="135"/>
      <c r="G895" s="135"/>
      <c r="H895" s="93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7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7"/>
      <c r="AP895" s="17"/>
      <c r="AQ895" s="17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5"/>
      <c r="F896" s="135"/>
      <c r="G896" s="135"/>
      <c r="H896" s="93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7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7"/>
      <c r="AP896" s="17"/>
      <c r="AQ896" s="17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5"/>
      <c r="F897" s="135"/>
      <c r="G897" s="135"/>
      <c r="H897" s="93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7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7"/>
      <c r="AP897" s="17"/>
      <c r="AQ897" s="17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5"/>
      <c r="F898" s="135"/>
      <c r="G898" s="135"/>
      <c r="H898" s="93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7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7"/>
      <c r="AP898" s="17"/>
      <c r="AQ898" s="17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5"/>
      <c r="F899" s="135"/>
      <c r="G899" s="135"/>
      <c r="H899" s="93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7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7"/>
      <c r="AP899" s="17"/>
      <c r="AQ899" s="17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5"/>
      <c r="F900" s="135"/>
      <c r="G900" s="135"/>
      <c r="H900" s="93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7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7"/>
      <c r="AP900" s="17"/>
      <c r="AQ900" s="17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5"/>
      <c r="F901" s="135"/>
      <c r="G901" s="135"/>
      <c r="H901" s="93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7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7"/>
      <c r="AP901" s="17"/>
      <c r="AQ901" s="17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5"/>
      <c r="F902" s="135"/>
      <c r="G902" s="135"/>
      <c r="H902" s="93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7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7"/>
      <c r="AP902" s="17"/>
      <c r="AQ902" s="17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5"/>
      <c r="F903" s="135"/>
      <c r="G903" s="135"/>
      <c r="H903" s="93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7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7"/>
      <c r="AP903" s="17"/>
      <c r="AQ903" s="17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5"/>
      <c r="F904" s="135"/>
      <c r="G904" s="135"/>
      <c r="H904" s="93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7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7"/>
      <c r="AP904" s="17"/>
      <c r="AQ904" s="17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5"/>
      <c r="F905" s="135"/>
      <c r="G905" s="135"/>
      <c r="H905" s="93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7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7"/>
      <c r="AP905" s="17"/>
      <c r="AQ905" s="17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5"/>
      <c r="F906" s="135"/>
      <c r="G906" s="135"/>
      <c r="H906" s="93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7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7"/>
      <c r="AP906" s="17"/>
      <c r="AQ906" s="17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5"/>
      <c r="F907" s="135"/>
      <c r="G907" s="135"/>
      <c r="H907" s="93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7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7"/>
      <c r="AP907" s="17"/>
      <c r="AQ907" s="17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5"/>
      <c r="F908" s="135"/>
      <c r="G908" s="135"/>
      <c r="H908" s="93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7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7"/>
      <c r="AP908" s="17"/>
      <c r="AQ908" s="17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5"/>
      <c r="F909" s="135"/>
      <c r="G909" s="135"/>
      <c r="H909" s="93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7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7"/>
      <c r="AP909" s="17"/>
      <c r="AQ909" s="17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5"/>
      <c r="F910" s="135"/>
      <c r="G910" s="135"/>
      <c r="H910" s="93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7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7"/>
      <c r="AP910" s="17"/>
      <c r="AQ910" s="17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5"/>
      <c r="F911" s="135"/>
      <c r="G911" s="135"/>
      <c r="H911" s="93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7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7"/>
      <c r="AP911" s="17"/>
      <c r="AQ911" s="17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5"/>
      <c r="F912" s="135"/>
      <c r="G912" s="135"/>
      <c r="H912" s="93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7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7"/>
      <c r="AP912" s="17"/>
      <c r="AQ912" s="17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5"/>
      <c r="F913" s="135"/>
      <c r="G913" s="135"/>
      <c r="H913" s="93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7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7"/>
      <c r="AP913" s="17"/>
      <c r="AQ913" s="17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5"/>
      <c r="F914" s="135"/>
      <c r="G914" s="135"/>
      <c r="H914" s="93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7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7"/>
      <c r="AP914" s="17"/>
      <c r="AQ914" s="17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5"/>
      <c r="F915" s="135"/>
      <c r="G915" s="135"/>
      <c r="H915" s="93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7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7"/>
      <c r="AP915" s="17"/>
      <c r="AQ915" s="17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5"/>
      <c r="F916" s="135"/>
      <c r="G916" s="135"/>
      <c r="H916" s="93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7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7"/>
      <c r="AP916" s="17"/>
      <c r="AQ916" s="17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5"/>
      <c r="F917" s="135"/>
      <c r="G917" s="135"/>
      <c r="H917" s="93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7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7"/>
      <c r="AP917" s="17"/>
      <c r="AQ917" s="17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5"/>
      <c r="F918" s="135"/>
      <c r="G918" s="135"/>
      <c r="H918" s="93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7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7"/>
      <c r="AP918" s="17"/>
      <c r="AQ918" s="17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5"/>
      <c r="F919" s="135"/>
      <c r="G919" s="135"/>
      <c r="H919" s="93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7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7"/>
      <c r="AP919" s="17"/>
      <c r="AQ919" s="17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5"/>
      <c r="F920" s="135"/>
      <c r="G920" s="135"/>
      <c r="H920" s="93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7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7"/>
      <c r="AP920" s="17"/>
      <c r="AQ920" s="17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5"/>
      <c r="F921" s="135"/>
      <c r="G921" s="135"/>
      <c r="H921" s="93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7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7"/>
      <c r="AP921" s="17"/>
      <c r="AQ921" s="17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5"/>
      <c r="F922" s="135"/>
      <c r="G922" s="135"/>
      <c r="H922" s="93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7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7"/>
      <c r="AP922" s="17"/>
      <c r="AQ922" s="17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5"/>
      <c r="F923" s="135"/>
      <c r="G923" s="135"/>
      <c r="H923" s="93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7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7"/>
      <c r="AP923" s="17"/>
      <c r="AQ923" s="17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5"/>
      <c r="F924" s="135"/>
      <c r="G924" s="135"/>
      <c r="H924" s="93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7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7"/>
      <c r="AP924" s="17"/>
      <c r="AQ924" s="17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5"/>
      <c r="F925" s="135"/>
      <c r="G925" s="135"/>
      <c r="H925" s="93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7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7"/>
      <c r="AP925" s="17"/>
      <c r="AQ925" s="17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5"/>
      <c r="F926" s="135"/>
      <c r="G926" s="135"/>
      <c r="H926" s="93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7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7"/>
      <c r="AP926" s="17"/>
      <c r="AQ926" s="17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5"/>
      <c r="F927" s="135"/>
      <c r="G927" s="135"/>
      <c r="H927" s="93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7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7"/>
      <c r="AP927" s="17"/>
      <c r="AQ927" s="17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5"/>
      <c r="F928" s="135"/>
      <c r="G928" s="135"/>
      <c r="H928" s="93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7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7"/>
      <c r="AP928" s="17"/>
      <c r="AQ928" s="17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5"/>
      <c r="F929" s="135"/>
      <c r="G929" s="135"/>
      <c r="H929" s="93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7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7"/>
      <c r="AP929" s="17"/>
      <c r="AQ929" s="17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5"/>
      <c r="F930" s="135"/>
      <c r="G930" s="135"/>
      <c r="H930" s="93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7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7"/>
      <c r="AP930" s="17"/>
      <c r="AQ930" s="17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5"/>
      <c r="F931" s="135"/>
      <c r="G931" s="135"/>
      <c r="H931" s="93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7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7"/>
      <c r="AP931" s="17"/>
      <c r="AQ931" s="17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5"/>
      <c r="F932" s="135"/>
      <c r="G932" s="135"/>
      <c r="H932" s="93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7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7"/>
      <c r="AP932" s="17"/>
      <c r="AQ932" s="17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5"/>
      <c r="F933" s="135"/>
      <c r="G933" s="135"/>
      <c r="H933" s="93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7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7"/>
      <c r="AP933" s="17"/>
      <c r="AQ933" s="17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5"/>
      <c r="F934" s="135"/>
      <c r="G934" s="135"/>
      <c r="H934" s="93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7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7"/>
      <c r="AP934" s="17"/>
      <c r="AQ934" s="17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5"/>
      <c r="F935" s="135"/>
      <c r="G935" s="135"/>
      <c r="H935" s="93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7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7"/>
      <c r="AP935" s="17"/>
      <c r="AQ935" s="17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5"/>
      <c r="F936" s="135"/>
      <c r="G936" s="135"/>
      <c r="H936" s="93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7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7"/>
      <c r="AP936" s="17"/>
      <c r="AQ936" s="17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5"/>
      <c r="F937" s="135"/>
      <c r="G937" s="135"/>
      <c r="H937" s="93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7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7"/>
      <c r="AP937" s="17"/>
      <c r="AQ937" s="17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5"/>
      <c r="F938" s="135"/>
      <c r="G938" s="135"/>
      <c r="H938" s="93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7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7"/>
      <c r="AP938" s="17"/>
      <c r="AQ938" s="17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5"/>
      <c r="F939" s="135"/>
      <c r="G939" s="135"/>
      <c r="H939" s="93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7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7"/>
      <c r="AP939" s="17"/>
      <c r="AQ939" s="17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5"/>
      <c r="F940" s="135"/>
      <c r="G940" s="135"/>
      <c r="H940" s="93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7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7"/>
      <c r="AP940" s="17"/>
      <c r="AQ940" s="17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5"/>
      <c r="F941" s="135"/>
      <c r="G941" s="135"/>
      <c r="H941" s="93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7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7"/>
      <c r="AP941" s="17"/>
      <c r="AQ941" s="17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5"/>
      <c r="F942" s="135"/>
      <c r="G942" s="135"/>
      <c r="H942" s="93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7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7"/>
      <c r="AP942" s="17"/>
      <c r="AQ942" s="17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5"/>
      <c r="F943" s="135"/>
      <c r="G943" s="135"/>
      <c r="H943" s="93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7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7"/>
      <c r="AP943" s="17"/>
      <c r="AQ943" s="17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5"/>
      <c r="F944" s="135"/>
      <c r="G944" s="135"/>
      <c r="H944" s="93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7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7"/>
      <c r="AP944" s="17"/>
      <c r="AQ944" s="17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5"/>
      <c r="F945" s="135"/>
      <c r="G945" s="135"/>
      <c r="H945" s="93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7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7"/>
      <c r="AP945" s="17"/>
      <c r="AQ945" s="17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5"/>
      <c r="F946" s="135"/>
      <c r="G946" s="135"/>
      <c r="H946" s="93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7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7"/>
      <c r="AP946" s="17"/>
      <c r="AQ946" s="17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5"/>
      <c r="F947" s="135"/>
      <c r="G947" s="135"/>
      <c r="H947" s="93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7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7"/>
      <c r="AP947" s="17"/>
      <c r="AQ947" s="17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5"/>
      <c r="F948" s="135"/>
      <c r="G948" s="135"/>
      <c r="H948" s="93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7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7"/>
      <c r="AP948" s="17"/>
      <c r="AQ948" s="17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5"/>
      <c r="F949" s="135"/>
      <c r="G949" s="135"/>
      <c r="H949" s="93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7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7"/>
      <c r="AP949" s="17"/>
      <c r="AQ949" s="17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5"/>
      <c r="F950" s="135"/>
      <c r="G950" s="135"/>
      <c r="H950" s="93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7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7"/>
      <c r="AP950" s="17"/>
      <c r="AQ950" s="17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5"/>
      <c r="F951" s="135"/>
      <c r="G951" s="135"/>
      <c r="H951" s="93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7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7"/>
      <c r="AP951" s="17"/>
      <c r="AQ951" s="17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5"/>
      <c r="F952" s="135"/>
      <c r="G952" s="135"/>
      <c r="H952" s="93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7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7"/>
      <c r="AP952" s="17"/>
      <c r="AQ952" s="17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5"/>
      <c r="F953" s="135"/>
      <c r="G953" s="135"/>
      <c r="H953" s="93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7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7"/>
      <c r="AP953" s="17"/>
      <c r="AQ953" s="17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5"/>
      <c r="F954" s="135"/>
      <c r="G954" s="135"/>
      <c r="H954" s="93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7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7"/>
      <c r="AP954" s="17"/>
      <c r="AQ954" s="17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5"/>
      <c r="F955" s="135"/>
      <c r="G955" s="135"/>
      <c r="H955" s="93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7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7"/>
      <c r="AP955" s="17"/>
      <c r="AQ955" s="17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5"/>
      <c r="F956" s="135"/>
      <c r="G956" s="135"/>
      <c r="H956" s="93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7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7"/>
      <c r="AP956" s="17"/>
      <c r="AQ956" s="17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5"/>
      <c r="F957" s="135"/>
      <c r="G957" s="135"/>
      <c r="H957" s="93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7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7"/>
      <c r="AP957" s="17"/>
      <c r="AQ957" s="17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5"/>
      <c r="F958" s="135"/>
      <c r="G958" s="135"/>
      <c r="H958" s="93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7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7"/>
      <c r="AP958" s="17"/>
      <c r="AQ958" s="17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5"/>
      <c r="F959" s="135"/>
      <c r="G959" s="135"/>
      <c r="H959" s="93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7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7"/>
      <c r="AP959" s="17"/>
      <c r="AQ959" s="17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5"/>
      <c r="F960" s="135"/>
      <c r="G960" s="135"/>
      <c r="H960" s="93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7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7"/>
      <c r="AP960" s="17"/>
      <c r="AQ960" s="17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5"/>
      <c r="F961" s="135"/>
      <c r="G961" s="135"/>
      <c r="H961" s="93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7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7"/>
      <c r="AP961" s="17"/>
      <c r="AQ961" s="17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5"/>
      <c r="F962" s="135"/>
      <c r="G962" s="135"/>
      <c r="H962" s="93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7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7"/>
      <c r="AP962" s="17"/>
      <c r="AQ962" s="17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5"/>
      <c r="F963" s="135"/>
      <c r="G963" s="135"/>
      <c r="H963" s="93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7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7"/>
      <c r="AP963" s="17"/>
      <c r="AQ963" s="17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5"/>
      <c r="F964" s="135"/>
      <c r="G964" s="135"/>
      <c r="H964" s="93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7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7"/>
      <c r="AP964" s="17"/>
      <c r="AQ964" s="17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5"/>
      <c r="F965" s="135"/>
      <c r="G965" s="135"/>
      <c r="H965" s="93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7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7"/>
      <c r="AP965" s="17"/>
      <c r="AQ965" s="17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5"/>
      <c r="F966" s="135"/>
      <c r="G966" s="135"/>
      <c r="H966" s="93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7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7"/>
      <c r="AP966" s="17"/>
      <c r="AQ966" s="17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5"/>
      <c r="F967" s="135"/>
      <c r="G967" s="135"/>
      <c r="H967" s="93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7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7"/>
      <c r="AP967" s="17"/>
      <c r="AQ967" s="17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5"/>
      <c r="F968" s="135"/>
      <c r="G968" s="135"/>
      <c r="H968" s="93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7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7"/>
      <c r="AP968" s="17"/>
      <c r="AQ968" s="17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5"/>
      <c r="F969" s="135"/>
      <c r="G969" s="135"/>
      <c r="H969" s="93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7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7"/>
      <c r="AP969" s="17"/>
      <c r="AQ969" s="17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5"/>
      <c r="F970" s="135"/>
      <c r="G970" s="135"/>
      <c r="H970" s="93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7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7"/>
      <c r="AP970" s="17"/>
      <c r="AQ970" s="17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5"/>
      <c r="F971" s="135"/>
      <c r="G971" s="135"/>
      <c r="H971" s="93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7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7"/>
      <c r="AP971" s="17"/>
      <c r="AQ971" s="17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5"/>
      <c r="F972" s="135"/>
      <c r="G972" s="135"/>
      <c r="H972" s="93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7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7"/>
      <c r="AP972" s="17"/>
      <c r="AQ972" s="17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5"/>
      <c r="F973" s="135"/>
      <c r="G973" s="135"/>
      <c r="H973" s="93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7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7"/>
      <c r="AP973" s="17"/>
      <c r="AQ973" s="17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5"/>
      <c r="F974" s="135"/>
      <c r="G974" s="135"/>
      <c r="H974" s="93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7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7"/>
      <c r="AP974" s="17"/>
      <c r="AQ974" s="17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5"/>
      <c r="F975" s="135"/>
      <c r="G975" s="135"/>
      <c r="H975" s="93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7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7"/>
      <c r="AP975" s="17"/>
      <c r="AQ975" s="17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5"/>
      <c r="F976" s="135"/>
      <c r="G976" s="135"/>
      <c r="H976" s="93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7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7"/>
      <c r="AP976" s="17"/>
      <c r="AQ976" s="17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5"/>
      <c r="F977" s="135"/>
      <c r="G977" s="135"/>
      <c r="H977" s="93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7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7"/>
      <c r="AP977" s="17"/>
      <c r="AQ977" s="17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5"/>
      <c r="F978" s="135"/>
      <c r="G978" s="135"/>
      <c r="H978" s="93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7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7"/>
      <c r="AP978" s="17"/>
      <c r="AQ978" s="17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5"/>
      <c r="F979" s="135"/>
      <c r="G979" s="135"/>
      <c r="H979" s="93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7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7"/>
      <c r="AP979" s="17"/>
      <c r="AQ979" s="17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5"/>
      <c r="F980" s="135"/>
      <c r="G980" s="135"/>
      <c r="H980" s="93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7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7"/>
      <c r="AP980" s="17"/>
      <c r="AQ980" s="17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5"/>
      <c r="F981" s="135"/>
      <c r="G981" s="135"/>
      <c r="H981" s="93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7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7"/>
      <c r="AP981" s="17"/>
      <c r="AQ981" s="17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5"/>
      <c r="F982" s="135"/>
      <c r="G982" s="135"/>
      <c r="H982" s="93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7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7"/>
      <c r="AP982" s="17"/>
      <c r="AQ982" s="17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5"/>
      <c r="F983" s="135"/>
      <c r="G983" s="135"/>
      <c r="H983" s="93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7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7"/>
      <c r="AP983" s="17"/>
      <c r="AQ983" s="17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5"/>
      <c r="F984" s="135"/>
      <c r="G984" s="135"/>
      <c r="H984" s="93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7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7"/>
      <c r="AP984" s="17"/>
      <c r="AQ984" s="17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5"/>
      <c r="F985" s="135"/>
      <c r="G985" s="135"/>
      <c r="H985" s="93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7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7"/>
      <c r="AP985" s="17"/>
      <c r="AQ985" s="17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5"/>
      <c r="F986" s="135"/>
      <c r="G986" s="135"/>
      <c r="H986" s="93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7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7"/>
      <c r="AP986" s="17"/>
      <c r="AQ986" s="17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5"/>
      <c r="F987" s="135"/>
      <c r="G987" s="135"/>
      <c r="H987" s="93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7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7"/>
      <c r="AP987" s="17"/>
      <c r="AQ987" s="17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5"/>
      <c r="F988" s="135"/>
      <c r="G988" s="135"/>
      <c r="H988" s="93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7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7"/>
      <c r="AP988" s="17"/>
      <c r="AQ988" s="17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5"/>
      <c r="F989" s="135"/>
      <c r="G989" s="135"/>
      <c r="H989" s="93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7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7"/>
      <c r="AP989" s="17"/>
      <c r="AQ989" s="17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5"/>
      <c r="F990" s="135"/>
      <c r="G990" s="135"/>
      <c r="H990" s="93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7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7"/>
      <c r="AP990" s="17"/>
      <c r="AQ990" s="17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5"/>
      <c r="F991" s="135"/>
      <c r="G991" s="135"/>
      <c r="H991" s="93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7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7"/>
      <c r="AP991" s="17"/>
      <c r="AQ991" s="17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5"/>
      <c r="F992" s="135"/>
      <c r="G992" s="135"/>
      <c r="H992" s="93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7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7"/>
      <c r="AP992" s="17"/>
      <c r="AQ992" s="17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5"/>
      <c r="F993" s="135"/>
      <c r="G993" s="135"/>
      <c r="H993" s="93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7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7"/>
      <c r="AP993" s="17"/>
      <c r="AQ993" s="17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5"/>
      <c r="F994" s="135"/>
      <c r="G994" s="135"/>
      <c r="H994" s="93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7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7"/>
      <c r="AP994" s="17"/>
      <c r="AQ994" s="17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5"/>
      <c r="F995" s="135"/>
      <c r="G995" s="135"/>
      <c r="H995" s="93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7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7"/>
      <c r="AP995" s="17"/>
      <c r="AQ995" s="17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5"/>
      <c r="F996" s="135"/>
      <c r="G996" s="135"/>
      <c r="H996" s="93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7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7"/>
      <c r="AP996" s="17"/>
      <c r="AQ996" s="17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5"/>
      <c r="F997" s="135"/>
      <c r="G997" s="135"/>
      <c r="H997" s="93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7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7"/>
      <c r="AP997" s="17"/>
      <c r="AQ997" s="17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5"/>
      <c r="F998" s="135"/>
      <c r="G998" s="135"/>
      <c r="H998" s="93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7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7"/>
      <c r="AP998" s="17"/>
      <c r="AQ998" s="17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5"/>
      <c r="F999" s="135"/>
      <c r="G999" s="135"/>
      <c r="H999" s="93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7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7"/>
      <c r="AP999" s="17"/>
      <c r="AQ999" s="17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5"/>
      <c r="F1000" s="135"/>
      <c r="G1000" s="135"/>
      <c r="H1000" s="93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7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7"/>
      <c r="AP1000" s="17"/>
      <c r="AQ1000" s="17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V22" sqref="V2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8" customWidth="1"/>
    <col min="5" max="5" width="14.5" style="128" customWidth="1"/>
    <col min="6" max="6" width="14.5" style="136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2" customFormat="1" ht="48.5" customHeight="1">
      <c r="A1" s="26" t="s">
        <v>673</v>
      </c>
      <c r="B1" s="26" t="s">
        <v>14</v>
      </c>
      <c r="C1" s="26" t="s">
        <v>462</v>
      </c>
      <c r="D1" s="132" t="s">
        <v>745</v>
      </c>
      <c r="E1" s="125" t="s">
        <v>746</v>
      </c>
      <c r="F1" s="125" t="s">
        <v>747</v>
      </c>
      <c r="G1" s="26" t="s">
        <v>583</v>
      </c>
      <c r="H1" s="95" t="s">
        <v>336</v>
      </c>
      <c r="I1" s="95" t="s">
        <v>337</v>
      </c>
      <c r="J1" s="95" t="s">
        <v>338</v>
      </c>
      <c r="K1" s="95" t="s">
        <v>663</v>
      </c>
      <c r="L1" s="95" t="s">
        <v>339</v>
      </c>
      <c r="M1" s="95" t="s">
        <v>340</v>
      </c>
      <c r="N1" s="111" t="s">
        <v>360</v>
      </c>
      <c r="O1" s="111" t="s">
        <v>361</v>
      </c>
      <c r="P1" s="111" t="s">
        <v>362</v>
      </c>
      <c r="Q1" s="111" t="s">
        <v>363</v>
      </c>
      <c r="R1" s="75" t="s">
        <v>341</v>
      </c>
      <c r="S1" s="75" t="s">
        <v>342</v>
      </c>
      <c r="T1" s="75" t="s">
        <v>343</v>
      </c>
      <c r="U1" s="75" t="s">
        <v>344</v>
      </c>
      <c r="V1" s="75" t="s">
        <v>345</v>
      </c>
      <c r="W1" s="75" t="s">
        <v>346</v>
      </c>
      <c r="X1" s="75" t="s">
        <v>347</v>
      </c>
      <c r="Y1" s="47" t="s">
        <v>348</v>
      </c>
      <c r="Z1" s="75" t="s">
        <v>349</v>
      </c>
      <c r="AA1" s="75" t="s">
        <v>350</v>
      </c>
      <c r="AB1" s="47" t="s">
        <v>351</v>
      </c>
    </row>
    <row r="2" spans="1:28" s="103" customFormat="1" ht="66.5" customHeight="1">
      <c r="A2" s="30" t="s">
        <v>674</v>
      </c>
      <c r="B2" s="34" t="s">
        <v>16</v>
      </c>
      <c r="C2" s="34" t="s">
        <v>332</v>
      </c>
      <c r="D2" s="126" t="s">
        <v>740</v>
      </c>
      <c r="E2" s="126" t="s">
        <v>741</v>
      </c>
      <c r="F2" s="126" t="s">
        <v>739</v>
      </c>
      <c r="G2" s="34" t="s">
        <v>584</v>
      </c>
      <c r="H2" s="96" t="s">
        <v>352</v>
      </c>
      <c r="I2" s="96" t="s">
        <v>666</v>
      </c>
      <c r="J2" s="96" t="s">
        <v>399</v>
      </c>
      <c r="K2" s="96" t="s">
        <v>725</v>
      </c>
      <c r="L2" s="96" t="s">
        <v>671</v>
      </c>
      <c r="M2" s="96" t="s">
        <v>353</v>
      </c>
      <c r="N2" s="101" t="s">
        <v>382</v>
      </c>
      <c r="O2" s="101" t="s">
        <v>381</v>
      </c>
      <c r="P2" s="101" t="s">
        <v>398</v>
      </c>
      <c r="Q2" s="101"/>
      <c r="R2" s="56" t="s">
        <v>354</v>
      </c>
      <c r="S2" s="56" t="s">
        <v>355</v>
      </c>
      <c r="T2" s="56" t="s">
        <v>86</v>
      </c>
      <c r="U2" s="56" t="s">
        <v>87</v>
      </c>
      <c r="V2" s="56" t="s">
        <v>88</v>
      </c>
      <c r="W2" s="56" t="s">
        <v>356</v>
      </c>
      <c r="X2" s="56" t="s">
        <v>397</v>
      </c>
      <c r="Y2" s="56" t="s">
        <v>396</v>
      </c>
      <c r="Z2" s="56" t="s">
        <v>357</v>
      </c>
      <c r="AA2" s="56" t="s">
        <v>358</v>
      </c>
      <c r="AB2" s="56" t="s">
        <v>359</v>
      </c>
    </row>
    <row r="3" spans="1:28" s="102" customFormat="1" ht="26">
      <c r="A3" s="36" t="s">
        <v>366</v>
      </c>
      <c r="B3" s="35"/>
      <c r="C3" s="35"/>
      <c r="D3" s="127" t="s">
        <v>737</v>
      </c>
      <c r="E3" s="127" t="s">
        <v>34</v>
      </c>
      <c r="F3" s="127" t="s">
        <v>738</v>
      </c>
      <c r="G3" s="35" t="s">
        <v>40</v>
      </c>
      <c r="H3" s="97" t="s">
        <v>400</v>
      </c>
      <c r="I3" s="97"/>
      <c r="J3" s="97"/>
      <c r="K3" s="97"/>
      <c r="L3" s="97" t="s">
        <v>672</v>
      </c>
      <c r="M3" s="97" t="s">
        <v>331</v>
      </c>
      <c r="N3" s="100" t="s">
        <v>37</v>
      </c>
      <c r="O3" s="100"/>
      <c r="P3" s="100"/>
      <c r="Q3" s="100"/>
      <c r="R3" s="68" t="s">
        <v>131</v>
      </c>
      <c r="S3" s="68" t="s">
        <v>131</v>
      </c>
      <c r="T3" s="139"/>
      <c r="U3" s="68"/>
      <c r="V3" s="68" t="s">
        <v>132</v>
      </c>
      <c r="W3" s="68" t="s">
        <v>131</v>
      </c>
      <c r="X3" s="68" t="s">
        <v>131</v>
      </c>
      <c r="Y3" s="68" t="s">
        <v>131</v>
      </c>
      <c r="Z3" s="68"/>
      <c r="AA3" s="68"/>
      <c r="AB3" s="68"/>
    </row>
    <row r="4" spans="1:28">
      <c r="A4" s="19"/>
      <c r="D4" s="133"/>
      <c r="E4" s="133"/>
      <c r="F4" s="133"/>
      <c r="G4" s="11"/>
    </row>
    <row r="5" spans="1:28">
      <c r="A5" s="19"/>
      <c r="F5" s="134"/>
      <c r="G5" s="11"/>
    </row>
    <row r="6" spans="1:28">
      <c r="A6" s="19"/>
      <c r="F6" s="134"/>
      <c r="G6" s="11"/>
    </row>
    <row r="7" spans="1:28">
      <c r="A7" s="19"/>
      <c r="F7" s="134"/>
      <c r="G7" s="12"/>
    </row>
    <row r="8" spans="1:28">
      <c r="A8" s="14"/>
      <c r="F8" s="134"/>
      <c r="G8" s="12"/>
    </row>
    <row r="9" spans="1:28">
      <c r="A9" s="14"/>
      <c r="F9" s="134"/>
      <c r="G9" s="12"/>
    </row>
    <row r="10" spans="1:28">
      <c r="A10" s="14"/>
      <c r="F10" s="134"/>
      <c r="G10" s="12"/>
    </row>
    <row r="11" spans="1:28">
      <c r="A11" s="14"/>
      <c r="F11" s="134"/>
      <c r="G11" s="12"/>
    </row>
    <row r="12" spans="1:28">
      <c r="A12" s="14"/>
      <c r="F12" s="134"/>
      <c r="G12" s="12"/>
    </row>
    <row r="13" spans="1:28">
      <c r="A13" s="14"/>
      <c r="F13" s="134"/>
      <c r="G13" s="12"/>
    </row>
    <row r="14" spans="1:28">
      <c r="A14" s="14"/>
      <c r="F14" s="134"/>
      <c r="G14" s="12"/>
    </row>
    <row r="15" spans="1:28">
      <c r="A15" s="14"/>
      <c r="F15" s="134"/>
      <c r="G15" s="12"/>
    </row>
    <row r="16" spans="1:28">
      <c r="A16" s="14"/>
      <c r="F16" s="134"/>
      <c r="G16" s="12"/>
    </row>
    <row r="17" spans="1:7">
      <c r="A17" s="14"/>
      <c r="F17" s="134"/>
      <c r="G17" s="12"/>
    </row>
    <row r="18" spans="1:7">
      <c r="A18" s="14"/>
      <c r="F18" s="134"/>
      <c r="G18" s="12"/>
    </row>
    <row r="19" spans="1:7">
      <c r="A19" s="14"/>
      <c r="F19" s="134"/>
      <c r="G19" s="12"/>
    </row>
    <row r="20" spans="1:7">
      <c r="A20" s="14"/>
      <c r="F20" s="134"/>
      <c r="G20" s="12"/>
    </row>
    <row r="21" spans="1:7">
      <c r="A21" s="14"/>
      <c r="F21" s="134"/>
      <c r="G21" s="12"/>
    </row>
    <row r="22" spans="1:7">
      <c r="A22" s="14"/>
      <c r="F22" s="135"/>
      <c r="G22" s="12"/>
    </row>
    <row r="23" spans="1:7">
      <c r="A23" s="14"/>
      <c r="F23" s="135"/>
      <c r="G23" s="12"/>
    </row>
    <row r="24" spans="1:7">
      <c r="A24" s="14"/>
      <c r="F24" s="135"/>
      <c r="G24" s="12"/>
    </row>
    <row r="25" spans="1:7">
      <c r="A25" s="14"/>
      <c r="F25" s="135"/>
      <c r="G25" s="12"/>
    </row>
    <row r="26" spans="1:7">
      <c r="A26" s="14"/>
      <c r="F26" s="135"/>
      <c r="G26" s="12"/>
    </row>
    <row r="27" spans="1:7">
      <c r="A27" s="14"/>
      <c r="F27" s="135"/>
      <c r="G27" s="12"/>
    </row>
    <row r="28" spans="1:7">
      <c r="A28" s="14"/>
      <c r="F28" s="135"/>
      <c r="G28" s="12"/>
    </row>
    <row r="29" spans="1:7">
      <c r="A29" s="14"/>
      <c r="F29" s="135"/>
      <c r="G29" s="12"/>
    </row>
    <row r="30" spans="1:7">
      <c r="A30" s="14"/>
      <c r="F30" s="135"/>
      <c r="G30" s="12"/>
    </row>
    <row r="31" spans="1:7">
      <c r="A31" s="14"/>
      <c r="F31" s="135"/>
      <c r="G31" s="12"/>
    </row>
    <row r="32" spans="1:7">
      <c r="A32" s="14"/>
      <c r="F32" s="135"/>
      <c r="G32" s="12"/>
    </row>
    <row r="33" spans="1:7">
      <c r="A33" s="14"/>
      <c r="F33" s="135"/>
      <c r="G33" s="12"/>
    </row>
    <row r="34" spans="1:7">
      <c r="A34" s="14"/>
      <c r="F34" s="135"/>
      <c r="G34" s="12"/>
    </row>
    <row r="35" spans="1:7">
      <c r="A35" s="14"/>
      <c r="F35" s="135"/>
      <c r="G35" s="12"/>
    </row>
    <row r="36" spans="1:7">
      <c r="A36" s="14"/>
      <c r="F36" s="135"/>
      <c r="G36" s="12"/>
    </row>
    <row r="37" spans="1:7">
      <c r="A37" s="14"/>
      <c r="F37" s="135"/>
      <c r="G37" s="12"/>
    </row>
    <row r="38" spans="1:7">
      <c r="A38" s="14"/>
      <c r="F38" s="135"/>
      <c r="G38" s="12"/>
    </row>
    <row r="39" spans="1:7">
      <c r="A39" s="14"/>
      <c r="F39" s="135"/>
      <c r="G39" s="12"/>
    </row>
    <row r="40" spans="1:7">
      <c r="A40" s="14"/>
      <c r="F40" s="135"/>
      <c r="G40" s="12"/>
    </row>
    <row r="41" spans="1:7">
      <c r="A41" s="14"/>
      <c r="F41" s="135"/>
      <c r="G41" s="12"/>
    </row>
    <row r="42" spans="1:7">
      <c r="A42" s="14"/>
      <c r="F42" s="135"/>
      <c r="G42" s="12"/>
    </row>
    <row r="43" spans="1:7">
      <c r="A43" s="14"/>
      <c r="F43" s="135"/>
      <c r="G43" s="12"/>
    </row>
    <row r="44" spans="1:7">
      <c r="A44" s="14"/>
      <c r="F44" s="135"/>
      <c r="G44" s="12"/>
    </row>
    <row r="45" spans="1:7">
      <c r="A45" s="14"/>
      <c r="F45" s="135"/>
      <c r="G45" s="12"/>
    </row>
    <row r="46" spans="1:7">
      <c r="A46" s="14"/>
      <c r="F46" s="135"/>
      <c r="G46" s="12"/>
    </row>
    <row r="47" spans="1:7">
      <c r="A47" s="14"/>
      <c r="F47" s="135"/>
      <c r="G47" s="12"/>
    </row>
    <row r="48" spans="1:7">
      <c r="A48" s="14"/>
      <c r="F48" s="135"/>
      <c r="G48" s="12"/>
    </row>
    <row r="49" spans="1:7">
      <c r="A49" s="14"/>
      <c r="F49" s="135"/>
      <c r="G49" s="12"/>
    </row>
    <row r="50" spans="1:7">
      <c r="A50" s="14"/>
      <c r="F50" s="135"/>
      <c r="G50" s="12"/>
    </row>
    <row r="51" spans="1:7">
      <c r="A51" s="14"/>
      <c r="F51" s="135"/>
      <c r="G51" s="12"/>
    </row>
    <row r="52" spans="1:7">
      <c r="A52" s="14"/>
      <c r="F52" s="135"/>
      <c r="G52" s="12"/>
    </row>
    <row r="53" spans="1:7">
      <c r="A53" s="14"/>
      <c r="F53" s="135"/>
      <c r="G53" s="12"/>
    </row>
    <row r="54" spans="1:7">
      <c r="A54" s="14"/>
      <c r="F54" s="135"/>
      <c r="G54" s="12"/>
    </row>
    <row r="55" spans="1:7">
      <c r="A55" s="14"/>
      <c r="F55" s="135"/>
      <c r="G55" s="12"/>
    </row>
    <row r="56" spans="1:7">
      <c r="A56" s="14"/>
      <c r="F56" s="135"/>
      <c r="G56" s="12"/>
    </row>
    <row r="57" spans="1:7">
      <c r="A57" s="14"/>
      <c r="F57" s="135"/>
      <c r="G57" s="12"/>
    </row>
    <row r="58" spans="1:7">
      <c r="A58" s="14"/>
      <c r="F58" s="135"/>
      <c r="G58" s="12"/>
    </row>
    <row r="59" spans="1:7">
      <c r="A59" s="14"/>
      <c r="F59" s="135"/>
      <c r="G59" s="12"/>
    </row>
    <row r="60" spans="1:7">
      <c r="A60" s="14"/>
      <c r="F60" s="135"/>
      <c r="G60" s="12"/>
    </row>
    <row r="61" spans="1:7">
      <c r="A61" s="14"/>
      <c r="F61" s="135"/>
      <c r="G61" s="12"/>
    </row>
    <row r="62" spans="1:7">
      <c r="A62" s="14"/>
      <c r="F62" s="135"/>
      <c r="G62" s="12"/>
    </row>
    <row r="63" spans="1:7">
      <c r="A63" s="14"/>
      <c r="F63" s="135"/>
      <c r="G63" s="12"/>
    </row>
    <row r="64" spans="1:7">
      <c r="A64" s="14"/>
      <c r="F64" s="135"/>
      <c r="G64" s="12"/>
    </row>
    <row r="65" spans="1:7">
      <c r="A65" s="14"/>
      <c r="F65" s="135"/>
      <c r="G65" s="12"/>
    </row>
    <row r="66" spans="1:7">
      <c r="A66" s="14"/>
      <c r="F66" s="135"/>
      <c r="G66" s="12"/>
    </row>
    <row r="67" spans="1:7">
      <c r="A67" s="14"/>
      <c r="F67" s="135"/>
      <c r="G67" s="12"/>
    </row>
    <row r="68" spans="1:7">
      <c r="A68" s="14"/>
      <c r="F68" s="135"/>
      <c r="G68" s="12"/>
    </row>
    <row r="69" spans="1:7">
      <c r="A69" s="14"/>
      <c r="F69" s="135"/>
      <c r="G69" s="12"/>
    </row>
    <row r="70" spans="1:7">
      <c r="A70" s="14"/>
      <c r="F70" s="135"/>
      <c r="G70" s="12"/>
    </row>
    <row r="71" spans="1:7">
      <c r="A71" s="14"/>
      <c r="F71" s="135"/>
      <c r="G71" s="12"/>
    </row>
    <row r="72" spans="1:7">
      <c r="A72" s="14"/>
      <c r="F72" s="135"/>
      <c r="G72" s="12"/>
    </row>
    <row r="73" spans="1:7">
      <c r="A73" s="14"/>
      <c r="F73" s="135"/>
      <c r="G73" s="12"/>
    </row>
    <row r="74" spans="1:7">
      <c r="A74" s="14"/>
      <c r="F74" s="135"/>
      <c r="G74" s="12"/>
    </row>
    <row r="75" spans="1:7">
      <c r="A75" s="14"/>
      <c r="F75" s="135"/>
      <c r="G75" s="12"/>
    </row>
    <row r="76" spans="1:7">
      <c r="A76" s="14"/>
      <c r="F76" s="135"/>
      <c r="G76" s="12"/>
    </row>
    <row r="77" spans="1:7">
      <c r="A77" s="14"/>
      <c r="F77" s="135"/>
      <c r="G77" s="12"/>
    </row>
    <row r="78" spans="1:7">
      <c r="A78" s="14"/>
      <c r="F78" s="135"/>
      <c r="G78" s="12"/>
    </row>
    <row r="79" spans="1:7">
      <c r="A79" s="14"/>
      <c r="F79" s="135"/>
      <c r="G79" s="12"/>
    </row>
    <row r="80" spans="1:7">
      <c r="A80" s="14"/>
      <c r="F80" s="135"/>
      <c r="G80" s="12"/>
    </row>
    <row r="81" spans="1:7">
      <c r="A81" s="14"/>
      <c r="F81" s="135"/>
      <c r="G81" s="12"/>
    </row>
    <row r="82" spans="1:7">
      <c r="A82" s="14"/>
      <c r="F82" s="135"/>
      <c r="G82" s="12"/>
    </row>
    <row r="83" spans="1:7">
      <c r="A83" s="14"/>
      <c r="F83" s="135"/>
      <c r="G83" s="12"/>
    </row>
    <row r="84" spans="1:7">
      <c r="A84" s="14"/>
      <c r="F84" s="135"/>
      <c r="G84" s="12"/>
    </row>
    <row r="85" spans="1:7">
      <c r="A85" s="14"/>
      <c r="F85" s="135"/>
      <c r="G85" s="12"/>
    </row>
    <row r="86" spans="1:7">
      <c r="A86" s="14"/>
      <c r="F86" s="135"/>
      <c r="G86" s="12"/>
    </row>
    <row r="87" spans="1:7">
      <c r="A87" s="14"/>
      <c r="F87" s="135"/>
      <c r="G87" s="12"/>
    </row>
    <row r="88" spans="1:7">
      <c r="A88" s="14"/>
      <c r="F88" s="135"/>
      <c r="G88" s="12"/>
    </row>
    <row r="89" spans="1:7">
      <c r="A89" s="14"/>
      <c r="F89" s="135"/>
      <c r="G89" s="12"/>
    </row>
    <row r="90" spans="1:7">
      <c r="A90" s="14"/>
      <c r="F90" s="135"/>
      <c r="G90" s="12"/>
    </row>
    <row r="91" spans="1:7">
      <c r="A91" s="14"/>
      <c r="F91" s="135"/>
      <c r="G91" s="12"/>
    </row>
    <row r="92" spans="1:7">
      <c r="A92" s="14"/>
      <c r="F92" s="135"/>
      <c r="G92" s="12"/>
    </row>
    <row r="93" spans="1:7">
      <c r="A93" s="14"/>
      <c r="F93" s="135"/>
      <c r="G93" s="12"/>
    </row>
    <row r="94" spans="1:7">
      <c r="A94" s="14"/>
      <c r="F94" s="135"/>
      <c r="G94" s="12"/>
    </row>
    <row r="95" spans="1:7">
      <c r="A95" s="14"/>
      <c r="F95" s="135"/>
      <c r="G95" s="12"/>
    </row>
    <row r="96" spans="1:7">
      <c r="A96" s="14"/>
      <c r="F96" s="135"/>
      <c r="G96" s="12"/>
    </row>
    <row r="97" spans="1:7">
      <c r="A97" s="14"/>
      <c r="F97" s="135"/>
      <c r="G97" s="12"/>
    </row>
    <row r="98" spans="1:7">
      <c r="A98" s="14"/>
      <c r="F98" s="135"/>
      <c r="G98" s="12"/>
    </row>
    <row r="99" spans="1:7">
      <c r="A99" s="14"/>
      <c r="F99" s="135"/>
      <c r="G99" s="12"/>
    </row>
    <row r="100" spans="1:7">
      <c r="A100" s="14"/>
      <c r="F100" s="135"/>
      <c r="G100" s="12"/>
    </row>
    <row r="101" spans="1:7">
      <c r="A101" s="14"/>
      <c r="F101" s="135"/>
      <c r="G101" s="12"/>
    </row>
    <row r="102" spans="1:7">
      <c r="A102" s="14"/>
      <c r="F102" s="135"/>
      <c r="G102" s="12"/>
    </row>
    <row r="103" spans="1:7">
      <c r="A103" s="14"/>
      <c r="F103" s="135"/>
      <c r="G103" s="12"/>
    </row>
    <row r="104" spans="1:7">
      <c r="A104" s="14"/>
      <c r="F104" s="135"/>
      <c r="G104" s="12"/>
    </row>
    <row r="105" spans="1:7">
      <c r="A105" s="14"/>
      <c r="F105" s="135"/>
      <c r="G105" s="12"/>
    </row>
    <row r="106" spans="1:7">
      <c r="A106" s="14"/>
      <c r="F106" s="135"/>
      <c r="G106" s="12"/>
    </row>
    <row r="107" spans="1:7">
      <c r="A107" s="14"/>
      <c r="F107" s="135"/>
      <c r="G107" s="12"/>
    </row>
    <row r="108" spans="1:7">
      <c r="A108" s="14"/>
      <c r="F108" s="135"/>
      <c r="G108" s="12"/>
    </row>
    <row r="109" spans="1:7">
      <c r="A109" s="14"/>
      <c r="F109" s="135"/>
      <c r="G109" s="12"/>
    </row>
    <row r="110" spans="1:7">
      <c r="A110" s="14"/>
      <c r="F110" s="135"/>
      <c r="G110" s="12"/>
    </row>
    <row r="111" spans="1:7">
      <c r="A111" s="14"/>
      <c r="F111" s="135"/>
      <c r="G111" s="12"/>
    </row>
    <row r="112" spans="1:7">
      <c r="A112" s="14"/>
      <c r="F112" s="135"/>
      <c r="G112" s="12"/>
    </row>
    <row r="113" spans="1:7">
      <c r="A113" s="14"/>
      <c r="F113" s="135"/>
      <c r="G113" s="12"/>
    </row>
    <row r="114" spans="1:7">
      <c r="A114" s="14"/>
      <c r="F114" s="135"/>
      <c r="G114" s="12"/>
    </row>
    <row r="115" spans="1:7">
      <c r="A115" s="14"/>
      <c r="F115" s="135"/>
      <c r="G115" s="12"/>
    </row>
    <row r="116" spans="1:7">
      <c r="A116" s="14"/>
      <c r="F116" s="135"/>
      <c r="G116" s="12"/>
    </row>
    <row r="117" spans="1:7">
      <c r="A117" s="14"/>
      <c r="F117" s="135"/>
      <c r="G117" s="12"/>
    </row>
    <row r="118" spans="1:7">
      <c r="A118" s="14"/>
      <c r="F118" s="135"/>
      <c r="G118" s="12"/>
    </row>
    <row r="119" spans="1:7">
      <c r="A119" s="14"/>
      <c r="F119" s="135"/>
      <c r="G119" s="12"/>
    </row>
    <row r="120" spans="1:7">
      <c r="A120" s="14"/>
      <c r="F120" s="135"/>
      <c r="G120" s="12"/>
    </row>
    <row r="121" spans="1:7">
      <c r="A121" s="14"/>
      <c r="F121" s="135"/>
      <c r="G121" s="12"/>
    </row>
    <row r="122" spans="1:7">
      <c r="A122" s="14"/>
      <c r="F122" s="135"/>
      <c r="G122" s="12"/>
    </row>
    <row r="123" spans="1:7">
      <c r="A123" s="14"/>
      <c r="F123" s="135"/>
      <c r="G123" s="12"/>
    </row>
    <row r="124" spans="1:7">
      <c r="A124" s="14"/>
      <c r="F124" s="135"/>
      <c r="G124" s="12"/>
    </row>
    <row r="125" spans="1:7">
      <c r="A125" s="14"/>
      <c r="F125" s="135"/>
      <c r="G125" s="12"/>
    </row>
    <row r="126" spans="1:7">
      <c r="A126" s="14"/>
      <c r="F126" s="135"/>
      <c r="G126" s="12"/>
    </row>
    <row r="127" spans="1:7">
      <c r="A127" s="14"/>
      <c r="F127" s="135"/>
      <c r="G127" s="12"/>
    </row>
    <row r="128" spans="1:7">
      <c r="A128" s="14"/>
      <c r="F128" s="135"/>
      <c r="G128" s="12"/>
    </row>
    <row r="129" spans="1:7">
      <c r="A129" s="14"/>
      <c r="F129" s="135"/>
      <c r="G129" s="12"/>
    </row>
    <row r="130" spans="1:7">
      <c r="A130" s="14"/>
      <c r="F130" s="135"/>
      <c r="G130" s="12"/>
    </row>
    <row r="131" spans="1:7">
      <c r="A131" s="14"/>
      <c r="F131" s="135"/>
      <c r="G131" s="12"/>
    </row>
    <row r="132" spans="1:7">
      <c r="A132" s="14"/>
      <c r="F132" s="135"/>
      <c r="G132" s="12"/>
    </row>
    <row r="133" spans="1:7">
      <c r="A133" s="14"/>
      <c r="F133" s="135"/>
      <c r="G133" s="12"/>
    </row>
    <row r="134" spans="1:7">
      <c r="A134" s="14"/>
      <c r="F134" s="135"/>
      <c r="G134" s="12"/>
    </row>
    <row r="135" spans="1:7">
      <c r="A135" s="14"/>
      <c r="F135" s="135"/>
      <c r="G135" s="12"/>
    </row>
    <row r="136" spans="1:7">
      <c r="A136" s="14"/>
      <c r="F136" s="135"/>
      <c r="G136" s="12"/>
    </row>
    <row r="137" spans="1:7">
      <c r="A137" s="14"/>
      <c r="F137" s="135"/>
      <c r="G137" s="12"/>
    </row>
    <row r="138" spans="1:7">
      <c r="A138" s="14"/>
      <c r="F138" s="135"/>
      <c r="G138" s="12"/>
    </row>
    <row r="139" spans="1:7">
      <c r="A139" s="14"/>
      <c r="F139" s="135"/>
      <c r="G139" s="12"/>
    </row>
    <row r="140" spans="1:7">
      <c r="A140" s="14"/>
      <c r="F140" s="135"/>
      <c r="G140" s="12"/>
    </row>
    <row r="141" spans="1:7">
      <c r="A141" s="14"/>
      <c r="F141" s="135"/>
      <c r="G141" s="12"/>
    </row>
    <row r="142" spans="1:7">
      <c r="A142" s="14"/>
      <c r="F142" s="135"/>
      <c r="G142" s="12"/>
    </row>
    <row r="143" spans="1:7">
      <c r="A143" s="14"/>
      <c r="F143" s="135"/>
      <c r="G143" s="12"/>
    </row>
    <row r="144" spans="1:7">
      <c r="A144" s="14"/>
      <c r="F144" s="135"/>
      <c r="G144" s="12"/>
    </row>
    <row r="145" spans="1:7">
      <c r="A145" s="14"/>
      <c r="F145" s="135"/>
      <c r="G145" s="12"/>
    </row>
    <row r="146" spans="1:7">
      <c r="A146" s="14"/>
      <c r="F146" s="135"/>
      <c r="G146" s="12"/>
    </row>
    <row r="147" spans="1:7">
      <c r="A147" s="14"/>
      <c r="F147" s="135"/>
      <c r="G147" s="12"/>
    </row>
    <row r="148" spans="1:7">
      <c r="A148" s="14"/>
      <c r="F148" s="135"/>
      <c r="G148" s="12"/>
    </row>
    <row r="149" spans="1:7">
      <c r="A149" s="14"/>
      <c r="F149" s="135"/>
      <c r="G149" s="12"/>
    </row>
    <row r="150" spans="1:7">
      <c r="A150" s="14"/>
      <c r="F150" s="135"/>
      <c r="G150" s="12"/>
    </row>
    <row r="151" spans="1:7">
      <c r="A151" s="14"/>
      <c r="F151" s="135"/>
      <c r="G151" s="12"/>
    </row>
    <row r="152" spans="1:7">
      <c r="A152" s="14"/>
      <c r="F152" s="135"/>
      <c r="G152" s="12"/>
    </row>
    <row r="153" spans="1:7">
      <c r="A153" s="14"/>
      <c r="F153" s="135"/>
      <c r="G153" s="12"/>
    </row>
    <row r="154" spans="1:7">
      <c r="A154" s="14"/>
      <c r="F154" s="135"/>
      <c r="G154" s="12"/>
    </row>
    <row r="155" spans="1:7">
      <c r="A155" s="14"/>
      <c r="F155" s="135"/>
      <c r="G155" s="12"/>
    </row>
    <row r="156" spans="1:7">
      <c r="A156" s="14"/>
      <c r="F156" s="135"/>
      <c r="G156" s="12"/>
    </row>
    <row r="157" spans="1:7">
      <c r="A157" s="14"/>
      <c r="F157" s="135"/>
      <c r="G157" s="12"/>
    </row>
    <row r="158" spans="1:7">
      <c r="A158" s="14"/>
      <c r="F158" s="135"/>
      <c r="G158" s="12"/>
    </row>
    <row r="159" spans="1:7">
      <c r="A159" s="14"/>
      <c r="F159" s="135"/>
      <c r="G159" s="12"/>
    </row>
    <row r="160" spans="1:7">
      <c r="A160" s="14"/>
      <c r="F160" s="135"/>
      <c r="G160" s="12"/>
    </row>
    <row r="161" spans="1:7">
      <c r="A161" s="14"/>
      <c r="F161" s="135"/>
      <c r="G161" s="12"/>
    </row>
    <row r="162" spans="1:7">
      <c r="A162" s="14"/>
      <c r="F162" s="135"/>
      <c r="G162" s="12"/>
    </row>
    <row r="163" spans="1:7">
      <c r="A163" s="14"/>
      <c r="F163" s="135"/>
      <c r="G163" s="12"/>
    </row>
    <row r="164" spans="1:7">
      <c r="A164" s="14"/>
      <c r="F164" s="135"/>
      <c r="G164" s="12"/>
    </row>
    <row r="165" spans="1:7">
      <c r="A165" s="14"/>
      <c r="F165" s="135"/>
      <c r="G165" s="12"/>
    </row>
    <row r="166" spans="1:7">
      <c r="A166" s="14"/>
      <c r="F166" s="135"/>
      <c r="G166" s="12"/>
    </row>
    <row r="167" spans="1:7">
      <c r="A167" s="14"/>
      <c r="F167" s="135"/>
      <c r="G167" s="12"/>
    </row>
    <row r="168" spans="1:7">
      <c r="A168" s="14"/>
      <c r="F168" s="135"/>
      <c r="G168" s="12"/>
    </row>
    <row r="169" spans="1:7">
      <c r="A169" s="14"/>
      <c r="F169" s="135"/>
      <c r="G169" s="12"/>
    </row>
    <row r="170" spans="1:7">
      <c r="A170" s="14"/>
      <c r="F170" s="135"/>
      <c r="G170" s="12"/>
    </row>
    <row r="171" spans="1:7">
      <c r="A171" s="14"/>
      <c r="F171" s="135"/>
      <c r="G171" s="12"/>
    </row>
    <row r="172" spans="1:7">
      <c r="A172" s="14"/>
      <c r="F172" s="135"/>
      <c r="G172" s="12"/>
    </row>
    <row r="173" spans="1:7">
      <c r="A173" s="14"/>
      <c r="F173" s="135"/>
      <c r="G173" s="12"/>
    </row>
    <row r="174" spans="1:7">
      <c r="A174" s="14"/>
      <c r="F174" s="135"/>
      <c r="G174" s="12"/>
    </row>
    <row r="175" spans="1:7">
      <c r="A175" s="14"/>
      <c r="F175" s="135"/>
      <c r="G175" s="12"/>
    </row>
    <row r="176" spans="1:7">
      <c r="A176" s="14"/>
      <c r="F176" s="135"/>
      <c r="G176" s="12"/>
    </row>
    <row r="177" spans="1:7">
      <c r="A177" s="14"/>
      <c r="F177" s="135"/>
      <c r="G177" s="12"/>
    </row>
    <row r="178" spans="1:7">
      <c r="A178" s="14"/>
      <c r="F178" s="135"/>
      <c r="G178" s="12"/>
    </row>
    <row r="179" spans="1:7">
      <c r="A179" s="14"/>
      <c r="F179" s="135"/>
      <c r="G179" s="12"/>
    </row>
    <row r="180" spans="1:7">
      <c r="A180" s="14"/>
      <c r="F180" s="135"/>
      <c r="G180" s="12"/>
    </row>
    <row r="181" spans="1:7">
      <c r="A181" s="14"/>
      <c r="F181" s="135"/>
      <c r="G181" s="12"/>
    </row>
    <row r="182" spans="1:7">
      <c r="A182" s="14"/>
      <c r="F182" s="135"/>
      <c r="G182" s="12"/>
    </row>
    <row r="183" spans="1:7">
      <c r="A183" s="14"/>
      <c r="F183" s="135"/>
      <c r="G183" s="12"/>
    </row>
    <row r="184" spans="1:7">
      <c r="A184" s="14"/>
      <c r="F184" s="135"/>
      <c r="G184" s="12"/>
    </row>
    <row r="185" spans="1:7">
      <c r="A185" s="14"/>
      <c r="F185" s="135"/>
      <c r="G185" s="12"/>
    </row>
    <row r="186" spans="1:7">
      <c r="A186" s="14"/>
      <c r="F186" s="135"/>
      <c r="G186" s="12"/>
    </row>
    <row r="187" spans="1:7">
      <c r="A187" s="14"/>
      <c r="F187" s="135"/>
      <c r="G187" s="12"/>
    </row>
    <row r="188" spans="1:7">
      <c r="A188" s="14"/>
      <c r="F188" s="135"/>
      <c r="G188" s="12"/>
    </row>
    <row r="189" spans="1:7">
      <c r="A189" s="14"/>
      <c r="F189" s="135"/>
      <c r="G189" s="12"/>
    </row>
    <row r="190" spans="1:7">
      <c r="A190" s="14"/>
      <c r="F190" s="135"/>
      <c r="G190" s="12"/>
    </row>
    <row r="191" spans="1:7">
      <c r="A191" s="14"/>
      <c r="F191" s="135"/>
      <c r="G191" s="12"/>
    </row>
    <row r="192" spans="1:7">
      <c r="A192" s="14"/>
      <c r="F192" s="135"/>
      <c r="G192" s="12"/>
    </row>
    <row r="193" spans="1:7">
      <c r="A193" s="14"/>
      <c r="F193" s="135"/>
      <c r="G193" s="12"/>
    </row>
    <row r="194" spans="1:7">
      <c r="A194" s="14"/>
      <c r="F194" s="135"/>
      <c r="G194" s="12"/>
    </row>
    <row r="195" spans="1:7">
      <c r="A195" s="14"/>
      <c r="F195" s="135"/>
      <c r="G195" s="12"/>
    </row>
    <row r="196" spans="1:7">
      <c r="A196" s="14"/>
      <c r="F196" s="135"/>
      <c r="G196" s="12"/>
    </row>
    <row r="197" spans="1:7">
      <c r="A197" s="14"/>
      <c r="F197" s="135"/>
      <c r="G197" s="12"/>
    </row>
    <row r="198" spans="1:7">
      <c r="A198" s="14"/>
      <c r="F198" s="135"/>
      <c r="G198" s="12"/>
    </row>
    <row r="199" spans="1:7">
      <c r="A199" s="14"/>
      <c r="F199" s="135"/>
      <c r="G199" s="12"/>
    </row>
    <row r="200" spans="1:7">
      <c r="A200" s="14"/>
      <c r="F200" s="135"/>
      <c r="G200" s="12"/>
    </row>
    <row r="201" spans="1:7">
      <c r="A201" s="14"/>
      <c r="F201" s="135"/>
      <c r="G201" s="12"/>
    </row>
    <row r="202" spans="1:7">
      <c r="A202" s="14"/>
      <c r="F202" s="135"/>
      <c r="G202" s="12"/>
    </row>
    <row r="203" spans="1:7">
      <c r="A203" s="14"/>
      <c r="F203" s="135"/>
      <c r="G203" s="12"/>
    </row>
    <row r="204" spans="1:7">
      <c r="A204" s="14"/>
      <c r="F204" s="135"/>
      <c r="G204" s="12"/>
    </row>
    <row r="205" spans="1:7">
      <c r="A205" s="14"/>
      <c r="F205" s="135"/>
      <c r="G205" s="12"/>
    </row>
    <row r="206" spans="1:7">
      <c r="A206" s="14"/>
      <c r="F206" s="135"/>
      <c r="G206" s="12"/>
    </row>
    <row r="207" spans="1:7">
      <c r="A207" s="14"/>
      <c r="F207" s="135"/>
      <c r="G207" s="12"/>
    </row>
    <row r="208" spans="1:7">
      <c r="A208" s="14"/>
      <c r="F208" s="135"/>
      <c r="G208" s="12"/>
    </row>
    <row r="209" spans="1:7">
      <c r="A209" s="14"/>
      <c r="F209" s="135"/>
      <c r="G209" s="12"/>
    </row>
    <row r="210" spans="1:7">
      <c r="A210" s="14"/>
      <c r="F210" s="135"/>
      <c r="G210" s="12"/>
    </row>
    <row r="211" spans="1:7">
      <c r="A211" s="14"/>
      <c r="F211" s="135"/>
      <c r="G211" s="12"/>
    </row>
    <row r="212" spans="1:7">
      <c r="A212" s="14"/>
      <c r="F212" s="135"/>
      <c r="G212" s="12"/>
    </row>
    <row r="213" spans="1:7">
      <c r="A213" s="14"/>
      <c r="F213" s="135"/>
      <c r="G213" s="12"/>
    </row>
    <row r="214" spans="1:7">
      <c r="A214" s="14"/>
      <c r="F214" s="135"/>
      <c r="G214" s="12"/>
    </row>
    <row r="215" spans="1:7">
      <c r="A215" s="14"/>
      <c r="F215" s="135"/>
      <c r="G215" s="12"/>
    </row>
    <row r="216" spans="1:7">
      <c r="A216" s="14"/>
      <c r="F216" s="135"/>
      <c r="G216" s="12"/>
    </row>
    <row r="217" spans="1:7">
      <c r="A217" s="14"/>
      <c r="F217" s="135"/>
      <c r="G217" s="12"/>
    </row>
    <row r="218" spans="1:7">
      <c r="A218" s="14"/>
      <c r="F218" s="135"/>
      <c r="G218" s="12"/>
    </row>
    <row r="219" spans="1:7">
      <c r="A219" s="14"/>
      <c r="F219" s="135"/>
      <c r="G219" s="12"/>
    </row>
    <row r="220" spans="1:7">
      <c r="A220" s="14"/>
      <c r="F220" s="135"/>
      <c r="G220" s="12"/>
    </row>
    <row r="221" spans="1:7">
      <c r="A221" s="14"/>
      <c r="F221" s="135"/>
      <c r="G221" s="12"/>
    </row>
    <row r="222" spans="1:7">
      <c r="A222" s="14"/>
      <c r="F222" s="135"/>
      <c r="G222" s="12"/>
    </row>
    <row r="223" spans="1:7">
      <c r="A223" s="14"/>
      <c r="F223" s="135"/>
      <c r="G223" s="12"/>
    </row>
    <row r="224" spans="1:7">
      <c r="A224" s="14"/>
      <c r="F224" s="135"/>
      <c r="G224" s="12"/>
    </row>
    <row r="225" spans="1:7">
      <c r="A225" s="14"/>
      <c r="F225" s="135"/>
      <c r="G225" s="12"/>
    </row>
    <row r="226" spans="1:7">
      <c r="A226" s="14"/>
      <c r="F226" s="135"/>
      <c r="G226" s="12"/>
    </row>
    <row r="227" spans="1:7">
      <c r="A227" s="14"/>
      <c r="F227" s="135"/>
      <c r="G227" s="12"/>
    </row>
    <row r="228" spans="1:7">
      <c r="A228" s="14"/>
      <c r="F228" s="135"/>
      <c r="G228" s="12"/>
    </row>
    <row r="229" spans="1:7">
      <c r="A229" s="14"/>
      <c r="F229" s="135"/>
      <c r="G229" s="12"/>
    </row>
    <row r="230" spans="1:7">
      <c r="A230" s="14"/>
      <c r="F230" s="135"/>
      <c r="G230" s="12"/>
    </row>
    <row r="231" spans="1:7">
      <c r="A231" s="14"/>
      <c r="F231" s="135"/>
      <c r="G231" s="12"/>
    </row>
    <row r="232" spans="1:7">
      <c r="A232" s="14"/>
      <c r="F232" s="135"/>
      <c r="G232" s="12"/>
    </row>
    <row r="233" spans="1:7">
      <c r="A233" s="14"/>
      <c r="F233" s="135"/>
      <c r="G233" s="12"/>
    </row>
    <row r="234" spans="1:7">
      <c r="A234" s="14"/>
      <c r="F234" s="135"/>
      <c r="G234" s="12"/>
    </row>
    <row r="235" spans="1:7">
      <c r="A235" s="14"/>
      <c r="F235" s="135"/>
      <c r="G235" s="12"/>
    </row>
    <row r="236" spans="1:7">
      <c r="A236" s="14"/>
      <c r="F236" s="135"/>
      <c r="G236" s="12"/>
    </row>
    <row r="237" spans="1:7">
      <c r="A237" s="14"/>
      <c r="F237" s="135"/>
      <c r="G237" s="12"/>
    </row>
    <row r="238" spans="1:7">
      <c r="A238" s="14"/>
      <c r="F238" s="135"/>
      <c r="G238" s="12"/>
    </row>
    <row r="239" spans="1:7">
      <c r="A239" s="14"/>
      <c r="F239" s="135"/>
      <c r="G239" s="12"/>
    </row>
    <row r="240" spans="1:7">
      <c r="A240" s="14"/>
      <c r="F240" s="135"/>
      <c r="G240" s="12"/>
    </row>
    <row r="241" spans="1:7">
      <c r="A241" s="14"/>
      <c r="F241" s="135"/>
      <c r="G241" s="12"/>
    </row>
    <row r="242" spans="1:7">
      <c r="A242" s="14"/>
      <c r="F242" s="135"/>
      <c r="G242" s="12"/>
    </row>
    <row r="243" spans="1:7">
      <c r="A243" s="14"/>
      <c r="F243" s="135"/>
      <c r="G243" s="12"/>
    </row>
    <row r="244" spans="1:7">
      <c r="A244" s="14"/>
      <c r="F244" s="135"/>
      <c r="G244" s="12"/>
    </row>
    <row r="245" spans="1:7">
      <c r="A245" s="14"/>
      <c r="F245" s="135"/>
      <c r="G245" s="12"/>
    </row>
    <row r="246" spans="1:7">
      <c r="A246" s="14"/>
      <c r="F246" s="135"/>
      <c r="G246" s="12"/>
    </row>
    <row r="247" spans="1:7">
      <c r="A247" s="14"/>
      <c r="F247" s="135"/>
      <c r="G247" s="12"/>
    </row>
    <row r="248" spans="1:7">
      <c r="A248" s="14"/>
      <c r="F248" s="135"/>
      <c r="G248" s="12"/>
    </row>
    <row r="249" spans="1:7">
      <c r="A249" s="14"/>
      <c r="F249" s="135"/>
      <c r="G249" s="12"/>
    </row>
    <row r="250" spans="1:7">
      <c r="A250" s="14"/>
      <c r="F250" s="135"/>
      <c r="G250" s="12"/>
    </row>
    <row r="251" spans="1:7">
      <c r="A251" s="14"/>
      <c r="F251" s="135"/>
      <c r="G251" s="12"/>
    </row>
    <row r="252" spans="1:7">
      <c r="A252" s="14"/>
      <c r="F252" s="135"/>
      <c r="G252" s="12"/>
    </row>
    <row r="253" spans="1:7">
      <c r="A253" s="14"/>
      <c r="F253" s="135"/>
      <c r="G253" s="12"/>
    </row>
    <row r="254" spans="1:7">
      <c r="A254" s="14"/>
      <c r="F254" s="135"/>
      <c r="G254" s="12"/>
    </row>
    <row r="255" spans="1:7">
      <c r="A255" s="14"/>
      <c r="F255" s="135"/>
      <c r="G255" s="12"/>
    </row>
    <row r="256" spans="1:7">
      <c r="A256" s="14"/>
      <c r="F256" s="135"/>
      <c r="G256" s="12"/>
    </row>
    <row r="257" spans="1:7">
      <c r="A257" s="14"/>
      <c r="F257" s="135"/>
      <c r="G257" s="12"/>
    </row>
    <row r="258" spans="1:7">
      <c r="A258" s="14"/>
      <c r="F258" s="135"/>
      <c r="G258" s="12"/>
    </row>
    <row r="259" spans="1:7">
      <c r="A259" s="14"/>
      <c r="F259" s="135"/>
      <c r="G259" s="12"/>
    </row>
    <row r="260" spans="1:7">
      <c r="A260" s="14"/>
      <c r="F260" s="135"/>
      <c r="G260" s="12"/>
    </row>
    <row r="261" spans="1:7">
      <c r="A261" s="14"/>
      <c r="F261" s="135"/>
      <c r="G261" s="12"/>
    </row>
    <row r="262" spans="1:7">
      <c r="A262" s="14"/>
      <c r="F262" s="135"/>
      <c r="G262" s="12"/>
    </row>
    <row r="263" spans="1:7">
      <c r="A263" s="14"/>
      <c r="F263" s="135"/>
      <c r="G263" s="12"/>
    </row>
    <row r="264" spans="1:7">
      <c r="A264" s="14"/>
      <c r="F264" s="135"/>
      <c r="G264" s="12"/>
    </row>
    <row r="265" spans="1:7">
      <c r="A265" s="14"/>
      <c r="F265" s="135"/>
      <c r="G265" s="12"/>
    </row>
    <row r="266" spans="1:7">
      <c r="A266" s="14"/>
      <c r="F266" s="135"/>
      <c r="G266" s="12"/>
    </row>
    <row r="267" spans="1:7">
      <c r="A267" s="14"/>
      <c r="F267" s="135"/>
      <c r="G267" s="12"/>
    </row>
    <row r="268" spans="1:7">
      <c r="A268" s="14"/>
      <c r="F268" s="135"/>
      <c r="G268" s="12"/>
    </row>
    <row r="269" spans="1:7">
      <c r="A269" s="14"/>
      <c r="F269" s="135"/>
      <c r="G269" s="12"/>
    </row>
    <row r="270" spans="1:7">
      <c r="A270" s="14"/>
      <c r="F270" s="135"/>
      <c r="G270" s="12"/>
    </row>
    <row r="271" spans="1:7">
      <c r="A271" s="14"/>
      <c r="F271" s="135"/>
      <c r="G271" s="12"/>
    </row>
    <row r="272" spans="1:7">
      <c r="A272" s="14"/>
      <c r="F272" s="135"/>
      <c r="G272" s="12"/>
    </row>
    <row r="273" spans="1:7">
      <c r="A273" s="14"/>
      <c r="F273" s="135"/>
      <c r="G273" s="12"/>
    </row>
    <row r="274" spans="1:7">
      <c r="A274" s="14"/>
      <c r="F274" s="135"/>
      <c r="G274" s="12"/>
    </row>
    <row r="275" spans="1:7">
      <c r="A275" s="14"/>
      <c r="F275" s="135"/>
      <c r="G275" s="12"/>
    </row>
    <row r="276" spans="1:7">
      <c r="A276" s="14"/>
      <c r="F276" s="135"/>
      <c r="G276" s="12"/>
    </row>
    <row r="277" spans="1:7">
      <c r="A277" s="14"/>
      <c r="F277" s="135"/>
      <c r="G277" s="12"/>
    </row>
    <row r="278" spans="1:7">
      <c r="A278" s="14"/>
      <c r="F278" s="135"/>
      <c r="G278" s="12"/>
    </row>
    <row r="279" spans="1:7">
      <c r="A279" s="14"/>
      <c r="F279" s="135"/>
      <c r="G279" s="12"/>
    </row>
    <row r="280" spans="1:7">
      <c r="A280" s="14"/>
      <c r="F280" s="135"/>
      <c r="G280" s="12"/>
    </row>
    <row r="281" spans="1:7">
      <c r="A281" s="14"/>
      <c r="F281" s="135"/>
      <c r="G281" s="12"/>
    </row>
    <row r="282" spans="1:7">
      <c r="A282" s="14"/>
      <c r="F282" s="135"/>
      <c r="G282" s="12"/>
    </row>
    <row r="283" spans="1:7">
      <c r="A283" s="14"/>
      <c r="F283" s="135"/>
      <c r="G283" s="12"/>
    </row>
    <row r="284" spans="1:7">
      <c r="A284" s="14"/>
      <c r="F284" s="135"/>
      <c r="G284" s="12"/>
    </row>
    <row r="285" spans="1:7">
      <c r="A285" s="14"/>
      <c r="F285" s="135"/>
      <c r="G285" s="12"/>
    </row>
    <row r="286" spans="1:7">
      <c r="A286" s="14"/>
      <c r="F286" s="135"/>
      <c r="G286" s="12"/>
    </row>
    <row r="287" spans="1:7">
      <c r="A287" s="14"/>
      <c r="F287" s="135"/>
      <c r="G287" s="12"/>
    </row>
    <row r="288" spans="1:7">
      <c r="A288" s="14"/>
      <c r="F288" s="135"/>
      <c r="G288" s="12"/>
    </row>
    <row r="289" spans="1:7">
      <c r="A289" s="14"/>
      <c r="F289" s="135"/>
      <c r="G289" s="12"/>
    </row>
    <row r="290" spans="1:7">
      <c r="A290" s="14"/>
      <c r="F290" s="135"/>
      <c r="G290" s="12"/>
    </row>
    <row r="291" spans="1:7">
      <c r="A291" s="14"/>
      <c r="F291" s="135"/>
      <c r="G291" s="12"/>
    </row>
    <row r="292" spans="1:7">
      <c r="A292" s="14"/>
      <c r="F292" s="135"/>
      <c r="G292" s="12"/>
    </row>
    <row r="293" spans="1:7">
      <c r="A293" s="14"/>
      <c r="F293" s="135"/>
      <c r="G293" s="12"/>
    </row>
    <row r="294" spans="1:7">
      <c r="A294" s="14"/>
      <c r="F294" s="135"/>
      <c r="G294" s="12"/>
    </row>
    <row r="295" spans="1:7">
      <c r="A295" s="14"/>
      <c r="F295" s="135"/>
      <c r="G295" s="12"/>
    </row>
    <row r="296" spans="1:7">
      <c r="A296" s="14"/>
      <c r="F296" s="135"/>
      <c r="G296" s="12"/>
    </row>
    <row r="297" spans="1:7">
      <c r="A297" s="14"/>
      <c r="F297" s="135"/>
      <c r="G297" s="12"/>
    </row>
    <row r="298" spans="1:7">
      <c r="A298" s="14"/>
      <c r="F298" s="135"/>
      <c r="G298" s="12"/>
    </row>
    <row r="299" spans="1:7">
      <c r="A299" s="14"/>
      <c r="F299" s="135"/>
      <c r="G299" s="12"/>
    </row>
    <row r="300" spans="1:7">
      <c r="A300" s="14"/>
      <c r="F300" s="135"/>
      <c r="G300" s="12"/>
    </row>
    <row r="301" spans="1:7">
      <c r="A301" s="14"/>
      <c r="F301" s="135"/>
      <c r="G301" s="12"/>
    </row>
    <row r="302" spans="1:7">
      <c r="A302" s="14"/>
      <c r="F302" s="135"/>
      <c r="G302" s="12"/>
    </row>
    <row r="303" spans="1:7">
      <c r="A303" s="14"/>
      <c r="F303" s="135"/>
      <c r="G303" s="12"/>
    </row>
    <row r="304" spans="1:7">
      <c r="A304" s="14"/>
      <c r="F304" s="135"/>
      <c r="G304" s="12"/>
    </row>
    <row r="305" spans="1:7">
      <c r="A305" s="14"/>
      <c r="F305" s="135"/>
      <c r="G305" s="12"/>
    </row>
    <row r="306" spans="1:7">
      <c r="A306" s="14"/>
      <c r="F306" s="135"/>
      <c r="G306" s="12"/>
    </row>
    <row r="307" spans="1:7">
      <c r="A307" s="14"/>
      <c r="F307" s="135"/>
      <c r="G307" s="12"/>
    </row>
    <row r="308" spans="1:7">
      <c r="A308" s="14"/>
      <c r="F308" s="135"/>
      <c r="G308" s="12"/>
    </row>
    <row r="309" spans="1:7">
      <c r="A309" s="14"/>
      <c r="F309" s="135"/>
      <c r="G309" s="12"/>
    </row>
    <row r="310" spans="1:7">
      <c r="A310" s="14"/>
      <c r="F310" s="135"/>
      <c r="G310" s="12"/>
    </row>
    <row r="311" spans="1:7">
      <c r="A311" s="14"/>
      <c r="F311" s="135"/>
      <c r="G311" s="12"/>
    </row>
    <row r="312" spans="1:7">
      <c r="A312" s="14"/>
      <c r="F312" s="135"/>
      <c r="G312" s="12"/>
    </row>
    <row r="313" spans="1:7">
      <c r="A313" s="14"/>
      <c r="F313" s="135"/>
      <c r="G313" s="12"/>
    </row>
    <row r="314" spans="1:7">
      <c r="A314" s="14"/>
      <c r="F314" s="135"/>
      <c r="G314" s="12"/>
    </row>
    <row r="315" spans="1:7">
      <c r="A315" s="14"/>
      <c r="F315" s="135"/>
      <c r="G315" s="12"/>
    </row>
    <row r="316" spans="1:7">
      <c r="A316" s="14"/>
      <c r="F316" s="135"/>
      <c r="G316" s="12"/>
    </row>
    <row r="317" spans="1:7">
      <c r="A317" s="14"/>
      <c r="F317" s="135"/>
      <c r="G317" s="12"/>
    </row>
    <row r="318" spans="1:7">
      <c r="A318" s="14"/>
      <c r="F318" s="135"/>
      <c r="G318" s="12"/>
    </row>
    <row r="319" spans="1:7">
      <c r="A319" s="14"/>
      <c r="F319" s="135"/>
      <c r="G319" s="12"/>
    </row>
    <row r="320" spans="1:7">
      <c r="A320" s="14"/>
      <c r="F320" s="135"/>
      <c r="G320" s="12"/>
    </row>
    <row r="321" spans="1:7">
      <c r="A321" s="14"/>
      <c r="F321" s="135"/>
      <c r="G321" s="12"/>
    </row>
    <row r="322" spans="1:7">
      <c r="A322" s="14"/>
      <c r="F322" s="135"/>
      <c r="G322" s="12"/>
    </row>
    <row r="323" spans="1:7">
      <c r="A323" s="14"/>
      <c r="F323" s="135"/>
      <c r="G323" s="12"/>
    </row>
    <row r="324" spans="1:7">
      <c r="A324" s="14"/>
      <c r="F324" s="135"/>
      <c r="G324" s="12"/>
    </row>
    <row r="325" spans="1:7">
      <c r="A325" s="14"/>
      <c r="F325" s="135"/>
      <c r="G325" s="12"/>
    </row>
    <row r="326" spans="1:7">
      <c r="A326" s="14"/>
      <c r="F326" s="135"/>
      <c r="G326" s="12"/>
    </row>
    <row r="327" spans="1:7">
      <c r="A327" s="14"/>
      <c r="F327" s="135"/>
      <c r="G327" s="12"/>
    </row>
    <row r="328" spans="1:7">
      <c r="A328" s="14"/>
      <c r="F328" s="135"/>
      <c r="G328" s="12"/>
    </row>
    <row r="329" spans="1:7">
      <c r="A329" s="14"/>
      <c r="F329" s="135"/>
      <c r="G329" s="12"/>
    </row>
    <row r="330" spans="1:7">
      <c r="A330" s="14"/>
      <c r="F330" s="135"/>
      <c r="G330" s="12"/>
    </row>
    <row r="331" spans="1:7">
      <c r="A331" s="14"/>
      <c r="F331" s="135"/>
      <c r="G331" s="12"/>
    </row>
    <row r="332" spans="1:7">
      <c r="A332" s="14"/>
      <c r="F332" s="135"/>
      <c r="G332" s="12"/>
    </row>
    <row r="333" spans="1:7">
      <c r="A333" s="14"/>
      <c r="F333" s="135"/>
      <c r="G333" s="12"/>
    </row>
    <row r="334" spans="1:7">
      <c r="A334" s="14"/>
      <c r="F334" s="135"/>
      <c r="G334" s="12"/>
    </row>
    <row r="335" spans="1:7">
      <c r="A335" s="14"/>
      <c r="F335" s="135"/>
      <c r="G335" s="12"/>
    </row>
    <row r="336" spans="1:7">
      <c r="A336" s="14"/>
      <c r="F336" s="135"/>
      <c r="G336" s="12"/>
    </row>
    <row r="337" spans="1:7">
      <c r="A337" s="14"/>
      <c r="F337" s="135"/>
      <c r="G337" s="12"/>
    </row>
    <row r="338" spans="1:7">
      <c r="A338" s="14"/>
      <c r="F338" s="135"/>
      <c r="G338" s="12"/>
    </row>
    <row r="339" spans="1:7">
      <c r="A339" s="14"/>
      <c r="F339" s="135"/>
      <c r="G339" s="12"/>
    </row>
    <row r="340" spans="1:7">
      <c r="A340" s="14"/>
      <c r="F340" s="135"/>
      <c r="G340" s="12"/>
    </row>
    <row r="341" spans="1:7">
      <c r="A341" s="14"/>
      <c r="F341" s="135"/>
      <c r="G341" s="12"/>
    </row>
    <row r="342" spans="1:7">
      <c r="A342" s="14"/>
      <c r="F342" s="135"/>
      <c r="G342" s="12"/>
    </row>
    <row r="343" spans="1:7">
      <c r="A343" s="14"/>
      <c r="F343" s="135"/>
      <c r="G343" s="12"/>
    </row>
    <row r="344" spans="1:7">
      <c r="A344" s="14"/>
      <c r="F344" s="135"/>
      <c r="G344" s="12"/>
    </row>
    <row r="345" spans="1:7">
      <c r="A345" s="14"/>
      <c r="F345" s="135"/>
      <c r="G345" s="12"/>
    </row>
    <row r="346" spans="1:7">
      <c r="A346" s="14"/>
      <c r="F346" s="135"/>
      <c r="G346" s="12"/>
    </row>
    <row r="347" spans="1:7">
      <c r="A347" s="14"/>
      <c r="F347" s="135"/>
      <c r="G347" s="12"/>
    </row>
    <row r="348" spans="1:7">
      <c r="A348" s="14"/>
      <c r="F348" s="135"/>
      <c r="G348" s="12"/>
    </row>
    <row r="349" spans="1:7">
      <c r="A349" s="14"/>
      <c r="F349" s="135"/>
      <c r="G349" s="12"/>
    </row>
    <row r="350" spans="1:7">
      <c r="A350" s="14"/>
      <c r="F350" s="135"/>
      <c r="G350" s="12"/>
    </row>
    <row r="351" spans="1:7">
      <c r="A351" s="14"/>
      <c r="F351" s="135"/>
      <c r="G351" s="12"/>
    </row>
    <row r="352" spans="1:7">
      <c r="A352" s="14"/>
      <c r="F352" s="135"/>
      <c r="G352" s="12"/>
    </row>
    <row r="353" spans="1:7">
      <c r="A353" s="14"/>
      <c r="F353" s="135"/>
      <c r="G353" s="12"/>
    </row>
    <row r="354" spans="1:7">
      <c r="A354" s="14"/>
      <c r="F354" s="135"/>
      <c r="G354" s="12"/>
    </row>
    <row r="355" spans="1:7">
      <c r="A355" s="14"/>
      <c r="F355" s="135"/>
      <c r="G355" s="12"/>
    </row>
    <row r="356" spans="1:7">
      <c r="A356" s="14"/>
      <c r="F356" s="135"/>
      <c r="G356" s="12"/>
    </row>
    <row r="357" spans="1:7">
      <c r="A357" s="14"/>
      <c r="F357" s="135"/>
      <c r="G357" s="12"/>
    </row>
    <row r="358" spans="1:7">
      <c r="A358" s="14"/>
      <c r="F358" s="135"/>
      <c r="G358" s="12"/>
    </row>
    <row r="359" spans="1:7">
      <c r="A359" s="14"/>
      <c r="F359" s="135"/>
      <c r="G359" s="12"/>
    </row>
    <row r="360" spans="1:7">
      <c r="A360" s="14"/>
      <c r="F360" s="135"/>
      <c r="G360" s="12"/>
    </row>
    <row r="361" spans="1:7">
      <c r="A361" s="14"/>
      <c r="F361" s="135"/>
      <c r="G361" s="12"/>
    </row>
    <row r="362" spans="1:7">
      <c r="A362" s="14"/>
      <c r="F362" s="135"/>
      <c r="G362" s="12"/>
    </row>
    <row r="363" spans="1:7">
      <c r="A363" s="14"/>
      <c r="F363" s="135"/>
      <c r="G363" s="12"/>
    </row>
    <row r="364" spans="1:7">
      <c r="A364" s="14"/>
      <c r="F364" s="135"/>
      <c r="G364" s="12"/>
    </row>
    <row r="365" spans="1:7">
      <c r="A365" s="14"/>
      <c r="F365" s="135"/>
      <c r="G365" s="12"/>
    </row>
    <row r="366" spans="1:7">
      <c r="A366" s="14"/>
      <c r="F366" s="135"/>
      <c r="G366" s="12"/>
    </row>
    <row r="367" spans="1:7">
      <c r="A367" s="14"/>
      <c r="F367" s="135"/>
      <c r="G367" s="12"/>
    </row>
    <row r="368" spans="1:7">
      <c r="A368" s="14"/>
      <c r="F368" s="135"/>
      <c r="G368" s="12"/>
    </row>
    <row r="369" spans="1:7">
      <c r="A369" s="14"/>
      <c r="F369" s="135"/>
      <c r="G369" s="12"/>
    </row>
    <row r="370" spans="1:7">
      <c r="A370" s="14"/>
      <c r="F370" s="135"/>
      <c r="G370" s="12"/>
    </row>
    <row r="371" spans="1:7">
      <c r="A371" s="14"/>
      <c r="F371" s="135"/>
      <c r="G371" s="12"/>
    </row>
    <row r="372" spans="1:7">
      <c r="A372" s="14"/>
      <c r="F372" s="135"/>
      <c r="G372" s="12"/>
    </row>
    <row r="373" spans="1:7">
      <c r="A373" s="14"/>
      <c r="F373" s="135"/>
      <c r="G373" s="12"/>
    </row>
    <row r="374" spans="1:7">
      <c r="A374" s="14"/>
      <c r="F374" s="135"/>
      <c r="G374" s="12"/>
    </row>
    <row r="375" spans="1:7">
      <c r="A375" s="14"/>
      <c r="F375" s="135"/>
      <c r="G375" s="12"/>
    </row>
    <row r="376" spans="1:7">
      <c r="A376" s="14"/>
      <c r="F376" s="135"/>
      <c r="G376" s="12"/>
    </row>
    <row r="377" spans="1:7">
      <c r="A377" s="14"/>
      <c r="F377" s="135"/>
      <c r="G377" s="12"/>
    </row>
    <row r="378" spans="1:7">
      <c r="A378" s="14"/>
      <c r="F378" s="135"/>
      <c r="G378" s="12"/>
    </row>
    <row r="379" spans="1:7">
      <c r="A379" s="14"/>
      <c r="F379" s="135"/>
      <c r="G379" s="12"/>
    </row>
    <row r="380" spans="1:7">
      <c r="A380" s="14"/>
      <c r="F380" s="135"/>
      <c r="G380" s="12"/>
    </row>
    <row r="381" spans="1:7">
      <c r="A381" s="14"/>
      <c r="F381" s="135"/>
      <c r="G381" s="12"/>
    </row>
    <row r="382" spans="1:7">
      <c r="A382" s="14"/>
      <c r="F382" s="135"/>
      <c r="G382" s="12"/>
    </row>
    <row r="383" spans="1:7">
      <c r="A383" s="14"/>
      <c r="F383" s="135"/>
      <c r="G383" s="12"/>
    </row>
    <row r="384" spans="1:7">
      <c r="A384" s="14"/>
      <c r="F384" s="135"/>
      <c r="G384" s="12"/>
    </row>
    <row r="385" spans="1:7">
      <c r="A385" s="14"/>
      <c r="F385" s="135"/>
      <c r="G385" s="12"/>
    </row>
    <row r="386" spans="1:7">
      <c r="A386" s="14"/>
      <c r="F386" s="135"/>
      <c r="G386" s="12"/>
    </row>
    <row r="387" spans="1:7">
      <c r="A387" s="14"/>
      <c r="F387" s="135"/>
      <c r="G387" s="12"/>
    </row>
    <row r="388" spans="1:7">
      <c r="A388" s="14"/>
      <c r="F388" s="135"/>
      <c r="G388" s="12"/>
    </row>
    <row r="389" spans="1:7">
      <c r="A389" s="14"/>
      <c r="F389" s="135"/>
      <c r="G389" s="12"/>
    </row>
    <row r="390" spans="1:7">
      <c r="A390" s="14"/>
      <c r="F390" s="135"/>
      <c r="G390" s="12"/>
    </row>
    <row r="391" spans="1:7">
      <c r="A391" s="14"/>
      <c r="F391" s="135"/>
      <c r="G391" s="12"/>
    </row>
    <row r="392" spans="1:7">
      <c r="A392" s="14"/>
      <c r="F392" s="135"/>
      <c r="G392" s="12"/>
    </row>
    <row r="393" spans="1:7">
      <c r="A393" s="14"/>
      <c r="F393" s="135"/>
      <c r="G393" s="12"/>
    </row>
    <row r="394" spans="1:7">
      <c r="A394" s="14"/>
      <c r="F394" s="135"/>
      <c r="G394" s="12"/>
    </row>
    <row r="395" spans="1:7">
      <c r="A395" s="14"/>
      <c r="F395" s="135"/>
      <c r="G395" s="12"/>
    </row>
    <row r="396" spans="1:7">
      <c r="A396" s="14"/>
      <c r="F396" s="135"/>
      <c r="G396" s="12"/>
    </row>
    <row r="397" spans="1:7">
      <c r="A397" s="14"/>
      <c r="F397" s="135"/>
      <c r="G397" s="12"/>
    </row>
    <row r="398" spans="1:7">
      <c r="A398" s="14"/>
      <c r="F398" s="135"/>
      <c r="G398" s="12"/>
    </row>
    <row r="399" spans="1:7">
      <c r="A399" s="14"/>
      <c r="F399" s="135"/>
      <c r="G399" s="12"/>
    </row>
    <row r="400" spans="1:7">
      <c r="A400" s="14"/>
      <c r="F400" s="135"/>
      <c r="G400" s="12"/>
    </row>
    <row r="401" spans="1:7">
      <c r="A401" s="14"/>
      <c r="F401" s="135"/>
      <c r="G401" s="12"/>
    </row>
    <row r="402" spans="1:7">
      <c r="A402" s="14"/>
      <c r="F402" s="135"/>
      <c r="G402" s="12"/>
    </row>
    <row r="403" spans="1:7">
      <c r="A403" s="14"/>
      <c r="F403" s="135"/>
      <c r="G403" s="12"/>
    </row>
    <row r="404" spans="1:7">
      <c r="A404" s="14"/>
      <c r="F404" s="135"/>
      <c r="G404" s="12"/>
    </row>
    <row r="405" spans="1:7">
      <c r="A405" s="14"/>
      <c r="F405" s="135"/>
      <c r="G405" s="12"/>
    </row>
    <row r="406" spans="1:7">
      <c r="A406" s="14"/>
      <c r="F406" s="135"/>
      <c r="G406" s="12"/>
    </row>
    <row r="407" spans="1:7">
      <c r="A407" s="14"/>
      <c r="F407" s="135"/>
      <c r="G407" s="12"/>
    </row>
    <row r="408" spans="1:7">
      <c r="A408" s="14"/>
      <c r="F408" s="135"/>
      <c r="G408" s="12"/>
    </row>
    <row r="409" spans="1:7">
      <c r="A409" s="14"/>
      <c r="F409" s="135"/>
      <c r="G409" s="12"/>
    </row>
    <row r="410" spans="1:7">
      <c r="A410" s="14"/>
      <c r="F410" s="135"/>
      <c r="G410" s="12"/>
    </row>
    <row r="411" spans="1:7">
      <c r="A411" s="14"/>
      <c r="F411" s="135"/>
      <c r="G411" s="12"/>
    </row>
    <row r="412" spans="1:7">
      <c r="A412" s="14"/>
      <c r="F412" s="135"/>
      <c r="G412" s="12"/>
    </row>
    <row r="413" spans="1:7">
      <c r="A413" s="14"/>
      <c r="F413" s="135"/>
      <c r="G413" s="12"/>
    </row>
    <row r="414" spans="1:7">
      <c r="A414" s="14"/>
      <c r="F414" s="135"/>
      <c r="G414" s="12"/>
    </row>
    <row r="415" spans="1:7">
      <c r="A415" s="14"/>
      <c r="F415" s="135"/>
      <c r="G415" s="12"/>
    </row>
    <row r="416" spans="1:7">
      <c r="A416" s="14"/>
      <c r="F416" s="135"/>
      <c r="G416" s="12"/>
    </row>
    <row r="417" spans="1:7">
      <c r="A417" s="14"/>
      <c r="F417" s="135"/>
      <c r="G417" s="12"/>
    </row>
    <row r="418" spans="1:7">
      <c r="A418" s="14"/>
      <c r="F418" s="135"/>
      <c r="G418" s="12"/>
    </row>
    <row r="419" spans="1:7">
      <c r="A419" s="14"/>
      <c r="F419" s="135"/>
      <c r="G419" s="12"/>
    </row>
    <row r="420" spans="1:7">
      <c r="A420" s="14"/>
      <c r="F420" s="135"/>
      <c r="G420" s="12"/>
    </row>
    <row r="421" spans="1:7">
      <c r="A421" s="14"/>
      <c r="F421" s="135"/>
      <c r="G421" s="12"/>
    </row>
    <row r="422" spans="1:7">
      <c r="A422" s="14"/>
      <c r="F422" s="135"/>
      <c r="G422" s="12"/>
    </row>
    <row r="423" spans="1:7">
      <c r="A423" s="14"/>
      <c r="F423" s="135"/>
      <c r="G423" s="12"/>
    </row>
    <row r="424" spans="1:7">
      <c r="A424" s="14"/>
      <c r="F424" s="135"/>
      <c r="G424" s="12"/>
    </row>
    <row r="425" spans="1:7">
      <c r="A425" s="14"/>
      <c r="F425" s="135"/>
      <c r="G425" s="12"/>
    </row>
    <row r="426" spans="1:7">
      <c r="A426" s="14"/>
      <c r="F426" s="135"/>
      <c r="G426" s="12"/>
    </row>
    <row r="427" spans="1:7">
      <c r="A427" s="14"/>
      <c r="F427" s="135"/>
      <c r="G427" s="12"/>
    </row>
    <row r="428" spans="1:7">
      <c r="A428" s="14"/>
      <c r="F428" s="135"/>
      <c r="G428" s="12"/>
    </row>
    <row r="429" spans="1:7">
      <c r="A429" s="14"/>
      <c r="F429" s="135"/>
      <c r="G429" s="12"/>
    </row>
    <row r="430" spans="1:7">
      <c r="A430" s="14"/>
      <c r="F430" s="135"/>
      <c r="G430" s="12"/>
    </row>
    <row r="431" spans="1:7">
      <c r="A431" s="14"/>
      <c r="F431" s="135"/>
      <c r="G431" s="12"/>
    </row>
    <row r="432" spans="1:7">
      <c r="A432" s="14"/>
      <c r="F432" s="135"/>
      <c r="G432" s="12"/>
    </row>
    <row r="433" spans="1:7">
      <c r="A433" s="14"/>
      <c r="F433" s="135"/>
      <c r="G433" s="12"/>
    </row>
    <row r="434" spans="1:7">
      <c r="A434" s="14"/>
      <c r="F434" s="135"/>
      <c r="G434" s="12"/>
    </row>
    <row r="435" spans="1:7">
      <c r="A435" s="14"/>
      <c r="F435" s="135"/>
      <c r="G435" s="12"/>
    </row>
    <row r="436" spans="1:7">
      <c r="A436" s="14"/>
      <c r="F436" s="135"/>
      <c r="G436" s="12"/>
    </row>
    <row r="437" spans="1:7">
      <c r="A437" s="14"/>
      <c r="F437" s="135"/>
      <c r="G437" s="12"/>
    </row>
    <row r="438" spans="1:7">
      <c r="A438" s="14"/>
      <c r="F438" s="135"/>
      <c r="G438" s="12"/>
    </row>
    <row r="439" spans="1:7">
      <c r="A439" s="14"/>
      <c r="F439" s="135"/>
      <c r="G439" s="12"/>
    </row>
    <row r="440" spans="1:7">
      <c r="A440" s="14"/>
      <c r="F440" s="135"/>
      <c r="G440" s="12"/>
    </row>
    <row r="441" spans="1:7">
      <c r="A441" s="14"/>
      <c r="F441" s="135"/>
      <c r="G441" s="12"/>
    </row>
    <row r="442" spans="1:7">
      <c r="A442" s="14"/>
      <c r="F442" s="135"/>
      <c r="G442" s="12"/>
    </row>
    <row r="443" spans="1:7">
      <c r="A443" s="14"/>
      <c r="F443" s="135"/>
      <c r="G443" s="12"/>
    </row>
    <row r="444" spans="1:7">
      <c r="A444" s="14"/>
      <c r="F444" s="135"/>
      <c r="G444" s="12"/>
    </row>
    <row r="445" spans="1:7">
      <c r="A445" s="14"/>
      <c r="F445" s="135"/>
      <c r="G445" s="12"/>
    </row>
    <row r="446" spans="1:7">
      <c r="A446" s="14"/>
      <c r="F446" s="135"/>
      <c r="G446" s="12"/>
    </row>
    <row r="447" spans="1:7">
      <c r="A447" s="14"/>
      <c r="F447" s="135"/>
      <c r="G447" s="12"/>
    </row>
    <row r="448" spans="1:7">
      <c r="A448" s="14"/>
      <c r="F448" s="135"/>
      <c r="G448" s="12"/>
    </row>
    <row r="449" spans="1:7">
      <c r="A449" s="14"/>
      <c r="F449" s="135"/>
      <c r="G449" s="12"/>
    </row>
    <row r="450" spans="1:7">
      <c r="A450" s="14"/>
      <c r="F450" s="135"/>
      <c r="G450" s="12"/>
    </row>
    <row r="451" spans="1:7">
      <c r="A451" s="14"/>
      <c r="F451" s="135"/>
      <c r="G451" s="12"/>
    </row>
    <row r="452" spans="1:7">
      <c r="A452" s="14"/>
      <c r="F452" s="135"/>
      <c r="G452" s="12"/>
    </row>
    <row r="453" spans="1:7">
      <c r="A453" s="14"/>
      <c r="F453" s="135"/>
      <c r="G453" s="12"/>
    </row>
    <row r="454" spans="1:7">
      <c r="A454" s="14"/>
      <c r="F454" s="135"/>
      <c r="G454" s="12"/>
    </row>
    <row r="455" spans="1:7">
      <c r="A455" s="14"/>
      <c r="F455" s="135"/>
      <c r="G455" s="12"/>
    </row>
    <row r="456" spans="1:7">
      <c r="A456" s="14"/>
      <c r="F456" s="135"/>
      <c r="G456" s="12"/>
    </row>
    <row r="457" spans="1:7">
      <c r="A457" s="14"/>
      <c r="F457" s="135"/>
      <c r="G457" s="12"/>
    </row>
    <row r="458" spans="1:7">
      <c r="A458" s="14"/>
      <c r="F458" s="135"/>
      <c r="G458" s="12"/>
    </row>
    <row r="459" spans="1:7">
      <c r="A459" s="14"/>
      <c r="F459" s="135"/>
      <c r="G459" s="12"/>
    </row>
    <row r="460" spans="1:7">
      <c r="A460" s="14"/>
      <c r="F460" s="135"/>
      <c r="G460" s="12"/>
    </row>
    <row r="461" spans="1:7">
      <c r="A461" s="14"/>
      <c r="F461" s="135"/>
      <c r="G461" s="12"/>
    </row>
    <row r="462" spans="1:7">
      <c r="A462" s="14"/>
      <c r="F462" s="135"/>
      <c r="G462" s="12"/>
    </row>
    <row r="463" spans="1:7">
      <c r="A463" s="14"/>
      <c r="F463" s="135"/>
      <c r="G463" s="12"/>
    </row>
    <row r="464" spans="1:7">
      <c r="A464" s="14"/>
      <c r="F464" s="135"/>
      <c r="G464" s="12"/>
    </row>
    <row r="465" spans="1:7">
      <c r="A465" s="14"/>
      <c r="F465" s="135"/>
      <c r="G465" s="12"/>
    </row>
    <row r="466" spans="1:7">
      <c r="A466" s="14"/>
      <c r="F466" s="135"/>
      <c r="G466" s="12"/>
    </row>
    <row r="467" spans="1:7">
      <c r="A467" s="14"/>
      <c r="F467" s="135"/>
      <c r="G467" s="12"/>
    </row>
    <row r="468" spans="1:7">
      <c r="A468" s="14"/>
      <c r="F468" s="135"/>
      <c r="G468" s="12"/>
    </row>
    <row r="469" spans="1:7">
      <c r="A469" s="14"/>
      <c r="F469" s="135"/>
      <c r="G469" s="12"/>
    </row>
    <row r="470" spans="1:7">
      <c r="A470" s="14"/>
      <c r="F470" s="135"/>
      <c r="G470" s="12"/>
    </row>
    <row r="471" spans="1:7">
      <c r="A471" s="14"/>
      <c r="F471" s="135"/>
      <c r="G471" s="12"/>
    </row>
    <row r="472" spans="1:7">
      <c r="A472" s="14"/>
      <c r="F472" s="135"/>
      <c r="G472" s="12"/>
    </row>
    <row r="473" spans="1:7">
      <c r="A473" s="14"/>
      <c r="F473" s="135"/>
      <c r="G473" s="12"/>
    </row>
    <row r="474" spans="1:7">
      <c r="A474" s="14"/>
      <c r="F474" s="135"/>
      <c r="G474" s="12"/>
    </row>
    <row r="475" spans="1:7">
      <c r="A475" s="14"/>
      <c r="F475" s="135"/>
      <c r="G475" s="12"/>
    </row>
    <row r="476" spans="1:7">
      <c r="A476" s="14"/>
      <c r="F476" s="135"/>
      <c r="G476" s="12"/>
    </row>
    <row r="477" spans="1:7">
      <c r="A477" s="14"/>
      <c r="F477" s="135"/>
      <c r="G477" s="12"/>
    </row>
    <row r="478" spans="1:7">
      <c r="A478" s="14"/>
      <c r="F478" s="135"/>
      <c r="G478" s="12"/>
    </row>
    <row r="479" spans="1:7">
      <c r="A479" s="14"/>
      <c r="F479" s="135"/>
      <c r="G479" s="12"/>
    </row>
    <row r="480" spans="1:7">
      <c r="A480" s="14"/>
      <c r="F480" s="135"/>
      <c r="G480" s="12"/>
    </row>
    <row r="481" spans="1:7">
      <c r="A481" s="14"/>
      <c r="F481" s="135"/>
      <c r="G481" s="12"/>
    </row>
    <row r="482" spans="1:7">
      <c r="A482" s="14"/>
      <c r="F482" s="135"/>
      <c r="G482" s="12"/>
    </row>
    <row r="483" spans="1:7">
      <c r="A483" s="14"/>
      <c r="F483" s="135"/>
      <c r="G483" s="12"/>
    </row>
    <row r="484" spans="1:7">
      <c r="A484" s="14"/>
      <c r="F484" s="135"/>
      <c r="G484" s="12"/>
    </row>
    <row r="485" spans="1:7">
      <c r="A485" s="14"/>
      <c r="F485" s="135"/>
      <c r="G485" s="12"/>
    </row>
    <row r="486" spans="1:7">
      <c r="A486" s="14"/>
      <c r="F486" s="135"/>
      <c r="G486" s="12"/>
    </row>
    <row r="487" spans="1:7">
      <c r="A487" s="14"/>
      <c r="F487" s="135"/>
      <c r="G487" s="12"/>
    </row>
    <row r="488" spans="1:7">
      <c r="A488" s="14"/>
      <c r="F488" s="135"/>
      <c r="G488" s="12"/>
    </row>
    <row r="489" spans="1:7">
      <c r="A489" s="14"/>
      <c r="F489" s="135"/>
      <c r="G489" s="12"/>
    </row>
    <row r="490" spans="1:7">
      <c r="A490" s="14"/>
      <c r="F490" s="135"/>
      <c r="G490" s="12"/>
    </row>
    <row r="491" spans="1:7">
      <c r="A491" s="14"/>
      <c r="F491" s="135"/>
      <c r="G491" s="12"/>
    </row>
    <row r="492" spans="1:7">
      <c r="A492" s="14"/>
      <c r="F492" s="135"/>
      <c r="G492" s="12"/>
    </row>
    <row r="493" spans="1:7">
      <c r="A493" s="14"/>
      <c r="F493" s="135"/>
      <c r="G493" s="12"/>
    </row>
    <row r="494" spans="1:7">
      <c r="A494" s="14"/>
      <c r="F494" s="135"/>
      <c r="G494" s="12"/>
    </row>
    <row r="495" spans="1:7">
      <c r="A495" s="14"/>
      <c r="F495" s="135"/>
      <c r="G495" s="12"/>
    </row>
    <row r="496" spans="1:7">
      <c r="A496" s="14"/>
      <c r="F496" s="135"/>
      <c r="G496" s="12"/>
    </row>
    <row r="497" spans="1:7">
      <c r="A497" s="14"/>
      <c r="F497" s="135"/>
      <c r="G497" s="12"/>
    </row>
    <row r="498" spans="1:7">
      <c r="A498" s="14"/>
      <c r="F498" s="135"/>
      <c r="G498" s="12"/>
    </row>
    <row r="499" spans="1:7">
      <c r="A499" s="14"/>
      <c r="F499" s="135"/>
      <c r="G499" s="12"/>
    </row>
    <row r="500" spans="1:7">
      <c r="A500" s="14"/>
      <c r="F500" s="135"/>
      <c r="G500" s="12"/>
    </row>
    <row r="501" spans="1:7">
      <c r="A501" s="14"/>
      <c r="F501" s="135"/>
      <c r="G501" s="12"/>
    </row>
    <row r="502" spans="1:7">
      <c r="A502" s="14"/>
      <c r="F502" s="135"/>
      <c r="G502" s="12"/>
    </row>
    <row r="503" spans="1:7">
      <c r="A503" s="14"/>
      <c r="F503" s="135"/>
      <c r="G503" s="12"/>
    </row>
    <row r="504" spans="1:7">
      <c r="A504" s="14"/>
      <c r="F504" s="135"/>
      <c r="G504" s="12"/>
    </row>
    <row r="505" spans="1:7">
      <c r="A505" s="14"/>
      <c r="F505" s="135"/>
      <c r="G505" s="12"/>
    </row>
    <row r="506" spans="1:7">
      <c r="A506" s="14"/>
      <c r="F506" s="135"/>
      <c r="G506" s="12"/>
    </row>
    <row r="507" spans="1:7">
      <c r="A507" s="14"/>
      <c r="F507" s="135"/>
      <c r="G507" s="12"/>
    </row>
    <row r="508" spans="1:7">
      <c r="A508" s="14"/>
      <c r="F508" s="135"/>
      <c r="G508" s="12"/>
    </row>
    <row r="509" spans="1:7">
      <c r="A509" s="14"/>
      <c r="F509" s="135"/>
      <c r="G509" s="12"/>
    </row>
    <row r="510" spans="1:7">
      <c r="A510" s="14"/>
      <c r="F510" s="135"/>
      <c r="G510" s="12"/>
    </row>
    <row r="511" spans="1:7">
      <c r="A511" s="14"/>
      <c r="F511" s="135"/>
      <c r="G511" s="12"/>
    </row>
    <row r="512" spans="1:7">
      <c r="A512" s="14"/>
      <c r="F512" s="135"/>
      <c r="G512" s="12"/>
    </row>
    <row r="513" spans="1:7">
      <c r="A513" s="14"/>
      <c r="F513" s="135"/>
      <c r="G513" s="12"/>
    </row>
    <row r="514" spans="1:7">
      <c r="A514" s="14"/>
      <c r="F514" s="135"/>
      <c r="G514" s="12"/>
    </row>
    <row r="515" spans="1:7">
      <c r="A515" s="14"/>
      <c r="F515" s="135"/>
      <c r="G515" s="12"/>
    </row>
    <row r="516" spans="1:7">
      <c r="A516" s="14"/>
      <c r="F516" s="135"/>
      <c r="G516" s="12"/>
    </row>
    <row r="517" spans="1:7">
      <c r="A517" s="14"/>
      <c r="F517" s="135"/>
      <c r="G517" s="12"/>
    </row>
    <row r="518" spans="1:7">
      <c r="A518" s="14"/>
      <c r="F518" s="135"/>
      <c r="G518" s="12"/>
    </row>
    <row r="519" spans="1:7">
      <c r="A519" s="14"/>
      <c r="F519" s="135"/>
      <c r="G519" s="12"/>
    </row>
    <row r="520" spans="1:7">
      <c r="A520" s="14"/>
      <c r="F520" s="135"/>
      <c r="G520" s="12"/>
    </row>
    <row r="521" spans="1:7">
      <c r="A521" s="14"/>
      <c r="F521" s="135"/>
      <c r="G521" s="12"/>
    </row>
    <row r="522" spans="1:7">
      <c r="A522" s="14"/>
      <c r="F522" s="135"/>
      <c r="G522" s="12"/>
    </row>
    <row r="523" spans="1:7">
      <c r="A523" s="14"/>
      <c r="F523" s="135"/>
      <c r="G523" s="12"/>
    </row>
    <row r="524" spans="1:7">
      <c r="A524" s="14"/>
      <c r="F524" s="135"/>
      <c r="G524" s="12"/>
    </row>
    <row r="525" spans="1:7">
      <c r="A525" s="14"/>
      <c r="F525" s="135"/>
      <c r="G525" s="12"/>
    </row>
    <row r="526" spans="1:7">
      <c r="A526" s="14"/>
      <c r="F526" s="135"/>
      <c r="G526" s="12"/>
    </row>
    <row r="527" spans="1:7">
      <c r="A527" s="14"/>
      <c r="F527" s="135"/>
      <c r="G527" s="12"/>
    </row>
    <row r="528" spans="1:7">
      <c r="A528" s="14"/>
      <c r="F528" s="135"/>
      <c r="G528" s="12"/>
    </row>
    <row r="529" spans="1:7">
      <c r="A529" s="14"/>
      <c r="F529" s="135"/>
      <c r="G529" s="12"/>
    </row>
    <row r="530" spans="1:7">
      <c r="A530" s="14"/>
      <c r="F530" s="135"/>
      <c r="G530" s="12"/>
    </row>
    <row r="531" spans="1:7">
      <c r="A531" s="14"/>
      <c r="F531" s="135"/>
      <c r="G531" s="12"/>
    </row>
    <row r="532" spans="1:7">
      <c r="A532" s="14"/>
      <c r="F532" s="135"/>
      <c r="G532" s="12"/>
    </row>
    <row r="533" spans="1:7">
      <c r="A533" s="14"/>
      <c r="F533" s="135"/>
      <c r="G533" s="12"/>
    </row>
    <row r="534" spans="1:7">
      <c r="A534" s="14"/>
      <c r="F534" s="135"/>
      <c r="G534" s="12"/>
    </row>
    <row r="535" spans="1:7">
      <c r="A535" s="14"/>
      <c r="F535" s="135"/>
      <c r="G535" s="12"/>
    </row>
    <row r="536" spans="1:7">
      <c r="A536" s="14"/>
      <c r="F536" s="135"/>
      <c r="G536" s="12"/>
    </row>
    <row r="537" spans="1:7">
      <c r="A537" s="14"/>
      <c r="F537" s="135"/>
      <c r="G537" s="12"/>
    </row>
    <row r="538" spans="1:7">
      <c r="A538" s="14"/>
      <c r="F538" s="135"/>
      <c r="G538" s="12"/>
    </row>
    <row r="539" spans="1:7">
      <c r="A539" s="14"/>
      <c r="F539" s="135"/>
      <c r="G539" s="12"/>
    </row>
    <row r="540" spans="1:7">
      <c r="A540" s="14"/>
      <c r="F540" s="135"/>
      <c r="G540" s="12"/>
    </row>
    <row r="541" spans="1:7">
      <c r="A541" s="14"/>
      <c r="F541" s="135"/>
      <c r="G541" s="12"/>
    </row>
    <row r="542" spans="1:7">
      <c r="A542" s="14"/>
      <c r="F542" s="135"/>
      <c r="G542" s="12"/>
    </row>
    <row r="543" spans="1:7">
      <c r="A543" s="14"/>
      <c r="F543" s="135"/>
      <c r="G543" s="12"/>
    </row>
    <row r="544" spans="1:7">
      <c r="A544" s="14"/>
      <c r="F544" s="135"/>
      <c r="G544" s="12"/>
    </row>
    <row r="545" spans="1:7">
      <c r="A545" s="14"/>
      <c r="F545" s="135"/>
      <c r="G545" s="12"/>
    </row>
    <row r="546" spans="1:7">
      <c r="A546" s="14"/>
      <c r="F546" s="135"/>
      <c r="G546" s="12"/>
    </row>
    <row r="547" spans="1:7">
      <c r="A547" s="14"/>
      <c r="F547" s="135"/>
      <c r="G547" s="12"/>
    </row>
    <row r="548" spans="1:7">
      <c r="A548" s="14"/>
      <c r="F548" s="135"/>
      <c r="G548" s="12"/>
    </row>
    <row r="549" spans="1:7">
      <c r="A549" s="14"/>
      <c r="F549" s="135"/>
      <c r="G549" s="12"/>
    </row>
    <row r="550" spans="1:7">
      <c r="A550" s="14"/>
      <c r="F550" s="135"/>
      <c r="G550" s="12"/>
    </row>
    <row r="551" spans="1:7">
      <c r="A551" s="14"/>
      <c r="F551" s="135"/>
      <c r="G551" s="12"/>
    </row>
    <row r="552" spans="1:7">
      <c r="A552" s="14"/>
      <c r="F552" s="135"/>
      <c r="G552" s="12"/>
    </row>
    <row r="553" spans="1:7">
      <c r="A553" s="14"/>
      <c r="F553" s="135"/>
      <c r="G553" s="12"/>
    </row>
    <row r="554" spans="1:7">
      <c r="A554" s="14"/>
      <c r="F554" s="135"/>
      <c r="G554" s="12"/>
    </row>
    <row r="555" spans="1:7">
      <c r="A555" s="14"/>
      <c r="F555" s="135"/>
      <c r="G555" s="12"/>
    </row>
    <row r="556" spans="1:7">
      <c r="A556" s="14"/>
      <c r="F556" s="135"/>
      <c r="G556" s="12"/>
    </row>
    <row r="557" spans="1:7">
      <c r="A557" s="14"/>
      <c r="F557" s="135"/>
      <c r="G557" s="12"/>
    </row>
    <row r="558" spans="1:7">
      <c r="A558" s="14"/>
      <c r="F558" s="135"/>
      <c r="G558" s="12"/>
    </row>
    <row r="559" spans="1:7">
      <c r="A559" s="14"/>
      <c r="F559" s="135"/>
      <c r="G559" s="12"/>
    </row>
    <row r="560" spans="1:7">
      <c r="A560" s="14"/>
      <c r="F560" s="135"/>
      <c r="G560" s="12"/>
    </row>
    <row r="561" spans="1:7">
      <c r="A561" s="14"/>
      <c r="F561" s="135"/>
      <c r="G561" s="12"/>
    </row>
    <row r="562" spans="1:7">
      <c r="A562" s="14"/>
      <c r="F562" s="135"/>
      <c r="G562" s="12"/>
    </row>
    <row r="563" spans="1:7">
      <c r="A563" s="14"/>
      <c r="F563" s="135"/>
      <c r="G563" s="12"/>
    </row>
    <row r="564" spans="1:7">
      <c r="A564" s="14"/>
      <c r="F564" s="135"/>
      <c r="G564" s="12"/>
    </row>
    <row r="565" spans="1:7">
      <c r="A565" s="14"/>
      <c r="F565" s="135"/>
      <c r="G565" s="12"/>
    </row>
    <row r="566" spans="1:7">
      <c r="A566" s="14"/>
      <c r="F566" s="135"/>
      <c r="G566" s="12"/>
    </row>
    <row r="567" spans="1:7">
      <c r="A567" s="14"/>
      <c r="F567" s="135"/>
      <c r="G567" s="12"/>
    </row>
    <row r="568" spans="1:7">
      <c r="A568" s="14"/>
      <c r="F568" s="135"/>
      <c r="G568" s="12"/>
    </row>
    <row r="569" spans="1:7">
      <c r="A569" s="14"/>
      <c r="F569" s="135"/>
      <c r="G569" s="12"/>
    </row>
    <row r="570" spans="1:7">
      <c r="A570" s="14"/>
      <c r="F570" s="135"/>
      <c r="G570" s="12"/>
    </row>
    <row r="571" spans="1:7">
      <c r="A571" s="14"/>
      <c r="F571" s="135"/>
      <c r="G571" s="12"/>
    </row>
    <row r="572" spans="1:7">
      <c r="A572" s="14"/>
      <c r="F572" s="135"/>
      <c r="G572" s="12"/>
    </row>
    <row r="573" spans="1:7">
      <c r="A573" s="14"/>
      <c r="F573" s="135"/>
      <c r="G573" s="12"/>
    </row>
    <row r="574" spans="1:7">
      <c r="A574" s="14"/>
      <c r="F574" s="135"/>
      <c r="G574" s="12"/>
    </row>
    <row r="575" spans="1:7">
      <c r="A575" s="14"/>
      <c r="F575" s="135"/>
      <c r="G575" s="12"/>
    </row>
    <row r="576" spans="1:7">
      <c r="A576" s="14"/>
      <c r="F576" s="135"/>
      <c r="G576" s="12"/>
    </row>
    <row r="577" spans="1:7">
      <c r="A577" s="14"/>
      <c r="F577" s="135"/>
      <c r="G577" s="12"/>
    </row>
    <row r="578" spans="1:7">
      <c r="A578" s="14"/>
      <c r="F578" s="135"/>
      <c r="G578" s="12"/>
    </row>
    <row r="579" spans="1:7">
      <c r="A579" s="14"/>
      <c r="F579" s="135"/>
      <c r="G579" s="12"/>
    </row>
    <row r="580" spans="1:7">
      <c r="A580" s="14"/>
      <c r="F580" s="135"/>
      <c r="G580" s="12"/>
    </row>
    <row r="581" spans="1:7">
      <c r="A581" s="14"/>
      <c r="F581" s="135"/>
      <c r="G581" s="12"/>
    </row>
    <row r="582" spans="1:7">
      <c r="A582" s="14"/>
      <c r="F582" s="135"/>
      <c r="G582" s="12"/>
    </row>
    <row r="583" spans="1:7">
      <c r="A583" s="14"/>
      <c r="F583" s="135"/>
      <c r="G583" s="12"/>
    </row>
    <row r="584" spans="1:7">
      <c r="A584" s="14"/>
      <c r="F584" s="135"/>
      <c r="G584" s="12"/>
    </row>
    <row r="585" spans="1:7">
      <c r="A585" s="14"/>
      <c r="F585" s="135"/>
      <c r="G585" s="12"/>
    </row>
    <row r="586" spans="1:7">
      <c r="A586" s="14"/>
      <c r="F586" s="135"/>
      <c r="G586" s="12"/>
    </row>
    <row r="587" spans="1:7">
      <c r="A587" s="14"/>
      <c r="F587" s="135"/>
      <c r="G587" s="12"/>
    </row>
    <row r="588" spans="1:7">
      <c r="A588" s="14"/>
      <c r="F588" s="135"/>
      <c r="G588" s="12"/>
    </row>
    <row r="589" spans="1:7">
      <c r="A589" s="14"/>
      <c r="F589" s="135"/>
      <c r="G589" s="12"/>
    </row>
    <row r="590" spans="1:7">
      <c r="A590" s="14"/>
      <c r="F590" s="135"/>
      <c r="G590" s="12"/>
    </row>
    <row r="591" spans="1:7">
      <c r="A591" s="14"/>
      <c r="F591" s="135"/>
      <c r="G591" s="12"/>
    </row>
    <row r="592" spans="1:7">
      <c r="A592" s="14"/>
      <c r="F592" s="135"/>
      <c r="G592" s="12"/>
    </row>
    <row r="593" spans="1:7">
      <c r="A593" s="14"/>
      <c r="F593" s="135"/>
      <c r="G593" s="12"/>
    </row>
    <row r="594" spans="1:7">
      <c r="A594" s="14"/>
      <c r="F594" s="135"/>
      <c r="G594" s="12"/>
    </row>
    <row r="595" spans="1:7">
      <c r="A595" s="14"/>
      <c r="F595" s="135"/>
      <c r="G595" s="12"/>
    </row>
    <row r="596" spans="1:7">
      <c r="A596" s="14"/>
      <c r="F596" s="135"/>
      <c r="G596" s="12"/>
    </row>
    <row r="597" spans="1:7">
      <c r="A597" s="14"/>
      <c r="F597" s="135"/>
      <c r="G597" s="12"/>
    </row>
    <row r="598" spans="1:7">
      <c r="A598" s="14"/>
      <c r="F598" s="135"/>
      <c r="G598" s="12"/>
    </row>
    <row r="599" spans="1:7">
      <c r="A599" s="14"/>
      <c r="F599" s="135"/>
      <c r="G599" s="12"/>
    </row>
    <row r="600" spans="1:7">
      <c r="A600" s="14"/>
      <c r="F600" s="135"/>
      <c r="G600" s="12"/>
    </row>
    <row r="601" spans="1:7">
      <c r="A601" s="14"/>
      <c r="F601" s="135"/>
      <c r="G601" s="12"/>
    </row>
    <row r="602" spans="1:7">
      <c r="A602" s="14"/>
      <c r="F602" s="135"/>
      <c r="G602" s="12"/>
    </row>
    <row r="603" spans="1:7">
      <c r="A603" s="14"/>
      <c r="F603" s="135"/>
      <c r="G603" s="12"/>
    </row>
    <row r="604" spans="1:7">
      <c r="A604" s="14"/>
      <c r="F604" s="135"/>
      <c r="G604" s="12"/>
    </row>
    <row r="605" spans="1:7">
      <c r="A605" s="14"/>
      <c r="F605" s="135"/>
      <c r="G605" s="12"/>
    </row>
    <row r="606" spans="1:7">
      <c r="A606" s="14"/>
      <c r="F606" s="135"/>
      <c r="G606" s="12"/>
    </row>
    <row r="607" spans="1:7">
      <c r="A607" s="14"/>
      <c r="F607" s="135"/>
      <c r="G607" s="12"/>
    </row>
    <row r="608" spans="1:7">
      <c r="A608" s="14"/>
      <c r="F608" s="135"/>
      <c r="G608" s="12"/>
    </row>
    <row r="609" spans="1:7">
      <c r="A609" s="14"/>
      <c r="F609" s="135"/>
      <c r="G609" s="12"/>
    </row>
    <row r="610" spans="1:7">
      <c r="A610" s="14"/>
      <c r="F610" s="135"/>
      <c r="G610" s="12"/>
    </row>
    <row r="611" spans="1:7">
      <c r="A611" s="14"/>
      <c r="F611" s="135"/>
      <c r="G611" s="12"/>
    </row>
    <row r="612" spans="1:7">
      <c r="A612" s="14"/>
      <c r="F612" s="135"/>
      <c r="G612" s="12"/>
    </row>
    <row r="613" spans="1:7">
      <c r="A613" s="14"/>
      <c r="F613" s="135"/>
      <c r="G613" s="12"/>
    </row>
    <row r="614" spans="1:7">
      <c r="A614" s="14"/>
      <c r="F614" s="135"/>
      <c r="G614" s="12"/>
    </row>
    <row r="615" spans="1:7">
      <c r="A615" s="14"/>
      <c r="F615" s="135"/>
      <c r="G615" s="12"/>
    </row>
    <row r="616" spans="1:7">
      <c r="A616" s="14"/>
      <c r="F616" s="135"/>
      <c r="G616" s="12"/>
    </row>
    <row r="617" spans="1:7">
      <c r="A617" s="14"/>
      <c r="F617" s="135"/>
      <c r="G617" s="12"/>
    </row>
    <row r="618" spans="1:7">
      <c r="A618" s="14"/>
      <c r="F618" s="135"/>
      <c r="G618" s="12"/>
    </row>
    <row r="619" spans="1:7">
      <c r="A619" s="14"/>
      <c r="F619" s="135"/>
      <c r="G619" s="12"/>
    </row>
    <row r="620" spans="1:7">
      <c r="A620" s="14"/>
      <c r="F620" s="135"/>
      <c r="G620" s="12"/>
    </row>
    <row r="621" spans="1:7">
      <c r="A621" s="14"/>
      <c r="F621" s="135"/>
      <c r="G621" s="12"/>
    </row>
    <row r="622" spans="1:7">
      <c r="A622" s="14"/>
      <c r="F622" s="135"/>
      <c r="G622" s="12"/>
    </row>
    <row r="623" spans="1:7">
      <c r="A623" s="14"/>
      <c r="F623" s="135"/>
      <c r="G623" s="12"/>
    </row>
    <row r="624" spans="1:7">
      <c r="A624" s="14"/>
      <c r="F624" s="135"/>
      <c r="G624" s="12"/>
    </row>
    <row r="625" spans="1:7">
      <c r="A625" s="14"/>
      <c r="F625" s="135"/>
      <c r="G625" s="12"/>
    </row>
    <row r="626" spans="1:7">
      <c r="A626" s="14"/>
      <c r="F626" s="135"/>
      <c r="G626" s="12"/>
    </row>
    <row r="627" spans="1:7">
      <c r="A627" s="14"/>
      <c r="F627" s="135"/>
      <c r="G627" s="12"/>
    </row>
    <row r="628" spans="1:7">
      <c r="A628" s="14"/>
      <c r="F628" s="135"/>
      <c r="G628" s="12"/>
    </row>
    <row r="629" spans="1:7">
      <c r="A629" s="14"/>
      <c r="F629" s="135"/>
      <c r="G629" s="12"/>
    </row>
    <row r="630" spans="1:7">
      <c r="A630" s="14"/>
      <c r="F630" s="135"/>
      <c r="G630" s="12"/>
    </row>
    <row r="631" spans="1:7">
      <c r="A631" s="14"/>
      <c r="F631" s="135"/>
      <c r="G631" s="12"/>
    </row>
    <row r="632" spans="1:7">
      <c r="A632" s="14"/>
      <c r="F632" s="135"/>
      <c r="G632" s="12"/>
    </row>
    <row r="633" spans="1:7">
      <c r="A633" s="14"/>
      <c r="F633" s="135"/>
      <c r="G633" s="12"/>
    </row>
    <row r="634" spans="1:7">
      <c r="A634" s="14"/>
      <c r="F634" s="135"/>
      <c r="G634" s="12"/>
    </row>
    <row r="635" spans="1:7">
      <c r="A635" s="14"/>
      <c r="F635" s="135"/>
      <c r="G635" s="12"/>
    </row>
    <row r="636" spans="1:7">
      <c r="A636" s="14"/>
      <c r="F636" s="135"/>
      <c r="G636" s="12"/>
    </row>
    <row r="637" spans="1:7">
      <c r="A637" s="14"/>
      <c r="F637" s="135"/>
      <c r="G637" s="12"/>
    </row>
    <row r="638" spans="1:7">
      <c r="A638" s="14"/>
      <c r="F638" s="135"/>
      <c r="G638" s="12"/>
    </row>
    <row r="639" spans="1:7">
      <c r="A639" s="14"/>
      <c r="F639" s="135"/>
      <c r="G639" s="12"/>
    </row>
    <row r="640" spans="1:7">
      <c r="A640" s="14"/>
      <c r="F640" s="135"/>
      <c r="G640" s="12"/>
    </row>
    <row r="641" spans="1:7">
      <c r="A641" s="14"/>
      <c r="F641" s="135"/>
      <c r="G641" s="12"/>
    </row>
    <row r="642" spans="1:7">
      <c r="A642" s="14"/>
      <c r="F642" s="135"/>
      <c r="G642" s="12"/>
    </row>
    <row r="643" spans="1:7">
      <c r="A643" s="14"/>
      <c r="F643" s="135"/>
      <c r="G643" s="12"/>
    </row>
    <row r="644" spans="1:7">
      <c r="A644" s="14"/>
      <c r="F644" s="135"/>
      <c r="G644" s="12"/>
    </row>
    <row r="645" spans="1:7">
      <c r="A645" s="14"/>
      <c r="F645" s="135"/>
      <c r="G645" s="12"/>
    </row>
    <row r="646" spans="1:7">
      <c r="A646" s="14"/>
      <c r="F646" s="135"/>
      <c r="G646" s="12"/>
    </row>
    <row r="647" spans="1:7">
      <c r="A647" s="14"/>
      <c r="F647" s="135"/>
      <c r="G647" s="12"/>
    </row>
    <row r="648" spans="1:7">
      <c r="A648" s="14"/>
      <c r="F648" s="135"/>
      <c r="G648" s="12"/>
    </row>
    <row r="649" spans="1:7">
      <c r="A649" s="14"/>
      <c r="F649" s="135"/>
      <c r="G649" s="12"/>
    </row>
    <row r="650" spans="1:7">
      <c r="A650" s="14"/>
      <c r="F650" s="135"/>
      <c r="G650" s="12"/>
    </row>
    <row r="651" spans="1:7">
      <c r="A651" s="14"/>
      <c r="F651" s="135"/>
      <c r="G651" s="12"/>
    </row>
    <row r="652" spans="1:7">
      <c r="A652" s="14"/>
      <c r="F652" s="135"/>
      <c r="G652" s="12"/>
    </row>
    <row r="653" spans="1:7">
      <c r="A653" s="14"/>
      <c r="F653" s="135"/>
      <c r="G653" s="12"/>
    </row>
    <row r="654" spans="1:7">
      <c r="A654" s="14"/>
      <c r="F654" s="135"/>
      <c r="G654" s="12"/>
    </row>
    <row r="655" spans="1:7">
      <c r="A655" s="14"/>
      <c r="F655" s="135"/>
      <c r="G655" s="12"/>
    </row>
    <row r="656" spans="1:7">
      <c r="A656" s="14"/>
      <c r="F656" s="135"/>
      <c r="G656" s="12"/>
    </row>
    <row r="657" spans="1:7">
      <c r="A657" s="14"/>
      <c r="F657" s="135"/>
      <c r="G657" s="12"/>
    </row>
    <row r="658" spans="1:7">
      <c r="A658" s="14"/>
      <c r="F658" s="135"/>
      <c r="G658" s="12"/>
    </row>
    <row r="659" spans="1:7">
      <c r="A659" s="14"/>
      <c r="F659" s="135"/>
      <c r="G659" s="12"/>
    </row>
    <row r="660" spans="1:7">
      <c r="A660" s="14"/>
      <c r="F660" s="135"/>
      <c r="G660" s="12"/>
    </row>
    <row r="661" spans="1:7">
      <c r="A661" s="14"/>
      <c r="F661" s="135"/>
      <c r="G661" s="12"/>
    </row>
    <row r="662" spans="1:7">
      <c r="A662" s="14"/>
      <c r="F662" s="135"/>
      <c r="G662" s="12"/>
    </row>
    <row r="663" spans="1:7">
      <c r="A663" s="14"/>
      <c r="F663" s="135"/>
      <c r="G663" s="12"/>
    </row>
    <row r="664" spans="1:7">
      <c r="A664" s="14"/>
      <c r="F664" s="135"/>
      <c r="G664" s="12"/>
    </row>
    <row r="665" spans="1:7">
      <c r="A665" s="14"/>
      <c r="F665" s="135"/>
      <c r="G665" s="12"/>
    </row>
    <row r="666" spans="1:7">
      <c r="A666" s="14"/>
      <c r="F666" s="135"/>
      <c r="G666" s="12"/>
    </row>
    <row r="667" spans="1:7">
      <c r="A667" s="14"/>
      <c r="F667" s="135"/>
      <c r="G667" s="12"/>
    </row>
    <row r="668" spans="1:7">
      <c r="A668" s="14"/>
      <c r="F668" s="135"/>
      <c r="G668" s="12"/>
    </row>
    <row r="669" spans="1:7">
      <c r="A669" s="14"/>
      <c r="F669" s="135"/>
      <c r="G669" s="12"/>
    </row>
    <row r="670" spans="1:7">
      <c r="A670" s="14"/>
      <c r="F670" s="135"/>
      <c r="G670" s="12"/>
    </row>
    <row r="671" spans="1:7">
      <c r="A671" s="14"/>
      <c r="F671" s="135"/>
      <c r="G671" s="12"/>
    </row>
    <row r="672" spans="1:7">
      <c r="A672" s="14"/>
      <c r="F672" s="135"/>
      <c r="G672" s="12"/>
    </row>
    <row r="673" spans="1:7">
      <c r="A673" s="14"/>
      <c r="F673" s="135"/>
      <c r="G673" s="12"/>
    </row>
    <row r="674" spans="1:7">
      <c r="A674" s="14"/>
      <c r="F674" s="135"/>
      <c r="G674" s="12"/>
    </row>
    <row r="675" spans="1:7">
      <c r="A675" s="14"/>
      <c r="F675" s="135"/>
      <c r="G675" s="12"/>
    </row>
    <row r="676" spans="1:7">
      <c r="A676" s="14"/>
      <c r="F676" s="135"/>
      <c r="G676" s="12"/>
    </row>
    <row r="677" spans="1:7">
      <c r="A677" s="14"/>
      <c r="F677" s="135"/>
      <c r="G677" s="12"/>
    </row>
    <row r="678" spans="1:7">
      <c r="A678" s="14"/>
      <c r="F678" s="135"/>
      <c r="G678" s="12"/>
    </row>
    <row r="679" spans="1:7">
      <c r="A679" s="14"/>
      <c r="F679" s="135"/>
      <c r="G679" s="12"/>
    </row>
    <row r="680" spans="1:7">
      <c r="A680" s="14"/>
      <c r="F680" s="135"/>
      <c r="G680" s="12"/>
    </row>
    <row r="681" spans="1:7">
      <c r="A681" s="14"/>
      <c r="F681" s="135"/>
      <c r="G681" s="12"/>
    </row>
    <row r="682" spans="1:7">
      <c r="A682" s="14"/>
      <c r="F682" s="135"/>
      <c r="G682" s="12"/>
    </row>
    <row r="683" spans="1:7">
      <c r="A683" s="14"/>
      <c r="F683" s="135"/>
      <c r="G683" s="12"/>
    </row>
    <row r="684" spans="1:7">
      <c r="A684" s="14"/>
      <c r="F684" s="135"/>
      <c r="G684" s="12"/>
    </row>
    <row r="685" spans="1:7">
      <c r="A685" s="14"/>
      <c r="F685" s="135"/>
      <c r="G685" s="12"/>
    </row>
    <row r="686" spans="1:7">
      <c r="A686" s="14"/>
      <c r="F686" s="135"/>
      <c r="G686" s="12"/>
    </row>
    <row r="687" spans="1:7">
      <c r="A687" s="14"/>
      <c r="F687" s="135"/>
      <c r="G687" s="12"/>
    </row>
    <row r="688" spans="1:7">
      <c r="A688" s="14"/>
      <c r="F688" s="135"/>
      <c r="G688" s="12"/>
    </row>
    <row r="689" spans="1:7">
      <c r="A689" s="14"/>
      <c r="F689" s="135"/>
      <c r="G689" s="12"/>
    </row>
    <row r="690" spans="1:7">
      <c r="A690" s="14"/>
      <c r="F690" s="135"/>
      <c r="G690" s="12"/>
    </row>
    <row r="691" spans="1:7">
      <c r="A691" s="14"/>
      <c r="F691" s="135"/>
      <c r="G691" s="12"/>
    </row>
    <row r="692" spans="1:7">
      <c r="A692" s="14"/>
      <c r="F692" s="135"/>
      <c r="G692" s="12"/>
    </row>
    <row r="693" spans="1:7">
      <c r="A693" s="14"/>
      <c r="F693" s="135"/>
      <c r="G693" s="12"/>
    </row>
    <row r="694" spans="1:7">
      <c r="A694" s="14"/>
      <c r="F694" s="135"/>
      <c r="G694" s="12"/>
    </row>
    <row r="695" spans="1:7">
      <c r="A695" s="14"/>
      <c r="F695" s="135"/>
      <c r="G695" s="12"/>
    </row>
    <row r="696" spans="1:7">
      <c r="A696" s="14"/>
      <c r="F696" s="135"/>
      <c r="G696" s="12"/>
    </row>
    <row r="697" spans="1:7">
      <c r="A697" s="14"/>
      <c r="F697" s="135"/>
      <c r="G697" s="12"/>
    </row>
    <row r="698" spans="1:7">
      <c r="A698" s="14"/>
      <c r="F698" s="135"/>
      <c r="G698" s="12"/>
    </row>
    <row r="699" spans="1:7">
      <c r="A699" s="14"/>
      <c r="F699" s="135"/>
      <c r="G699" s="12"/>
    </row>
    <row r="700" spans="1:7">
      <c r="A700" s="14"/>
      <c r="F700" s="135"/>
      <c r="G700" s="12"/>
    </row>
    <row r="701" spans="1:7">
      <c r="A701" s="14"/>
      <c r="F701" s="135"/>
      <c r="G701" s="12"/>
    </row>
    <row r="702" spans="1:7">
      <c r="A702" s="14"/>
      <c r="F702" s="135"/>
      <c r="G702" s="12"/>
    </row>
    <row r="703" spans="1:7">
      <c r="A703" s="14"/>
      <c r="F703" s="135"/>
      <c r="G703" s="12"/>
    </row>
    <row r="704" spans="1:7">
      <c r="A704" s="14"/>
      <c r="F704" s="135"/>
      <c r="G704" s="12"/>
    </row>
    <row r="705" spans="1:7">
      <c r="A705" s="14"/>
      <c r="F705" s="135"/>
      <c r="G705" s="12"/>
    </row>
    <row r="706" spans="1:7">
      <c r="A706" s="14"/>
      <c r="F706" s="135"/>
      <c r="G706" s="12"/>
    </row>
    <row r="707" spans="1:7">
      <c r="A707" s="14"/>
      <c r="F707" s="135"/>
      <c r="G707" s="12"/>
    </row>
    <row r="708" spans="1:7">
      <c r="A708" s="14"/>
      <c r="F708" s="135"/>
      <c r="G708" s="12"/>
    </row>
    <row r="709" spans="1:7">
      <c r="A709" s="14"/>
      <c r="F709" s="135"/>
      <c r="G709" s="12"/>
    </row>
    <row r="710" spans="1:7">
      <c r="A710" s="14"/>
      <c r="F710" s="135"/>
      <c r="G710" s="12"/>
    </row>
    <row r="711" spans="1:7">
      <c r="A711" s="14"/>
      <c r="F711" s="135"/>
      <c r="G711" s="12"/>
    </row>
    <row r="712" spans="1:7">
      <c r="A712" s="14"/>
      <c r="F712" s="135"/>
      <c r="G712" s="12"/>
    </row>
    <row r="713" spans="1:7">
      <c r="A713" s="14"/>
      <c r="F713" s="135"/>
      <c r="G713" s="12"/>
    </row>
    <row r="714" spans="1:7">
      <c r="A714" s="14"/>
      <c r="F714" s="135"/>
      <c r="G714" s="12"/>
    </row>
    <row r="715" spans="1:7">
      <c r="A715" s="14"/>
      <c r="F715" s="135"/>
      <c r="G715" s="12"/>
    </row>
    <row r="716" spans="1:7">
      <c r="A716" s="14"/>
      <c r="F716" s="135"/>
      <c r="G716" s="12"/>
    </row>
    <row r="717" spans="1:7">
      <c r="A717" s="14"/>
      <c r="F717" s="135"/>
      <c r="G717" s="12"/>
    </row>
    <row r="718" spans="1:7">
      <c r="A718" s="14"/>
      <c r="F718" s="135"/>
      <c r="G718" s="12"/>
    </row>
    <row r="719" spans="1:7">
      <c r="A719" s="14"/>
      <c r="F719" s="135"/>
      <c r="G719" s="12"/>
    </row>
    <row r="720" spans="1:7">
      <c r="A720" s="14"/>
      <c r="F720" s="135"/>
      <c r="G720" s="12"/>
    </row>
    <row r="721" spans="1:7">
      <c r="A721" s="14"/>
      <c r="F721" s="135"/>
      <c r="G721" s="12"/>
    </row>
    <row r="722" spans="1:7">
      <c r="A722" s="14"/>
      <c r="F722" s="135"/>
      <c r="G722" s="12"/>
    </row>
    <row r="723" spans="1:7">
      <c r="A723" s="14"/>
      <c r="F723" s="135"/>
      <c r="G723" s="12"/>
    </row>
    <row r="724" spans="1:7">
      <c r="A724" s="14"/>
      <c r="F724" s="135"/>
      <c r="G724" s="12"/>
    </row>
    <row r="725" spans="1:7">
      <c r="A725" s="14"/>
      <c r="F725" s="135"/>
      <c r="G725" s="12"/>
    </row>
    <row r="726" spans="1:7">
      <c r="A726" s="14"/>
      <c r="F726" s="135"/>
      <c r="G726" s="12"/>
    </row>
    <row r="727" spans="1:7">
      <c r="A727" s="14"/>
      <c r="F727" s="135"/>
      <c r="G727" s="12"/>
    </row>
    <row r="728" spans="1:7">
      <c r="A728" s="14"/>
      <c r="F728" s="135"/>
      <c r="G728" s="12"/>
    </row>
    <row r="729" spans="1:7">
      <c r="A729" s="14"/>
      <c r="F729" s="135"/>
      <c r="G729" s="12"/>
    </row>
    <row r="730" spans="1:7">
      <c r="A730" s="14"/>
      <c r="F730" s="135"/>
      <c r="G730" s="12"/>
    </row>
    <row r="731" spans="1:7">
      <c r="A731" s="14"/>
      <c r="F731" s="135"/>
      <c r="G731" s="12"/>
    </row>
    <row r="732" spans="1:7">
      <c r="A732" s="14"/>
      <c r="F732" s="135"/>
      <c r="G732" s="12"/>
    </row>
    <row r="733" spans="1:7">
      <c r="A733" s="14"/>
      <c r="F733" s="135"/>
      <c r="G733" s="12"/>
    </row>
    <row r="734" spans="1:7">
      <c r="A734" s="14"/>
      <c r="F734" s="135"/>
      <c r="G734" s="12"/>
    </row>
    <row r="735" spans="1:7">
      <c r="A735" s="14"/>
      <c r="F735" s="135"/>
      <c r="G735" s="12"/>
    </row>
    <row r="736" spans="1:7">
      <c r="A736" s="14"/>
      <c r="F736" s="135"/>
      <c r="G736" s="12"/>
    </row>
    <row r="737" spans="1:7">
      <c r="A737" s="14"/>
      <c r="F737" s="135"/>
      <c r="G737" s="12"/>
    </row>
    <row r="738" spans="1:7">
      <c r="A738" s="14"/>
      <c r="F738" s="135"/>
      <c r="G738" s="12"/>
    </row>
    <row r="739" spans="1:7">
      <c r="A739" s="14"/>
      <c r="F739" s="135"/>
      <c r="G739" s="12"/>
    </row>
    <row r="740" spans="1:7">
      <c r="A740" s="14"/>
      <c r="F740" s="135"/>
      <c r="G740" s="12"/>
    </row>
    <row r="741" spans="1:7">
      <c r="A741" s="14"/>
      <c r="F741" s="135"/>
      <c r="G741" s="12"/>
    </row>
    <row r="742" spans="1:7">
      <c r="A742" s="14"/>
      <c r="F742" s="135"/>
      <c r="G742" s="12"/>
    </row>
    <row r="743" spans="1:7">
      <c r="A743" s="14"/>
      <c r="F743" s="135"/>
      <c r="G743" s="12"/>
    </row>
    <row r="744" spans="1:7">
      <c r="A744" s="14"/>
      <c r="F744" s="135"/>
      <c r="G744" s="12"/>
    </row>
    <row r="745" spans="1:7">
      <c r="A745" s="14"/>
      <c r="F745" s="135"/>
      <c r="G745" s="12"/>
    </row>
    <row r="746" spans="1:7">
      <c r="A746" s="14"/>
      <c r="F746" s="135"/>
      <c r="G746" s="12"/>
    </row>
    <row r="747" spans="1:7">
      <c r="A747" s="14"/>
      <c r="F747" s="135"/>
      <c r="G747" s="12"/>
    </row>
    <row r="748" spans="1:7">
      <c r="A748" s="14"/>
      <c r="F748" s="135"/>
      <c r="G748" s="12"/>
    </row>
    <row r="749" spans="1:7">
      <c r="A749" s="14"/>
      <c r="F749" s="135"/>
      <c r="G749" s="12"/>
    </row>
    <row r="750" spans="1:7">
      <c r="A750" s="14"/>
      <c r="F750" s="135"/>
      <c r="G750" s="12"/>
    </row>
    <row r="751" spans="1:7">
      <c r="A751" s="14"/>
      <c r="F751" s="135"/>
      <c r="G751" s="12"/>
    </row>
    <row r="752" spans="1:7">
      <c r="A752" s="14"/>
      <c r="F752" s="135"/>
      <c r="G752" s="12"/>
    </row>
    <row r="753" spans="1:7">
      <c r="A753" s="14"/>
      <c r="F753" s="135"/>
      <c r="G753" s="12"/>
    </row>
    <row r="754" spans="1:7">
      <c r="A754" s="14"/>
      <c r="F754" s="135"/>
      <c r="G754" s="12"/>
    </row>
    <row r="755" spans="1:7">
      <c r="A755" s="14"/>
      <c r="F755" s="135"/>
      <c r="G755" s="12"/>
    </row>
    <row r="756" spans="1:7">
      <c r="A756" s="14"/>
      <c r="F756" s="135"/>
      <c r="G756" s="12"/>
    </row>
    <row r="757" spans="1:7">
      <c r="A757" s="14"/>
      <c r="F757" s="135"/>
      <c r="G757" s="12"/>
    </row>
    <row r="758" spans="1:7">
      <c r="A758" s="14"/>
      <c r="F758" s="135"/>
      <c r="G758" s="12"/>
    </row>
    <row r="759" spans="1:7">
      <c r="A759" s="14"/>
      <c r="F759" s="135"/>
      <c r="G759" s="12"/>
    </row>
    <row r="760" spans="1:7">
      <c r="A760" s="14"/>
      <c r="F760" s="135"/>
      <c r="G760" s="12"/>
    </row>
    <row r="761" spans="1:7">
      <c r="A761" s="14"/>
      <c r="F761" s="135"/>
      <c r="G761" s="12"/>
    </row>
    <row r="762" spans="1:7">
      <c r="A762" s="14"/>
      <c r="F762" s="135"/>
      <c r="G762" s="12"/>
    </row>
    <row r="763" spans="1:7">
      <c r="A763" s="14"/>
      <c r="F763" s="135"/>
      <c r="G763" s="12"/>
    </row>
    <row r="764" spans="1:7">
      <c r="A764" s="14"/>
      <c r="F764" s="135"/>
      <c r="G764" s="12"/>
    </row>
    <row r="765" spans="1:7">
      <c r="A765" s="14"/>
      <c r="F765" s="135"/>
      <c r="G765" s="12"/>
    </row>
    <row r="766" spans="1:7">
      <c r="A766" s="14"/>
      <c r="F766" s="135"/>
      <c r="G766" s="12"/>
    </row>
    <row r="767" spans="1:7">
      <c r="A767" s="14"/>
      <c r="F767" s="135"/>
      <c r="G767" s="12"/>
    </row>
    <row r="768" spans="1:7">
      <c r="A768" s="14"/>
      <c r="F768" s="135"/>
      <c r="G768" s="12"/>
    </row>
    <row r="769" spans="1:7">
      <c r="A769" s="14"/>
      <c r="F769" s="135"/>
      <c r="G769" s="12"/>
    </row>
    <row r="770" spans="1:7">
      <c r="A770" s="14"/>
      <c r="F770" s="135"/>
      <c r="G770" s="12"/>
    </row>
    <row r="771" spans="1:7">
      <c r="A771" s="14"/>
      <c r="F771" s="135"/>
      <c r="G771" s="12"/>
    </row>
    <row r="772" spans="1:7">
      <c r="A772" s="14"/>
      <c r="F772" s="135"/>
      <c r="G772" s="12"/>
    </row>
    <row r="773" spans="1:7">
      <c r="A773" s="14"/>
      <c r="F773" s="135"/>
      <c r="G773" s="12"/>
    </row>
    <row r="774" spans="1:7">
      <c r="A774" s="14"/>
      <c r="F774" s="135"/>
      <c r="G774" s="12"/>
    </row>
    <row r="775" spans="1:7">
      <c r="A775" s="14"/>
      <c r="F775" s="135"/>
      <c r="G775" s="12"/>
    </row>
    <row r="776" spans="1:7">
      <c r="A776" s="14"/>
      <c r="F776" s="135"/>
      <c r="G776" s="12"/>
    </row>
    <row r="777" spans="1:7">
      <c r="A777" s="14"/>
      <c r="F777" s="135"/>
      <c r="G777" s="12"/>
    </row>
    <row r="778" spans="1:7">
      <c r="A778" s="14"/>
      <c r="F778" s="135"/>
      <c r="G778" s="12"/>
    </row>
    <row r="779" spans="1:7">
      <c r="A779" s="14"/>
      <c r="F779" s="135"/>
      <c r="G779" s="12"/>
    </row>
    <row r="780" spans="1:7">
      <c r="A780" s="14"/>
      <c r="F780" s="135"/>
      <c r="G780" s="12"/>
    </row>
    <row r="781" spans="1:7">
      <c r="A781" s="14"/>
      <c r="F781" s="135"/>
      <c r="G781" s="12"/>
    </row>
    <row r="782" spans="1:7">
      <c r="A782" s="14"/>
      <c r="F782" s="135"/>
      <c r="G782" s="12"/>
    </row>
    <row r="783" spans="1:7">
      <c r="A783" s="14"/>
      <c r="F783" s="135"/>
      <c r="G783" s="12"/>
    </row>
    <row r="784" spans="1:7">
      <c r="A784" s="14"/>
      <c r="F784" s="135"/>
      <c r="G784" s="12"/>
    </row>
    <row r="785" spans="1:7">
      <c r="A785" s="14"/>
      <c r="F785" s="135"/>
      <c r="G785" s="12"/>
    </row>
    <row r="786" spans="1:7">
      <c r="A786" s="14"/>
      <c r="F786" s="135"/>
      <c r="G786" s="12"/>
    </row>
    <row r="787" spans="1:7">
      <c r="A787" s="14"/>
      <c r="F787" s="135"/>
      <c r="G787" s="12"/>
    </row>
    <row r="788" spans="1:7">
      <c r="A788" s="14"/>
      <c r="F788" s="135"/>
      <c r="G788" s="12"/>
    </row>
    <row r="789" spans="1:7">
      <c r="A789" s="14"/>
      <c r="F789" s="135"/>
      <c r="G789" s="12"/>
    </row>
    <row r="790" spans="1:7">
      <c r="A790" s="14"/>
      <c r="F790" s="135"/>
      <c r="G790" s="12"/>
    </row>
    <row r="791" spans="1:7">
      <c r="A791" s="14"/>
      <c r="F791" s="135"/>
      <c r="G791" s="12"/>
    </row>
    <row r="792" spans="1:7">
      <c r="A792" s="14"/>
      <c r="F792" s="135"/>
      <c r="G792" s="12"/>
    </row>
    <row r="793" spans="1:7">
      <c r="A793" s="14"/>
      <c r="F793" s="135"/>
      <c r="G793" s="12"/>
    </row>
    <row r="794" spans="1:7">
      <c r="A794" s="14"/>
      <c r="F794" s="135"/>
      <c r="G794" s="12"/>
    </row>
    <row r="795" spans="1:7">
      <c r="A795" s="14"/>
      <c r="F795" s="135"/>
      <c r="G795" s="12"/>
    </row>
    <row r="796" spans="1:7">
      <c r="A796" s="14"/>
      <c r="F796" s="135"/>
      <c r="G796" s="12"/>
    </row>
    <row r="797" spans="1:7">
      <c r="A797" s="14"/>
      <c r="F797" s="135"/>
      <c r="G797" s="12"/>
    </row>
    <row r="798" spans="1:7">
      <c r="A798" s="14"/>
      <c r="F798" s="135"/>
      <c r="G798" s="12"/>
    </row>
    <row r="799" spans="1:7">
      <c r="A799" s="14"/>
      <c r="F799" s="135"/>
      <c r="G799" s="12"/>
    </row>
    <row r="800" spans="1:7">
      <c r="A800" s="14"/>
      <c r="F800" s="135"/>
      <c r="G800" s="12"/>
    </row>
    <row r="801" spans="1:7">
      <c r="A801" s="14"/>
      <c r="F801" s="135"/>
      <c r="G801" s="12"/>
    </row>
    <row r="802" spans="1:7">
      <c r="A802" s="14"/>
      <c r="F802" s="135"/>
      <c r="G802" s="12"/>
    </row>
    <row r="803" spans="1:7">
      <c r="A803" s="14"/>
      <c r="F803" s="135"/>
      <c r="G803" s="12"/>
    </row>
    <row r="804" spans="1:7">
      <c r="A804" s="14"/>
      <c r="F804" s="135"/>
      <c r="G804" s="12"/>
    </row>
    <row r="805" spans="1:7">
      <c r="A805" s="14"/>
      <c r="F805" s="135"/>
      <c r="G805" s="12"/>
    </row>
    <row r="806" spans="1:7">
      <c r="A806" s="14"/>
      <c r="F806" s="135"/>
      <c r="G806" s="12"/>
    </row>
    <row r="807" spans="1:7">
      <c r="A807" s="14"/>
      <c r="F807" s="135"/>
      <c r="G807" s="12"/>
    </row>
    <row r="808" spans="1:7">
      <c r="A808" s="14"/>
      <c r="F808" s="135"/>
      <c r="G808" s="12"/>
    </row>
    <row r="809" spans="1:7">
      <c r="A809" s="14"/>
      <c r="F809" s="135"/>
      <c r="G809" s="12"/>
    </row>
    <row r="810" spans="1:7">
      <c r="A810" s="14"/>
      <c r="F810" s="135"/>
      <c r="G810" s="12"/>
    </row>
    <row r="811" spans="1:7">
      <c r="A811" s="14"/>
      <c r="F811" s="135"/>
      <c r="G811" s="12"/>
    </row>
    <row r="812" spans="1:7">
      <c r="A812" s="14"/>
      <c r="F812" s="135"/>
      <c r="G812" s="12"/>
    </row>
    <row r="813" spans="1:7">
      <c r="A813" s="14"/>
      <c r="F813" s="135"/>
      <c r="G813" s="12"/>
    </row>
    <row r="814" spans="1:7">
      <c r="A814" s="14"/>
      <c r="F814" s="135"/>
      <c r="G814" s="12"/>
    </row>
    <row r="815" spans="1:7">
      <c r="A815" s="14"/>
      <c r="F815" s="135"/>
      <c r="G815" s="12"/>
    </row>
    <row r="816" spans="1:7">
      <c r="A816" s="14"/>
      <c r="F816" s="135"/>
      <c r="G816" s="12"/>
    </row>
    <row r="817" spans="1:7">
      <c r="A817" s="14"/>
      <c r="F817" s="135"/>
      <c r="G817" s="12"/>
    </row>
    <row r="818" spans="1:7">
      <c r="A818" s="14"/>
      <c r="F818" s="135"/>
      <c r="G818" s="12"/>
    </row>
    <row r="819" spans="1:7">
      <c r="A819" s="14"/>
      <c r="F819" s="135"/>
      <c r="G819" s="12"/>
    </row>
    <row r="820" spans="1:7">
      <c r="A820" s="14"/>
      <c r="F820" s="135"/>
      <c r="G820" s="12"/>
    </row>
    <row r="821" spans="1:7">
      <c r="A821" s="14"/>
      <c r="F821" s="135"/>
      <c r="G821" s="12"/>
    </row>
    <row r="822" spans="1:7">
      <c r="A822" s="14"/>
      <c r="F822" s="135"/>
      <c r="G822" s="12"/>
    </row>
    <row r="823" spans="1:7">
      <c r="A823" s="14"/>
      <c r="F823" s="135"/>
      <c r="G823" s="12"/>
    </row>
    <row r="824" spans="1:7">
      <c r="A824" s="14"/>
      <c r="F824" s="135"/>
      <c r="G824" s="12"/>
    </row>
    <row r="825" spans="1:7">
      <c r="A825" s="14"/>
      <c r="F825" s="135"/>
      <c r="G825" s="12"/>
    </row>
    <row r="826" spans="1:7">
      <c r="A826" s="14"/>
      <c r="F826" s="135"/>
      <c r="G826" s="12"/>
    </row>
    <row r="827" spans="1:7">
      <c r="A827" s="14"/>
      <c r="F827" s="135"/>
      <c r="G827" s="12"/>
    </row>
    <row r="828" spans="1:7">
      <c r="A828" s="14"/>
      <c r="F828" s="135"/>
      <c r="G828" s="12"/>
    </row>
    <row r="829" spans="1:7">
      <c r="A829" s="14"/>
      <c r="F829" s="135"/>
      <c r="G829" s="12"/>
    </row>
    <row r="830" spans="1:7">
      <c r="A830" s="14"/>
      <c r="F830" s="135"/>
      <c r="G830" s="12"/>
    </row>
    <row r="831" spans="1:7">
      <c r="A831" s="14"/>
      <c r="F831" s="135"/>
      <c r="G831" s="12"/>
    </row>
    <row r="832" spans="1:7">
      <c r="A832" s="14"/>
      <c r="F832" s="135"/>
      <c r="G832" s="12"/>
    </row>
    <row r="833" spans="1:7">
      <c r="A833" s="14"/>
      <c r="F833" s="135"/>
      <c r="G833" s="12"/>
    </row>
    <row r="834" spans="1:7">
      <c r="A834" s="14"/>
      <c r="F834" s="135"/>
      <c r="G834" s="12"/>
    </row>
    <row r="835" spans="1:7">
      <c r="A835" s="14"/>
      <c r="F835" s="135"/>
      <c r="G835" s="12"/>
    </row>
    <row r="836" spans="1:7">
      <c r="A836" s="14"/>
      <c r="F836" s="135"/>
      <c r="G836" s="12"/>
    </row>
    <row r="837" spans="1:7">
      <c r="A837" s="14"/>
      <c r="F837" s="135"/>
      <c r="G837" s="12"/>
    </row>
    <row r="838" spans="1:7">
      <c r="A838" s="14"/>
      <c r="F838" s="135"/>
      <c r="G838" s="12"/>
    </row>
    <row r="839" spans="1:7">
      <c r="A839" s="14"/>
      <c r="F839" s="135"/>
      <c r="G839" s="12"/>
    </row>
    <row r="840" spans="1:7">
      <c r="A840" s="14"/>
      <c r="F840" s="135"/>
      <c r="G840" s="12"/>
    </row>
    <row r="841" spans="1:7">
      <c r="A841" s="14"/>
      <c r="F841" s="135"/>
      <c r="G841" s="12"/>
    </row>
    <row r="842" spans="1:7">
      <c r="A842" s="14"/>
      <c r="F842" s="135"/>
      <c r="G842" s="12"/>
    </row>
    <row r="843" spans="1:7">
      <c r="A843" s="14"/>
      <c r="F843" s="135"/>
      <c r="G843" s="12"/>
    </row>
    <row r="844" spans="1:7">
      <c r="A844" s="14"/>
      <c r="F844" s="135"/>
      <c r="G844" s="12"/>
    </row>
    <row r="845" spans="1:7">
      <c r="A845" s="14"/>
      <c r="F845" s="135"/>
      <c r="G845" s="12"/>
    </row>
    <row r="846" spans="1:7">
      <c r="A846" s="14"/>
      <c r="F846" s="135"/>
      <c r="G846" s="12"/>
    </row>
    <row r="847" spans="1:7">
      <c r="A847" s="14"/>
      <c r="F847" s="135"/>
      <c r="G847" s="12"/>
    </row>
    <row r="848" spans="1:7">
      <c r="A848" s="14"/>
      <c r="F848" s="135"/>
      <c r="G848" s="12"/>
    </row>
    <row r="849" spans="1:7">
      <c r="A849" s="14"/>
      <c r="F849" s="135"/>
      <c r="G849" s="12"/>
    </row>
    <row r="850" spans="1:7">
      <c r="A850" s="14"/>
      <c r="F850" s="135"/>
      <c r="G850" s="12"/>
    </row>
    <row r="851" spans="1:7">
      <c r="A851" s="14"/>
      <c r="F851" s="135"/>
      <c r="G851" s="12"/>
    </row>
    <row r="852" spans="1:7">
      <c r="A852" s="14"/>
      <c r="F852" s="135"/>
      <c r="G852" s="12"/>
    </row>
    <row r="853" spans="1:7">
      <c r="A853" s="14"/>
      <c r="F853" s="135"/>
      <c r="G853" s="12"/>
    </row>
    <row r="854" spans="1:7">
      <c r="A854" s="14"/>
      <c r="F854" s="135"/>
      <c r="G854" s="12"/>
    </row>
    <row r="855" spans="1:7">
      <c r="A855" s="14"/>
      <c r="F855" s="135"/>
      <c r="G855" s="12"/>
    </row>
    <row r="856" spans="1:7">
      <c r="A856" s="14"/>
      <c r="F856" s="135"/>
      <c r="G856" s="12"/>
    </row>
    <row r="857" spans="1:7">
      <c r="A857" s="14"/>
      <c r="F857" s="135"/>
      <c r="G857" s="12"/>
    </row>
    <row r="858" spans="1:7">
      <c r="A858" s="14"/>
      <c r="F858" s="135"/>
      <c r="G858" s="12"/>
    </row>
    <row r="859" spans="1:7">
      <c r="A859" s="14"/>
      <c r="F859" s="135"/>
      <c r="G859" s="12"/>
    </row>
    <row r="860" spans="1:7">
      <c r="A860" s="14"/>
      <c r="F860" s="135"/>
      <c r="G860" s="12"/>
    </row>
    <row r="861" spans="1:7">
      <c r="A861" s="14"/>
      <c r="F861" s="135"/>
      <c r="G861" s="12"/>
    </row>
    <row r="862" spans="1:7">
      <c r="A862" s="14"/>
      <c r="F862" s="135"/>
      <c r="G862" s="12"/>
    </row>
    <row r="863" spans="1:7">
      <c r="A863" s="14"/>
      <c r="F863" s="135"/>
      <c r="G863" s="12"/>
    </row>
    <row r="864" spans="1:7">
      <c r="A864" s="14"/>
      <c r="F864" s="135"/>
      <c r="G864" s="12"/>
    </row>
    <row r="865" spans="1:7">
      <c r="A865" s="14"/>
      <c r="F865" s="135"/>
      <c r="G865" s="12"/>
    </row>
    <row r="866" spans="1:7">
      <c r="A866" s="14"/>
      <c r="F866" s="135"/>
      <c r="G866" s="12"/>
    </row>
    <row r="867" spans="1:7">
      <c r="A867" s="14"/>
      <c r="F867" s="135"/>
      <c r="G867" s="12"/>
    </row>
    <row r="868" spans="1:7">
      <c r="A868" s="14"/>
      <c r="F868" s="135"/>
      <c r="G868" s="12"/>
    </row>
    <row r="869" spans="1:7">
      <c r="A869" s="14"/>
      <c r="F869" s="135"/>
      <c r="G869" s="12"/>
    </row>
    <row r="870" spans="1:7">
      <c r="A870" s="14"/>
      <c r="F870" s="135"/>
      <c r="G870" s="12"/>
    </row>
    <row r="871" spans="1:7">
      <c r="A871" s="14"/>
      <c r="F871" s="135"/>
      <c r="G871" s="12"/>
    </row>
    <row r="872" spans="1:7">
      <c r="A872" s="14"/>
      <c r="F872" s="135"/>
      <c r="G872" s="12"/>
    </row>
    <row r="873" spans="1:7">
      <c r="A873" s="14"/>
      <c r="F873" s="135"/>
      <c r="G873" s="12"/>
    </row>
    <row r="874" spans="1:7">
      <c r="A874" s="14"/>
      <c r="F874" s="135"/>
      <c r="G874" s="12"/>
    </row>
    <row r="875" spans="1:7">
      <c r="A875" s="14"/>
      <c r="F875" s="135"/>
      <c r="G875" s="12"/>
    </row>
    <row r="876" spans="1:7">
      <c r="A876" s="14"/>
      <c r="F876" s="135"/>
      <c r="G876" s="12"/>
    </row>
    <row r="877" spans="1:7">
      <c r="A877" s="14"/>
      <c r="F877" s="135"/>
      <c r="G877" s="12"/>
    </row>
    <row r="878" spans="1:7">
      <c r="A878" s="14"/>
      <c r="F878" s="135"/>
      <c r="G878" s="12"/>
    </row>
    <row r="879" spans="1:7">
      <c r="A879" s="14"/>
      <c r="F879" s="135"/>
      <c r="G879" s="12"/>
    </row>
    <row r="880" spans="1:7">
      <c r="A880" s="14"/>
      <c r="F880" s="135"/>
      <c r="G880" s="12"/>
    </row>
    <row r="881" spans="1:7">
      <c r="A881" s="14"/>
      <c r="F881" s="135"/>
      <c r="G881" s="12"/>
    </row>
    <row r="882" spans="1:7">
      <c r="A882" s="14"/>
      <c r="F882" s="135"/>
      <c r="G882" s="12"/>
    </row>
    <row r="883" spans="1:7">
      <c r="A883" s="14"/>
      <c r="F883" s="135"/>
      <c r="G883" s="12"/>
    </row>
    <row r="884" spans="1:7">
      <c r="A884" s="14"/>
      <c r="F884" s="135"/>
      <c r="G884" s="12"/>
    </row>
    <row r="885" spans="1:7">
      <c r="A885" s="14"/>
      <c r="F885" s="135"/>
      <c r="G885" s="12"/>
    </row>
    <row r="886" spans="1:7">
      <c r="A886" s="14"/>
      <c r="F886" s="135"/>
      <c r="G886" s="12"/>
    </row>
    <row r="887" spans="1:7">
      <c r="A887" s="14"/>
      <c r="F887" s="135"/>
      <c r="G887" s="12"/>
    </row>
    <row r="888" spans="1:7">
      <c r="A888" s="14"/>
      <c r="F888" s="135"/>
      <c r="G888" s="12"/>
    </row>
    <row r="889" spans="1:7">
      <c r="A889" s="14"/>
      <c r="F889" s="135"/>
      <c r="G889" s="12"/>
    </row>
    <row r="890" spans="1:7">
      <c r="A890" s="14"/>
      <c r="F890" s="135"/>
      <c r="G890" s="12"/>
    </row>
    <row r="891" spans="1:7">
      <c r="A891" s="14"/>
      <c r="F891" s="135"/>
      <c r="G891" s="12"/>
    </row>
    <row r="892" spans="1:7">
      <c r="A892" s="14"/>
      <c r="F892" s="135"/>
      <c r="G892" s="12"/>
    </row>
    <row r="893" spans="1:7">
      <c r="A893" s="14"/>
      <c r="F893" s="135"/>
      <c r="G893" s="12"/>
    </row>
    <row r="894" spans="1:7">
      <c r="A894" s="14"/>
      <c r="F894" s="135"/>
      <c r="G894" s="12"/>
    </row>
    <row r="895" spans="1:7">
      <c r="A895" s="14"/>
      <c r="F895" s="135"/>
      <c r="G895" s="12"/>
    </row>
    <row r="896" spans="1:7">
      <c r="A896" s="14"/>
      <c r="F896" s="135"/>
      <c r="G896" s="12"/>
    </row>
    <row r="897" spans="1:7">
      <c r="A897" s="14"/>
      <c r="F897" s="135"/>
      <c r="G897" s="12"/>
    </row>
    <row r="898" spans="1:7">
      <c r="A898" s="14"/>
      <c r="F898" s="135"/>
      <c r="G898" s="12"/>
    </row>
    <row r="899" spans="1:7">
      <c r="A899" s="14"/>
      <c r="F899" s="135"/>
      <c r="G899" s="12"/>
    </row>
    <row r="900" spans="1:7">
      <c r="A900" s="14"/>
      <c r="F900" s="135"/>
      <c r="G900" s="12"/>
    </row>
    <row r="901" spans="1:7">
      <c r="A901" s="14"/>
      <c r="F901" s="135"/>
      <c r="G901" s="12"/>
    </row>
    <row r="902" spans="1:7">
      <c r="A902" s="14"/>
      <c r="F902" s="135"/>
      <c r="G902" s="12"/>
    </row>
    <row r="903" spans="1:7">
      <c r="A903" s="14"/>
      <c r="F903" s="135"/>
      <c r="G903" s="12"/>
    </row>
    <row r="904" spans="1:7">
      <c r="A904" s="14"/>
      <c r="F904" s="135"/>
      <c r="G904" s="12"/>
    </row>
    <row r="905" spans="1:7">
      <c r="A905" s="14"/>
      <c r="F905" s="135"/>
      <c r="G905" s="12"/>
    </row>
    <row r="906" spans="1:7">
      <c r="A906" s="14"/>
      <c r="F906" s="135"/>
      <c r="G906" s="12"/>
    </row>
    <row r="907" spans="1:7">
      <c r="A907" s="14"/>
      <c r="F907" s="135"/>
      <c r="G907" s="12"/>
    </row>
    <row r="908" spans="1:7">
      <c r="A908" s="14"/>
      <c r="F908" s="135"/>
      <c r="G908" s="12"/>
    </row>
    <row r="909" spans="1:7">
      <c r="A909" s="14"/>
      <c r="F909" s="135"/>
      <c r="G909" s="12"/>
    </row>
    <row r="910" spans="1:7">
      <c r="A910" s="14"/>
      <c r="F910" s="135"/>
      <c r="G910" s="12"/>
    </row>
    <row r="911" spans="1:7">
      <c r="A911" s="14"/>
      <c r="F911" s="135"/>
      <c r="G911" s="12"/>
    </row>
    <row r="912" spans="1:7">
      <c r="A912" s="14"/>
      <c r="F912" s="135"/>
      <c r="G912" s="12"/>
    </row>
    <row r="913" spans="1:7">
      <c r="A913" s="14"/>
      <c r="F913" s="135"/>
      <c r="G913" s="12"/>
    </row>
    <row r="914" spans="1:7">
      <c r="A914" s="14"/>
      <c r="F914" s="135"/>
      <c r="G914" s="12"/>
    </row>
    <row r="915" spans="1:7">
      <c r="A915" s="14"/>
      <c r="F915" s="135"/>
      <c r="G915" s="12"/>
    </row>
    <row r="916" spans="1:7">
      <c r="A916" s="14"/>
      <c r="F916" s="135"/>
      <c r="G916" s="12"/>
    </row>
    <row r="917" spans="1:7">
      <c r="A917" s="14"/>
      <c r="F917" s="135"/>
      <c r="G917" s="12"/>
    </row>
    <row r="918" spans="1:7">
      <c r="A918" s="14"/>
      <c r="F918" s="135"/>
      <c r="G918" s="12"/>
    </row>
    <row r="919" spans="1:7">
      <c r="A919" s="14"/>
      <c r="F919" s="135"/>
      <c r="G919" s="12"/>
    </row>
    <row r="920" spans="1:7">
      <c r="A920" s="14"/>
      <c r="F920" s="135"/>
      <c r="G920" s="12"/>
    </row>
    <row r="921" spans="1:7">
      <c r="A921" s="14"/>
      <c r="F921" s="135"/>
      <c r="G921" s="12"/>
    </row>
    <row r="922" spans="1:7">
      <c r="A922" s="14"/>
      <c r="F922" s="135"/>
      <c r="G922" s="12"/>
    </row>
    <row r="923" spans="1:7">
      <c r="A923" s="14"/>
      <c r="F923" s="135"/>
      <c r="G923" s="12"/>
    </row>
    <row r="924" spans="1:7">
      <c r="A924" s="14"/>
      <c r="F924" s="135"/>
      <c r="G924" s="12"/>
    </row>
    <row r="925" spans="1:7">
      <c r="A925" s="14"/>
      <c r="F925" s="135"/>
      <c r="G925" s="12"/>
    </row>
    <row r="926" spans="1:7">
      <c r="A926" s="14"/>
      <c r="F926" s="135"/>
      <c r="G926" s="12"/>
    </row>
    <row r="927" spans="1:7">
      <c r="A927" s="14"/>
      <c r="F927" s="135"/>
      <c r="G927" s="12"/>
    </row>
    <row r="928" spans="1:7">
      <c r="A928" s="14"/>
      <c r="F928" s="135"/>
      <c r="G928" s="12"/>
    </row>
    <row r="929" spans="1:7">
      <c r="A929" s="14"/>
      <c r="F929" s="135"/>
      <c r="G929" s="12"/>
    </row>
    <row r="930" spans="1:7">
      <c r="A930" s="14"/>
      <c r="F930" s="135"/>
      <c r="G930" s="12"/>
    </row>
    <row r="931" spans="1:7">
      <c r="A931" s="14"/>
      <c r="F931" s="135"/>
      <c r="G931" s="12"/>
    </row>
    <row r="932" spans="1:7">
      <c r="A932" s="14"/>
      <c r="F932" s="135"/>
      <c r="G932" s="12"/>
    </row>
    <row r="933" spans="1:7">
      <c r="A933" s="14"/>
      <c r="F933" s="135"/>
      <c r="G933" s="12"/>
    </row>
    <row r="934" spans="1:7">
      <c r="A934" s="14"/>
      <c r="F934" s="135"/>
      <c r="G934" s="12"/>
    </row>
    <row r="935" spans="1:7">
      <c r="A935" s="14"/>
      <c r="F935" s="135"/>
      <c r="G935" s="12"/>
    </row>
    <row r="936" spans="1:7">
      <c r="A936" s="14"/>
      <c r="F936" s="135"/>
      <c r="G936" s="12"/>
    </row>
    <row r="937" spans="1:7">
      <c r="A937" s="14"/>
      <c r="F937" s="135"/>
      <c r="G937" s="12"/>
    </row>
    <row r="938" spans="1:7">
      <c r="A938" s="14"/>
      <c r="F938" s="135"/>
      <c r="G938" s="12"/>
    </row>
    <row r="939" spans="1:7">
      <c r="A939" s="14"/>
      <c r="F939" s="135"/>
      <c r="G939" s="12"/>
    </row>
    <row r="940" spans="1:7">
      <c r="A940" s="14"/>
      <c r="F940" s="135"/>
      <c r="G940" s="12"/>
    </row>
    <row r="941" spans="1:7">
      <c r="A941" s="14"/>
      <c r="F941" s="135"/>
      <c r="G941" s="12"/>
    </row>
    <row r="942" spans="1:7">
      <c r="A942" s="14"/>
      <c r="F942" s="135"/>
      <c r="G942" s="12"/>
    </row>
    <row r="943" spans="1:7">
      <c r="A943" s="14"/>
      <c r="F943" s="135"/>
      <c r="G943" s="12"/>
    </row>
    <row r="944" spans="1:7">
      <c r="A944" s="14"/>
      <c r="F944" s="135"/>
      <c r="G944" s="12"/>
    </row>
    <row r="945" spans="1:7">
      <c r="A945" s="14"/>
      <c r="F945" s="135"/>
      <c r="G945" s="12"/>
    </row>
    <row r="946" spans="1:7">
      <c r="A946" s="14"/>
      <c r="F946" s="135"/>
      <c r="G946" s="12"/>
    </row>
    <row r="947" spans="1:7">
      <c r="A947" s="14"/>
      <c r="F947" s="135"/>
      <c r="G947" s="12"/>
    </row>
    <row r="948" spans="1:7">
      <c r="A948" s="14"/>
      <c r="F948" s="135"/>
      <c r="G948" s="12"/>
    </row>
    <row r="949" spans="1:7">
      <c r="A949" s="14"/>
      <c r="F949" s="135"/>
      <c r="G949" s="12"/>
    </row>
    <row r="950" spans="1:7">
      <c r="A950" s="14"/>
      <c r="F950" s="135"/>
      <c r="G950" s="12"/>
    </row>
    <row r="951" spans="1:7">
      <c r="A951" s="14"/>
      <c r="F951" s="135"/>
      <c r="G951" s="12"/>
    </row>
    <row r="952" spans="1:7">
      <c r="A952" s="14"/>
      <c r="F952" s="135"/>
      <c r="G952" s="12"/>
    </row>
    <row r="953" spans="1:7">
      <c r="A953" s="14"/>
      <c r="F953" s="135"/>
      <c r="G953" s="12"/>
    </row>
    <row r="954" spans="1:7">
      <c r="A954" s="14"/>
      <c r="F954" s="135"/>
      <c r="G954" s="12"/>
    </row>
    <row r="955" spans="1:7">
      <c r="A955" s="14"/>
      <c r="F955" s="135"/>
      <c r="G955" s="12"/>
    </row>
    <row r="956" spans="1:7">
      <c r="A956" s="14"/>
      <c r="F956" s="135"/>
      <c r="G956" s="12"/>
    </row>
    <row r="957" spans="1:7">
      <c r="A957" s="14"/>
      <c r="F957" s="135"/>
      <c r="G957" s="12"/>
    </row>
    <row r="958" spans="1:7">
      <c r="A958" s="14"/>
      <c r="F958" s="135"/>
      <c r="G958" s="12"/>
    </row>
    <row r="959" spans="1:7">
      <c r="A959" s="14"/>
      <c r="F959" s="135"/>
      <c r="G959" s="12"/>
    </row>
    <row r="960" spans="1:7">
      <c r="A960" s="14"/>
      <c r="F960" s="135"/>
      <c r="G960" s="12"/>
    </row>
    <row r="961" spans="1:7">
      <c r="A961" s="14"/>
      <c r="F961" s="135"/>
      <c r="G961" s="12"/>
    </row>
    <row r="962" spans="1:7">
      <c r="A962" s="14"/>
      <c r="F962" s="135"/>
      <c r="G962" s="12"/>
    </row>
    <row r="963" spans="1:7">
      <c r="A963" s="14"/>
      <c r="F963" s="135"/>
      <c r="G963" s="12"/>
    </row>
    <row r="964" spans="1:7">
      <c r="A964" s="14"/>
      <c r="F964" s="135"/>
      <c r="G964" s="12"/>
    </row>
    <row r="965" spans="1:7">
      <c r="A965" s="14"/>
      <c r="F965" s="135"/>
      <c r="G965" s="12"/>
    </row>
    <row r="966" spans="1:7">
      <c r="A966" s="14"/>
      <c r="F966" s="135"/>
      <c r="G966" s="12"/>
    </row>
    <row r="967" spans="1:7">
      <c r="A967" s="14"/>
      <c r="F967" s="135"/>
      <c r="G967" s="12"/>
    </row>
    <row r="968" spans="1:7">
      <c r="A968" s="14"/>
      <c r="F968" s="135"/>
      <c r="G968" s="12"/>
    </row>
    <row r="969" spans="1:7">
      <c r="A969" s="14"/>
      <c r="F969" s="135"/>
      <c r="G969" s="12"/>
    </row>
    <row r="970" spans="1:7">
      <c r="A970" s="14"/>
      <c r="F970" s="135"/>
      <c r="G970" s="12"/>
    </row>
    <row r="971" spans="1:7">
      <c r="A971" s="14"/>
      <c r="F971" s="135"/>
      <c r="G971" s="12"/>
    </row>
    <row r="972" spans="1:7">
      <c r="A972" s="14"/>
      <c r="F972" s="135"/>
      <c r="G972" s="12"/>
    </row>
    <row r="973" spans="1:7">
      <c r="A973" s="14"/>
      <c r="F973" s="135"/>
      <c r="G973" s="12"/>
    </row>
    <row r="974" spans="1:7">
      <c r="A974" s="14"/>
      <c r="F974" s="135"/>
      <c r="G974" s="12"/>
    </row>
    <row r="975" spans="1:7">
      <c r="A975" s="14"/>
      <c r="F975" s="135"/>
      <c r="G975" s="12"/>
    </row>
    <row r="976" spans="1:7">
      <c r="A976" s="14"/>
      <c r="F976" s="135"/>
      <c r="G976" s="12"/>
    </row>
    <row r="977" spans="1:7">
      <c r="A977" s="14"/>
      <c r="F977" s="135"/>
      <c r="G977" s="12"/>
    </row>
    <row r="978" spans="1:7">
      <c r="A978" s="14"/>
      <c r="F978" s="135"/>
      <c r="G978" s="12"/>
    </row>
    <row r="979" spans="1:7">
      <c r="A979" s="14"/>
      <c r="F979" s="135"/>
      <c r="G979" s="12"/>
    </row>
    <row r="980" spans="1:7">
      <c r="A980" s="14"/>
      <c r="F980" s="135"/>
      <c r="G980" s="12"/>
    </row>
    <row r="981" spans="1:7">
      <c r="A981" s="14"/>
      <c r="F981" s="135"/>
      <c r="G981" s="12"/>
    </row>
    <row r="982" spans="1:7">
      <c r="A982" s="14"/>
      <c r="F982" s="135"/>
      <c r="G982" s="12"/>
    </row>
    <row r="983" spans="1:7">
      <c r="A983" s="14"/>
      <c r="F983" s="135"/>
      <c r="G983" s="12"/>
    </row>
    <row r="984" spans="1:7">
      <c r="A984" s="14"/>
      <c r="F984" s="135"/>
      <c r="G984" s="12"/>
    </row>
    <row r="985" spans="1:7">
      <c r="A985" s="14"/>
      <c r="F985" s="135"/>
      <c r="G985" s="12"/>
    </row>
    <row r="986" spans="1:7">
      <c r="A986" s="14"/>
      <c r="F986" s="135"/>
    </row>
    <row r="987" spans="1:7">
      <c r="F987" s="135"/>
    </row>
    <row r="988" spans="1:7">
      <c r="F988" s="135"/>
    </row>
    <row r="989" spans="1:7">
      <c r="F989" s="135"/>
    </row>
    <row r="990" spans="1:7">
      <c r="F990" s="135"/>
    </row>
    <row r="991" spans="1:7">
      <c r="F991" s="135"/>
    </row>
    <row r="992" spans="1:7">
      <c r="F992" s="135"/>
    </row>
    <row r="993" spans="6:6">
      <c r="F993" s="135"/>
    </row>
    <row r="994" spans="6:6">
      <c r="F994" s="135"/>
    </row>
    <row r="995" spans="6:6">
      <c r="F995" s="135"/>
    </row>
    <row r="996" spans="6:6">
      <c r="F996" s="135"/>
    </row>
    <row r="997" spans="6:6">
      <c r="F997" s="135"/>
    </row>
    <row r="998" spans="6:6">
      <c r="F998" s="135"/>
    </row>
    <row r="999" spans="6:6">
      <c r="F999" s="135"/>
    </row>
    <row r="1000" spans="6:6">
      <c r="F1000" s="13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'controlled vocabulary'!#REF!</xm:f>
          </x14:formula1>
          <xm:sqref>L4:L1048576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P1" workbookViewId="0">
      <selection activeCell="U4" sqref="U4"/>
    </sheetView>
  </sheetViews>
  <sheetFormatPr baseColWidth="10" defaultColWidth="15.1640625" defaultRowHeight="15" customHeight="1" x14ac:dyDescent="0"/>
  <cols>
    <col min="1" max="1" width="16.5" style="5" customWidth="1"/>
    <col min="2" max="2" width="16.5" style="15" customWidth="1"/>
    <col min="3" max="3" width="23.1640625" style="15" customWidth="1"/>
    <col min="4" max="4" width="26.5" style="15" customWidth="1"/>
    <col min="5" max="5" width="41.1640625" style="15" customWidth="1"/>
    <col min="6" max="6" width="31.16406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41.1640625" style="5" bestFit="1" customWidth="1"/>
    <col min="16" max="16" width="13.83203125" style="5" customWidth="1"/>
    <col min="17" max="17" width="14.33203125" style="128" bestFit="1" customWidth="1"/>
    <col min="18" max="18" width="15" style="128" bestFit="1" customWidth="1"/>
    <col min="19" max="19" width="17.83203125" style="128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9" customFormat="1" ht="19.5" customHeight="1">
      <c r="A1" s="26" t="s">
        <v>673</v>
      </c>
      <c r="B1" s="26" t="s">
        <v>14</v>
      </c>
      <c r="C1" s="26" t="s">
        <v>462</v>
      </c>
      <c r="D1" s="26" t="s">
        <v>493</v>
      </c>
      <c r="E1" s="26" t="s">
        <v>585</v>
      </c>
      <c r="F1" s="26" t="s">
        <v>586</v>
      </c>
      <c r="G1" s="28" t="s">
        <v>587</v>
      </c>
      <c r="H1" s="26" t="s">
        <v>588</v>
      </c>
      <c r="I1" s="73" t="s">
        <v>589</v>
      </c>
      <c r="J1" s="73" t="s">
        <v>590</v>
      </c>
      <c r="K1" s="73" t="s">
        <v>591</v>
      </c>
      <c r="L1" s="73" t="s">
        <v>592</v>
      </c>
      <c r="M1" s="27" t="s">
        <v>593</v>
      </c>
      <c r="N1" s="27" t="s">
        <v>594</v>
      </c>
      <c r="O1" s="27" t="s">
        <v>595</v>
      </c>
      <c r="P1" s="27" t="s">
        <v>596</v>
      </c>
      <c r="Q1" s="125" t="s">
        <v>742</v>
      </c>
      <c r="R1" s="125" t="s">
        <v>743</v>
      </c>
      <c r="S1" s="125" t="s">
        <v>744</v>
      </c>
      <c r="T1" s="46" t="s">
        <v>597</v>
      </c>
      <c r="U1" s="74" t="s">
        <v>598</v>
      </c>
      <c r="V1" s="74" t="s">
        <v>599</v>
      </c>
      <c r="W1" s="74" t="s">
        <v>600</v>
      </c>
      <c r="X1" s="74" t="s">
        <v>601</v>
      </c>
      <c r="Y1" s="74" t="s">
        <v>602</v>
      </c>
      <c r="Z1" s="74" t="s">
        <v>603</v>
      </c>
      <c r="AA1" s="75" t="s">
        <v>604</v>
      </c>
      <c r="AB1" s="75" t="s">
        <v>605</v>
      </c>
      <c r="AC1" s="75" t="s">
        <v>606</v>
      </c>
      <c r="AD1" s="75" t="s">
        <v>607</v>
      </c>
      <c r="AE1" s="75" t="s">
        <v>608</v>
      </c>
      <c r="AF1" s="75" t="s">
        <v>609</v>
      </c>
      <c r="AG1" s="75" t="s">
        <v>610</v>
      </c>
      <c r="AH1" s="47" t="s">
        <v>611</v>
      </c>
      <c r="AI1" s="170" t="s">
        <v>1084</v>
      </c>
      <c r="AJ1" s="171" t="s">
        <v>1085</v>
      </c>
      <c r="AK1" s="172" t="s">
        <v>1086</v>
      </c>
      <c r="AL1" s="48" t="s">
        <v>726</v>
      </c>
      <c r="AM1" s="48" t="s">
        <v>727</v>
      </c>
      <c r="AN1" s="48" t="s">
        <v>728</v>
      </c>
      <c r="AO1" s="76" t="s">
        <v>715</v>
      </c>
      <c r="AP1" s="76" t="s">
        <v>716</v>
      </c>
      <c r="AQ1" s="76" t="s">
        <v>717</v>
      </c>
      <c r="AR1" s="76" t="s">
        <v>718</v>
      </c>
      <c r="AS1" s="76" t="s">
        <v>719</v>
      </c>
      <c r="AT1" s="76" t="s">
        <v>779</v>
      </c>
      <c r="AU1" s="76" t="s">
        <v>780</v>
      </c>
      <c r="AV1" s="76" t="s">
        <v>781</v>
      </c>
      <c r="AW1" s="76" t="s">
        <v>782</v>
      </c>
      <c r="AX1" s="76" t="s">
        <v>783</v>
      </c>
      <c r="AY1" s="76" t="s">
        <v>784</v>
      </c>
      <c r="AZ1" s="76" t="s">
        <v>785</v>
      </c>
      <c r="BA1" s="76" t="s">
        <v>786</v>
      </c>
      <c r="BB1" s="76" t="s">
        <v>787</v>
      </c>
      <c r="BC1" s="76" t="s">
        <v>788</v>
      </c>
      <c r="BD1" s="76" t="s">
        <v>789</v>
      </c>
      <c r="BE1" s="76" t="s">
        <v>790</v>
      </c>
      <c r="BF1" s="76" t="s">
        <v>791</v>
      </c>
      <c r="BG1" s="50" t="s">
        <v>612</v>
      </c>
      <c r="BH1" s="50" t="s">
        <v>613</v>
      </c>
      <c r="BI1" s="50" t="s">
        <v>614</v>
      </c>
      <c r="BJ1" s="50" t="s">
        <v>615</v>
      </c>
      <c r="BK1" s="50" t="s">
        <v>616</v>
      </c>
      <c r="BL1" s="50" t="s">
        <v>792</v>
      </c>
      <c r="BM1" s="50" t="s">
        <v>617</v>
      </c>
      <c r="BN1" s="50" t="s">
        <v>618</v>
      </c>
      <c r="BO1" s="50" t="s">
        <v>619</v>
      </c>
      <c r="BP1" s="50" t="s">
        <v>620</v>
      </c>
      <c r="BQ1" s="50" t="s">
        <v>621</v>
      </c>
      <c r="BR1" s="50" t="s">
        <v>622</v>
      </c>
      <c r="BS1" s="50" t="s">
        <v>623</v>
      </c>
      <c r="BT1" s="50" t="s">
        <v>624</v>
      </c>
      <c r="BU1" s="51" t="s">
        <v>625</v>
      </c>
    </row>
    <row r="2" spans="1:73" s="29" customFormat="1" ht="80" customHeight="1">
      <c r="A2" s="30" t="s">
        <v>674</v>
      </c>
      <c r="B2" s="34" t="s">
        <v>16</v>
      </c>
      <c r="C2" s="34" t="s">
        <v>332</v>
      </c>
      <c r="D2" s="34" t="s">
        <v>56</v>
      </c>
      <c r="E2" s="34" t="s">
        <v>137</v>
      </c>
      <c r="F2" s="34" t="s">
        <v>429</v>
      </c>
      <c r="G2" s="34" t="s">
        <v>139</v>
      </c>
      <c r="H2" s="34" t="s">
        <v>138</v>
      </c>
      <c r="I2" s="34" t="s">
        <v>140</v>
      </c>
      <c r="J2" s="34" t="s">
        <v>141</v>
      </c>
      <c r="K2" s="34" t="s">
        <v>142</v>
      </c>
      <c r="L2" s="77" t="s">
        <v>287</v>
      </c>
      <c r="M2" s="30" t="s">
        <v>143</v>
      </c>
      <c r="N2" s="30" t="s">
        <v>144</v>
      </c>
      <c r="O2" s="30" t="s">
        <v>145</v>
      </c>
      <c r="P2" s="30" t="s">
        <v>146</v>
      </c>
      <c r="Q2" s="126" t="s">
        <v>740</v>
      </c>
      <c r="R2" s="126" t="s">
        <v>741</v>
      </c>
      <c r="S2" s="126" t="s">
        <v>739</v>
      </c>
      <c r="T2" s="55"/>
      <c r="U2" s="55" t="s">
        <v>283</v>
      </c>
      <c r="V2" s="55" t="s">
        <v>147</v>
      </c>
      <c r="W2" s="55" t="s">
        <v>148</v>
      </c>
      <c r="X2" s="55" t="s">
        <v>275</v>
      </c>
      <c r="Y2" s="55" t="s">
        <v>149</v>
      </c>
      <c r="Z2" s="55" t="s">
        <v>150</v>
      </c>
      <c r="AA2" s="56" t="s">
        <v>151</v>
      </c>
      <c r="AB2" s="56" t="s">
        <v>152</v>
      </c>
      <c r="AC2" s="56" t="s">
        <v>86</v>
      </c>
      <c r="AD2" s="56" t="s">
        <v>87</v>
      </c>
      <c r="AE2" s="56" t="s">
        <v>88</v>
      </c>
      <c r="AF2" s="56" t="s">
        <v>153</v>
      </c>
      <c r="AG2" s="56" t="s">
        <v>430</v>
      </c>
      <c r="AH2" s="56" t="s">
        <v>432</v>
      </c>
      <c r="AI2" s="56" t="s">
        <v>154</v>
      </c>
      <c r="AJ2" s="56" t="s">
        <v>431</v>
      </c>
      <c r="AK2" s="56" t="s">
        <v>433</v>
      </c>
      <c r="AL2" s="58" t="s">
        <v>91</v>
      </c>
      <c r="AM2" s="58" t="s">
        <v>92</v>
      </c>
      <c r="AN2" s="58" t="s">
        <v>93</v>
      </c>
      <c r="AO2" s="118" t="s">
        <v>95</v>
      </c>
      <c r="AP2" s="118" t="s">
        <v>96</v>
      </c>
      <c r="AQ2" s="118" t="s">
        <v>97</v>
      </c>
      <c r="AR2" s="118" t="s">
        <v>98</v>
      </c>
      <c r="AS2" s="118" t="s">
        <v>720</v>
      </c>
      <c r="AT2" s="59" t="s">
        <v>100</v>
      </c>
      <c r="AU2" s="59" t="s">
        <v>101</v>
      </c>
      <c r="AV2" s="60" t="s">
        <v>102</v>
      </c>
      <c r="AW2" s="60" t="s">
        <v>103</v>
      </c>
      <c r="AX2" s="59" t="s">
        <v>104</v>
      </c>
      <c r="AY2" s="59" t="s">
        <v>105</v>
      </c>
      <c r="AZ2" s="59" t="s">
        <v>106</v>
      </c>
      <c r="BA2" s="60" t="s">
        <v>107</v>
      </c>
      <c r="BB2" s="60" t="s">
        <v>108</v>
      </c>
      <c r="BC2" s="59" t="s">
        <v>109</v>
      </c>
      <c r="BD2" s="59" t="s">
        <v>110</v>
      </c>
      <c r="BE2" s="59" t="s">
        <v>111</v>
      </c>
      <c r="BF2" s="60" t="s">
        <v>112</v>
      </c>
      <c r="BG2" s="61" t="s">
        <v>114</v>
      </c>
      <c r="BH2" s="61" t="s">
        <v>115</v>
      </c>
      <c r="BI2" s="61" t="s">
        <v>116</v>
      </c>
      <c r="BJ2" s="61" t="s">
        <v>155</v>
      </c>
      <c r="BK2" s="61" t="s">
        <v>387</v>
      </c>
      <c r="BL2" s="61" t="s">
        <v>118</v>
      </c>
      <c r="BM2" s="61" t="s">
        <v>119</v>
      </c>
      <c r="BN2" s="61" t="s">
        <v>120</v>
      </c>
      <c r="BO2" s="61" t="s">
        <v>121</v>
      </c>
      <c r="BP2" s="61" t="s">
        <v>386</v>
      </c>
      <c r="BQ2" s="61" t="s">
        <v>122</v>
      </c>
      <c r="BR2" s="61" t="s">
        <v>123</v>
      </c>
      <c r="BS2" s="61" t="s">
        <v>124</v>
      </c>
      <c r="BT2" s="61" t="s">
        <v>125</v>
      </c>
      <c r="BU2" s="78" t="s">
        <v>286</v>
      </c>
    </row>
    <row r="3" spans="1:73" s="42" customFormat="1" ht="27" customHeight="1">
      <c r="A3" s="36" t="s">
        <v>366</v>
      </c>
      <c r="B3" s="35"/>
      <c r="C3" s="35"/>
      <c r="D3" s="35"/>
      <c r="E3" s="35"/>
      <c r="F3" s="35" t="s">
        <v>626</v>
      </c>
      <c r="G3" s="35" t="s">
        <v>157</v>
      </c>
      <c r="H3" s="35" t="s">
        <v>156</v>
      </c>
      <c r="I3" s="35" t="s">
        <v>158</v>
      </c>
      <c r="J3" s="35"/>
      <c r="K3" s="35"/>
      <c r="L3" s="79"/>
      <c r="M3" s="36" t="s">
        <v>159</v>
      </c>
      <c r="N3" s="36" t="s">
        <v>377</v>
      </c>
      <c r="O3" s="36"/>
      <c r="P3" s="36" t="s">
        <v>37</v>
      </c>
      <c r="Q3" s="127" t="s">
        <v>737</v>
      </c>
      <c r="R3" s="127" t="s">
        <v>34</v>
      </c>
      <c r="S3" s="127" t="s">
        <v>738</v>
      </c>
      <c r="T3" s="67"/>
      <c r="U3" s="67" t="s">
        <v>37</v>
      </c>
      <c r="V3" s="67" t="s">
        <v>37</v>
      </c>
      <c r="W3" s="67" t="s">
        <v>37</v>
      </c>
      <c r="X3" s="67" t="s">
        <v>37</v>
      </c>
      <c r="Y3" s="67" t="s">
        <v>37</v>
      </c>
      <c r="Z3" s="67"/>
      <c r="AA3" s="68" t="s">
        <v>131</v>
      </c>
      <c r="AB3" s="68" t="s">
        <v>131</v>
      </c>
      <c r="AC3" s="68"/>
      <c r="AD3" s="68"/>
      <c r="AE3" s="68" t="s">
        <v>132</v>
      </c>
      <c r="AF3" s="68" t="s">
        <v>131</v>
      </c>
      <c r="AG3" s="68" t="s">
        <v>131</v>
      </c>
      <c r="AH3" s="68" t="s">
        <v>131</v>
      </c>
      <c r="AI3" s="68"/>
      <c r="AJ3" s="68"/>
      <c r="AK3" s="68"/>
      <c r="AL3" s="69" t="s">
        <v>133</v>
      </c>
      <c r="AM3" s="69" t="s">
        <v>134</v>
      </c>
      <c r="AN3" s="69" t="s">
        <v>134</v>
      </c>
      <c r="AO3" s="117" t="s">
        <v>721</v>
      </c>
      <c r="AP3" s="117" t="s">
        <v>721</v>
      </c>
      <c r="AQ3" s="117" t="s">
        <v>721</v>
      </c>
      <c r="AR3" s="117" t="s">
        <v>721</v>
      </c>
      <c r="AS3" s="116"/>
      <c r="AT3" s="117" t="s">
        <v>721</v>
      </c>
      <c r="AU3" s="117" t="s">
        <v>721</v>
      </c>
      <c r="AV3" s="117" t="s">
        <v>721</v>
      </c>
      <c r="AW3" s="117" t="s">
        <v>721</v>
      </c>
      <c r="AX3" s="70"/>
      <c r="AY3" s="117" t="s">
        <v>721</v>
      </c>
      <c r="AZ3" s="117" t="s">
        <v>721</v>
      </c>
      <c r="BA3" s="117" t="s">
        <v>721</v>
      </c>
      <c r="BB3" s="117" t="s">
        <v>721</v>
      </c>
      <c r="BC3" s="70"/>
      <c r="BD3" s="117" t="s">
        <v>721</v>
      </c>
      <c r="BE3" s="117" t="s">
        <v>721</v>
      </c>
      <c r="BF3" s="117" t="s">
        <v>721</v>
      </c>
      <c r="BG3" s="71" t="s">
        <v>136</v>
      </c>
      <c r="BH3" s="71" t="s">
        <v>136</v>
      </c>
      <c r="BI3" s="71" t="s">
        <v>136</v>
      </c>
      <c r="BJ3" s="71" t="s">
        <v>136</v>
      </c>
      <c r="BK3" s="71" t="s">
        <v>136</v>
      </c>
      <c r="BL3" s="71" t="s">
        <v>136</v>
      </c>
      <c r="BM3" s="71" t="s">
        <v>136</v>
      </c>
      <c r="BN3" s="71" t="s">
        <v>136</v>
      </c>
      <c r="BO3" s="71" t="s">
        <v>136</v>
      </c>
      <c r="BP3" s="71" t="s">
        <v>136</v>
      </c>
      <c r="BQ3" s="71" t="s">
        <v>136</v>
      </c>
      <c r="BR3" s="71" t="s">
        <v>136</v>
      </c>
      <c r="BS3" s="71" t="s">
        <v>136</v>
      </c>
      <c r="BT3" s="71" t="s">
        <v>136</v>
      </c>
      <c r="BU3" s="71" t="s">
        <v>136</v>
      </c>
    </row>
    <row r="4" spans="1:73" ht="15" customHeight="1">
      <c r="A4" s="145" t="s">
        <v>1080</v>
      </c>
      <c r="B4" s="151" t="s">
        <v>817</v>
      </c>
      <c r="C4" s="157" t="s">
        <v>833</v>
      </c>
      <c r="D4" s="157" t="s">
        <v>843</v>
      </c>
      <c r="E4" s="157" t="s">
        <v>914</v>
      </c>
      <c r="F4" s="157" t="s">
        <v>843</v>
      </c>
      <c r="G4" s="157" t="s">
        <v>298</v>
      </c>
      <c r="H4" s="157" t="s">
        <v>250</v>
      </c>
      <c r="I4" s="157" t="s">
        <v>176</v>
      </c>
      <c r="J4" s="162">
        <v>2.1</v>
      </c>
      <c r="K4" s="162" t="s">
        <v>915</v>
      </c>
      <c r="L4" s="6" t="s">
        <v>255</v>
      </c>
      <c r="M4" s="161"/>
      <c r="N4" s="160"/>
      <c r="O4" s="160"/>
      <c r="P4" s="160">
        <v>96.6</v>
      </c>
      <c r="Q4" s="163"/>
      <c r="R4" s="129"/>
      <c r="S4" s="130"/>
      <c r="T4" s="152"/>
      <c r="U4" s="160">
        <v>26.118042899200898</v>
      </c>
      <c r="V4" s="160"/>
      <c r="W4" s="160">
        <v>0.27</v>
      </c>
      <c r="X4" s="160"/>
      <c r="Y4" s="160"/>
      <c r="Z4" s="160"/>
      <c r="AA4" s="160"/>
      <c r="AB4" s="160"/>
      <c r="AC4" s="160"/>
      <c r="AD4" s="160"/>
      <c r="AE4" s="160">
        <v>2001</v>
      </c>
      <c r="AF4" s="160">
        <v>-43.34</v>
      </c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5"/>
      <c r="AR4" s="165"/>
      <c r="AS4" s="165"/>
      <c r="AT4" s="165"/>
      <c r="AU4" s="165"/>
      <c r="AV4" s="165"/>
      <c r="AW4" s="165"/>
      <c r="AX4" s="165"/>
      <c r="AY4" s="165"/>
      <c r="AZ4" s="165"/>
      <c r="BA4" s="165"/>
      <c r="BB4" s="165"/>
      <c r="BC4" s="165"/>
      <c r="BD4" s="160"/>
      <c r="BE4" s="160"/>
      <c r="BF4" s="160"/>
      <c r="BG4" s="160"/>
      <c r="BH4" s="160"/>
      <c r="BI4" s="160"/>
      <c r="BJ4" s="160"/>
      <c r="BK4" s="160"/>
      <c r="BL4" s="160"/>
      <c r="BM4" s="160"/>
      <c r="BN4" s="160"/>
      <c r="BO4" s="160"/>
      <c r="BP4" s="160"/>
      <c r="BQ4" s="160"/>
      <c r="BR4" s="165"/>
      <c r="BS4" s="8"/>
      <c r="BT4" s="8"/>
    </row>
    <row r="5" spans="1:73" ht="15" customHeight="1">
      <c r="A5" s="145" t="s">
        <v>1080</v>
      </c>
      <c r="B5" s="151" t="s">
        <v>817</v>
      </c>
      <c r="C5" s="157" t="s">
        <v>833</v>
      </c>
      <c r="D5" s="157" t="s">
        <v>845</v>
      </c>
      <c r="E5" s="157" t="s">
        <v>916</v>
      </c>
      <c r="F5" s="157" t="s">
        <v>845</v>
      </c>
      <c r="G5" s="157" t="s">
        <v>298</v>
      </c>
      <c r="H5" s="157" t="s">
        <v>250</v>
      </c>
      <c r="I5" s="157" t="s">
        <v>176</v>
      </c>
      <c r="J5" s="162">
        <v>2.1</v>
      </c>
      <c r="K5" s="162" t="s">
        <v>915</v>
      </c>
      <c r="L5" s="6" t="s">
        <v>255</v>
      </c>
      <c r="M5" s="161"/>
      <c r="N5" s="160"/>
      <c r="O5" s="160" t="s">
        <v>853</v>
      </c>
      <c r="P5" s="160">
        <v>98.63</v>
      </c>
      <c r="Q5" s="163"/>
      <c r="R5" s="129"/>
      <c r="S5" s="130"/>
      <c r="T5" s="152"/>
      <c r="U5" s="160">
        <v>57.980723273414128</v>
      </c>
      <c r="V5" s="160"/>
      <c r="W5" s="160">
        <v>0.23</v>
      </c>
      <c r="X5" s="160"/>
      <c r="Y5" s="160"/>
      <c r="Z5" s="160"/>
      <c r="AA5" s="160"/>
      <c r="AB5" s="160"/>
      <c r="AC5" s="160"/>
      <c r="AD5" s="160"/>
      <c r="AE5" s="160">
        <v>2001</v>
      </c>
      <c r="AF5" s="160">
        <v>-135</v>
      </c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5"/>
      <c r="AR5" s="165"/>
      <c r="AS5" s="165"/>
      <c r="AT5" s="165"/>
      <c r="AU5" s="165"/>
      <c r="AV5" s="165"/>
      <c r="AW5" s="165"/>
      <c r="AX5" s="165"/>
      <c r="AY5" s="165"/>
      <c r="AZ5" s="165"/>
      <c r="BA5" s="165"/>
      <c r="BB5" s="165"/>
      <c r="BC5" s="165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  <c r="BQ5" s="160"/>
      <c r="BR5" s="165"/>
      <c r="BS5" s="8"/>
      <c r="BT5" s="8"/>
    </row>
    <row r="6" spans="1:73" ht="15" customHeight="1">
      <c r="A6" s="145" t="s">
        <v>1080</v>
      </c>
      <c r="B6" s="151" t="s">
        <v>817</v>
      </c>
      <c r="C6" s="157" t="s">
        <v>833</v>
      </c>
      <c r="D6" s="157" t="s">
        <v>846</v>
      </c>
      <c r="E6" s="157" t="s">
        <v>917</v>
      </c>
      <c r="F6" s="157" t="s">
        <v>846</v>
      </c>
      <c r="G6" s="157" t="s">
        <v>298</v>
      </c>
      <c r="H6" s="157" t="s">
        <v>250</v>
      </c>
      <c r="I6" s="157" t="s">
        <v>176</v>
      </c>
      <c r="J6" s="162">
        <v>2.1</v>
      </c>
      <c r="K6" s="162" t="s">
        <v>915</v>
      </c>
      <c r="L6" s="6" t="s">
        <v>255</v>
      </c>
      <c r="M6" s="161"/>
      <c r="N6" s="160"/>
      <c r="O6" s="160" t="s">
        <v>853</v>
      </c>
      <c r="P6" s="160">
        <v>99.46</v>
      </c>
      <c r="Q6" s="163"/>
      <c r="R6" s="129"/>
      <c r="S6" s="130"/>
      <c r="T6" s="152"/>
      <c r="U6" s="160">
        <v>86.894985147649834</v>
      </c>
      <c r="V6" s="160"/>
      <c r="W6" s="160">
        <v>0.18</v>
      </c>
      <c r="X6" s="160"/>
      <c r="Y6" s="160"/>
      <c r="Z6" s="160"/>
      <c r="AA6" s="160"/>
      <c r="AB6" s="160"/>
      <c r="AC6" s="160"/>
      <c r="AD6" s="160"/>
      <c r="AE6" s="160">
        <v>2001</v>
      </c>
      <c r="AF6" s="160">
        <v>-243</v>
      </c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5"/>
      <c r="AR6" s="165"/>
      <c r="AS6" s="165"/>
      <c r="AT6" s="165"/>
      <c r="AU6" s="165"/>
      <c r="AV6" s="165"/>
      <c r="AW6" s="165"/>
      <c r="AX6" s="165"/>
      <c r="AY6" s="165"/>
      <c r="AZ6" s="165"/>
      <c r="BA6" s="165"/>
      <c r="BB6" s="165"/>
      <c r="BC6" s="165"/>
      <c r="BD6" s="160"/>
      <c r="BE6" s="160"/>
      <c r="BF6" s="160"/>
      <c r="BG6" s="160"/>
      <c r="BH6" s="160"/>
      <c r="BI6" s="160"/>
      <c r="BJ6" s="160"/>
      <c r="BK6" s="160"/>
      <c r="BL6" s="160"/>
      <c r="BM6" s="160"/>
      <c r="BN6" s="160"/>
      <c r="BO6" s="160"/>
      <c r="BP6" s="160"/>
      <c r="BQ6" s="160"/>
      <c r="BR6" s="165"/>
      <c r="BS6" s="8"/>
      <c r="BT6" s="8"/>
    </row>
    <row r="7" spans="1:73" ht="15" customHeight="1">
      <c r="A7" s="145" t="s">
        <v>1080</v>
      </c>
      <c r="B7" s="151" t="s">
        <v>817</v>
      </c>
      <c r="C7" s="157" t="s">
        <v>833</v>
      </c>
      <c r="D7" s="157" t="s">
        <v>847</v>
      </c>
      <c r="E7" s="157" t="s">
        <v>918</v>
      </c>
      <c r="F7" s="157" t="s">
        <v>847</v>
      </c>
      <c r="G7" s="157" t="s">
        <v>298</v>
      </c>
      <c r="H7" s="157" t="s">
        <v>250</v>
      </c>
      <c r="I7" s="157" t="s">
        <v>176</v>
      </c>
      <c r="J7" s="162">
        <v>2.1</v>
      </c>
      <c r="K7" s="162" t="s">
        <v>915</v>
      </c>
      <c r="L7" s="6" t="s">
        <v>255</v>
      </c>
      <c r="M7" s="161"/>
      <c r="N7" s="160"/>
      <c r="O7" s="160" t="s">
        <v>853</v>
      </c>
      <c r="P7" s="160">
        <v>98.97</v>
      </c>
      <c r="Q7" s="163"/>
      <c r="R7" s="129"/>
      <c r="S7" s="130"/>
      <c r="T7" s="152"/>
      <c r="U7" s="160">
        <v>93.512015369594664</v>
      </c>
      <c r="V7" s="160"/>
      <c r="W7" s="160">
        <v>0.15</v>
      </c>
      <c r="X7" s="160"/>
      <c r="Y7" s="160"/>
      <c r="Z7" s="160"/>
      <c r="AA7" s="160"/>
      <c r="AB7" s="160"/>
      <c r="AC7" s="160"/>
      <c r="AD7" s="160"/>
      <c r="AE7" s="160">
        <v>2001</v>
      </c>
      <c r="AF7" s="160">
        <v>-418.8</v>
      </c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5"/>
      <c r="AR7" s="165"/>
      <c r="AS7" s="165"/>
      <c r="AT7" s="165"/>
      <c r="AU7" s="165"/>
      <c r="AV7" s="165"/>
      <c r="AW7" s="165"/>
      <c r="AX7" s="165"/>
      <c r="AY7" s="165"/>
      <c r="AZ7" s="165"/>
      <c r="BA7" s="165"/>
      <c r="BB7" s="165"/>
      <c r="BC7" s="165"/>
      <c r="BD7" s="160"/>
      <c r="BE7" s="160"/>
      <c r="BF7" s="160"/>
      <c r="BG7" s="160"/>
      <c r="BH7" s="160"/>
      <c r="BI7" s="160"/>
      <c r="BJ7" s="160"/>
      <c r="BK7" s="160"/>
      <c r="BL7" s="160"/>
      <c r="BM7" s="160"/>
      <c r="BN7" s="160"/>
      <c r="BO7" s="160"/>
      <c r="BP7" s="160"/>
      <c r="BQ7" s="160"/>
      <c r="BR7" s="165"/>
      <c r="BS7" s="8"/>
      <c r="BT7" s="8"/>
    </row>
    <row r="8" spans="1:73">
      <c r="A8" s="145" t="s">
        <v>1080</v>
      </c>
      <c r="B8" s="151" t="s">
        <v>817</v>
      </c>
      <c r="C8" s="157" t="s">
        <v>833</v>
      </c>
      <c r="D8" s="157" t="s">
        <v>848</v>
      </c>
      <c r="E8" s="157" t="s">
        <v>919</v>
      </c>
      <c r="F8" s="157" t="s">
        <v>848</v>
      </c>
      <c r="G8" s="157" t="s">
        <v>298</v>
      </c>
      <c r="H8" s="157" t="s">
        <v>250</v>
      </c>
      <c r="I8" s="157" t="s">
        <v>176</v>
      </c>
      <c r="J8" s="162">
        <v>2.1</v>
      </c>
      <c r="K8" s="162" t="s">
        <v>915</v>
      </c>
      <c r="L8" s="6" t="s">
        <v>255</v>
      </c>
      <c r="M8" s="161"/>
      <c r="N8" s="160"/>
      <c r="O8" s="160" t="s">
        <v>853</v>
      </c>
      <c r="P8" s="160">
        <v>99.53</v>
      </c>
      <c r="Q8" s="163"/>
      <c r="R8" s="129"/>
      <c r="S8" s="130"/>
      <c r="T8" s="152"/>
      <c r="U8" s="160">
        <v>95.014690751720991</v>
      </c>
      <c r="V8" s="160"/>
      <c r="W8" s="160">
        <v>0.09</v>
      </c>
      <c r="X8" s="160"/>
      <c r="Y8" s="160"/>
      <c r="Z8" s="160"/>
      <c r="AA8" s="160"/>
      <c r="AB8" s="160">
        <v>-26.91</v>
      </c>
      <c r="AC8" s="160"/>
      <c r="AD8" s="160"/>
      <c r="AE8" s="160">
        <v>2001</v>
      </c>
      <c r="AF8" s="160">
        <v>-609.20085380058219</v>
      </c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5"/>
      <c r="BD8" s="160"/>
      <c r="BE8" s="160"/>
      <c r="BF8" s="160"/>
      <c r="BG8" s="160"/>
      <c r="BH8" s="160"/>
      <c r="BI8" s="160"/>
      <c r="BJ8" s="160"/>
      <c r="BK8" s="160"/>
      <c r="BL8" s="160"/>
      <c r="BM8" s="160"/>
      <c r="BN8" s="160"/>
      <c r="BO8" s="160"/>
      <c r="BP8" s="160"/>
      <c r="BQ8" s="160"/>
      <c r="BR8" s="165"/>
      <c r="BS8" s="8"/>
      <c r="BT8" s="8"/>
    </row>
    <row r="9" spans="1:73">
      <c r="A9" s="145" t="s">
        <v>1080</v>
      </c>
      <c r="B9" s="151" t="s">
        <v>817</v>
      </c>
      <c r="C9" s="157" t="s">
        <v>833</v>
      </c>
      <c r="D9" s="157" t="s">
        <v>843</v>
      </c>
      <c r="E9" s="157" t="s">
        <v>920</v>
      </c>
      <c r="F9" s="157" t="s">
        <v>843</v>
      </c>
      <c r="G9" s="157" t="s">
        <v>296</v>
      </c>
      <c r="H9" s="157" t="s">
        <v>250</v>
      </c>
      <c r="I9" s="157" t="s">
        <v>176</v>
      </c>
      <c r="J9" s="162">
        <v>0</v>
      </c>
      <c r="K9" s="162">
        <v>2.1</v>
      </c>
      <c r="L9" s="6" t="s">
        <v>255</v>
      </c>
      <c r="M9" s="161"/>
      <c r="N9" s="160"/>
      <c r="O9" s="160" t="s">
        <v>921</v>
      </c>
      <c r="P9" s="160">
        <v>3.4</v>
      </c>
      <c r="Q9" s="163"/>
      <c r="R9" s="129"/>
      <c r="S9" s="130"/>
      <c r="T9" s="152"/>
      <c r="U9" s="160">
        <v>73.881957100799099</v>
      </c>
      <c r="V9" s="160"/>
      <c r="W9" s="160">
        <v>21.7</v>
      </c>
      <c r="X9" s="160"/>
      <c r="Y9" s="160"/>
      <c r="Z9" s="160"/>
      <c r="AA9" s="160"/>
      <c r="AB9" s="160"/>
      <c r="AC9" s="160"/>
      <c r="AD9" s="160"/>
      <c r="AE9" s="160">
        <v>2001</v>
      </c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5"/>
      <c r="AR9" s="165"/>
      <c r="AS9" s="165"/>
      <c r="AT9" s="165"/>
      <c r="AU9" s="165"/>
      <c r="AV9" s="165"/>
      <c r="AW9" s="165"/>
      <c r="AX9" s="165"/>
      <c r="AY9" s="165"/>
      <c r="AZ9" s="165"/>
      <c r="BA9" s="165"/>
      <c r="BB9" s="165"/>
      <c r="BC9" s="165"/>
      <c r="BD9" s="160"/>
      <c r="BE9" s="160"/>
      <c r="BF9" s="160"/>
      <c r="BG9" s="160"/>
      <c r="BH9" s="160"/>
      <c r="BI9" s="160"/>
      <c r="BJ9" s="160"/>
      <c r="BK9" s="160"/>
      <c r="BL9" s="160"/>
      <c r="BM9" s="160"/>
      <c r="BN9" s="160"/>
      <c r="BO9" s="160"/>
      <c r="BP9" s="160"/>
      <c r="BQ9" s="160"/>
      <c r="BR9" s="165"/>
      <c r="BS9" s="8"/>
      <c r="BT9" s="8"/>
    </row>
    <row r="10" spans="1:73">
      <c r="A10" s="145" t="s">
        <v>1080</v>
      </c>
      <c r="B10" s="151" t="s">
        <v>817</v>
      </c>
      <c r="C10" s="157" t="s">
        <v>833</v>
      </c>
      <c r="D10" s="157" t="s">
        <v>845</v>
      </c>
      <c r="E10" s="157" t="s">
        <v>922</v>
      </c>
      <c r="F10" s="157" t="s">
        <v>845</v>
      </c>
      <c r="G10" s="157" t="s">
        <v>296</v>
      </c>
      <c r="H10" s="157" t="s">
        <v>250</v>
      </c>
      <c r="I10" s="157" t="s">
        <v>176</v>
      </c>
      <c r="J10" s="162">
        <v>0</v>
      </c>
      <c r="K10" s="162">
        <v>2.1</v>
      </c>
      <c r="L10" s="6" t="s">
        <v>255</v>
      </c>
      <c r="M10" s="161"/>
      <c r="N10" s="160"/>
      <c r="O10" s="160" t="s">
        <v>921</v>
      </c>
      <c r="P10" s="160">
        <v>1.37</v>
      </c>
      <c r="Q10" s="163"/>
      <c r="R10" s="129"/>
      <c r="S10" s="130"/>
      <c r="T10" s="152"/>
      <c r="U10" s="160">
        <v>42.019276726585893</v>
      </c>
      <c r="V10" s="160"/>
      <c r="W10" s="160"/>
      <c r="X10" s="160"/>
      <c r="Y10" s="160"/>
      <c r="Z10" s="160"/>
      <c r="AA10" s="160"/>
      <c r="AB10" s="160"/>
      <c r="AC10" s="160"/>
      <c r="AD10" s="160"/>
      <c r="AE10" s="160">
        <v>2001</v>
      </c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165"/>
      <c r="BD10" s="160"/>
      <c r="BE10" s="160"/>
      <c r="BF10" s="160"/>
      <c r="BG10" s="160"/>
      <c r="BH10" s="160"/>
      <c r="BI10" s="160"/>
      <c r="BJ10" s="160"/>
      <c r="BK10" s="160"/>
      <c r="BL10" s="160"/>
      <c r="BM10" s="160"/>
      <c r="BN10" s="160"/>
      <c r="BO10" s="160"/>
      <c r="BP10" s="160"/>
      <c r="BQ10" s="160"/>
      <c r="BR10" s="165"/>
      <c r="BS10" s="8"/>
      <c r="BT10" s="8"/>
    </row>
    <row r="11" spans="1:73">
      <c r="A11" s="145" t="s">
        <v>1080</v>
      </c>
      <c r="B11" s="151" t="s">
        <v>817</v>
      </c>
      <c r="C11" s="157" t="s">
        <v>833</v>
      </c>
      <c r="D11" s="157" t="s">
        <v>846</v>
      </c>
      <c r="E11" s="157" t="s">
        <v>923</v>
      </c>
      <c r="F11" s="157" t="s">
        <v>846</v>
      </c>
      <c r="G11" s="157" t="s">
        <v>296</v>
      </c>
      <c r="H11" s="157" t="s">
        <v>250</v>
      </c>
      <c r="I11" s="157" t="s">
        <v>176</v>
      </c>
      <c r="J11" s="162">
        <v>0</v>
      </c>
      <c r="K11" s="162">
        <v>2.1</v>
      </c>
      <c r="L11" s="6" t="s">
        <v>255</v>
      </c>
      <c r="M11" s="161"/>
      <c r="N11" s="160"/>
      <c r="O11" s="160" t="s">
        <v>921</v>
      </c>
      <c r="P11" s="160">
        <v>0.54</v>
      </c>
      <c r="Q11" s="163"/>
      <c r="R11" s="129"/>
      <c r="S11" s="130"/>
      <c r="T11" s="152"/>
      <c r="U11" s="160">
        <v>13.105014852350168</v>
      </c>
      <c r="V11" s="160"/>
      <c r="W11" s="160"/>
      <c r="X11" s="160"/>
      <c r="Y11" s="160"/>
      <c r="Z11" s="160"/>
      <c r="AA11" s="160"/>
      <c r="AB11" s="160"/>
      <c r="AC11" s="160"/>
      <c r="AD11" s="160"/>
      <c r="AE11" s="160">
        <v>2001</v>
      </c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5"/>
      <c r="AR11" s="165"/>
      <c r="AS11" s="165"/>
      <c r="AT11" s="165"/>
      <c r="AU11" s="165"/>
      <c r="AV11" s="165"/>
      <c r="AW11" s="165"/>
      <c r="AX11" s="165"/>
      <c r="AY11" s="165"/>
      <c r="AZ11" s="165"/>
      <c r="BA11" s="165"/>
      <c r="BB11" s="165"/>
      <c r="BC11" s="165"/>
      <c r="BD11" s="160"/>
      <c r="BE11" s="160"/>
      <c r="BF11" s="160"/>
      <c r="BG11" s="160"/>
      <c r="BH11" s="160"/>
      <c r="BI11" s="160"/>
      <c r="BJ11" s="160"/>
      <c r="BK11" s="160"/>
      <c r="BL11" s="160"/>
      <c r="BM11" s="160"/>
      <c r="BN11" s="160"/>
      <c r="BO11" s="160"/>
      <c r="BP11" s="160"/>
      <c r="BQ11" s="160"/>
      <c r="BR11" s="165"/>
      <c r="BS11" s="8"/>
      <c r="BT11" s="8"/>
    </row>
    <row r="12" spans="1:73">
      <c r="A12" s="145" t="s">
        <v>1080</v>
      </c>
      <c r="B12" s="151" t="s">
        <v>817</v>
      </c>
      <c r="C12" s="157" t="s">
        <v>833</v>
      </c>
      <c r="D12" s="157" t="s">
        <v>847</v>
      </c>
      <c r="E12" s="157" t="s">
        <v>924</v>
      </c>
      <c r="F12" s="157" t="s">
        <v>847</v>
      </c>
      <c r="G12" s="157" t="s">
        <v>296</v>
      </c>
      <c r="H12" s="157" t="s">
        <v>250</v>
      </c>
      <c r="I12" s="157" t="s">
        <v>176</v>
      </c>
      <c r="J12" s="157">
        <v>0</v>
      </c>
      <c r="K12" s="157">
        <v>2.1</v>
      </c>
      <c r="L12" s="6" t="s">
        <v>255</v>
      </c>
      <c r="M12" s="160"/>
      <c r="N12" s="160"/>
      <c r="O12" s="160" t="s">
        <v>921</v>
      </c>
      <c r="P12" s="160">
        <v>1.03</v>
      </c>
      <c r="Q12" s="163"/>
      <c r="R12" s="129"/>
      <c r="S12" s="130"/>
      <c r="T12" s="152"/>
      <c r="U12" s="160">
        <v>6.4879846304053421</v>
      </c>
      <c r="V12" s="160"/>
      <c r="W12" s="160"/>
      <c r="X12" s="160"/>
      <c r="Y12" s="160"/>
      <c r="Z12" s="160"/>
      <c r="AA12" s="160"/>
      <c r="AB12" s="160"/>
      <c r="AC12" s="160"/>
      <c r="AD12" s="160"/>
      <c r="AE12" s="160">
        <v>2001</v>
      </c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5"/>
      <c r="AR12" s="165"/>
      <c r="AS12" s="165"/>
      <c r="AT12" s="165"/>
      <c r="AU12" s="165"/>
      <c r="AV12" s="165"/>
      <c r="AW12" s="165"/>
      <c r="AX12" s="165"/>
      <c r="AY12" s="165"/>
      <c r="AZ12" s="165"/>
      <c r="BA12" s="165"/>
      <c r="BB12" s="165"/>
      <c r="BC12" s="165"/>
      <c r="BD12" s="160"/>
      <c r="BE12" s="160"/>
      <c r="BF12" s="160"/>
      <c r="BG12" s="160"/>
      <c r="BH12" s="160"/>
      <c r="BI12" s="160"/>
      <c r="BJ12" s="160"/>
      <c r="BK12" s="160"/>
      <c r="BL12" s="160"/>
      <c r="BM12" s="160"/>
      <c r="BN12" s="160"/>
      <c r="BO12" s="160"/>
      <c r="BP12" s="160"/>
      <c r="BQ12" s="160"/>
      <c r="BR12" s="165"/>
      <c r="BS12" s="8"/>
      <c r="BT12" s="8"/>
    </row>
    <row r="13" spans="1:73">
      <c r="A13" s="145" t="s">
        <v>1080</v>
      </c>
      <c r="B13" s="151" t="s">
        <v>817</v>
      </c>
      <c r="C13" s="157" t="s">
        <v>833</v>
      </c>
      <c r="D13" s="157" t="s">
        <v>848</v>
      </c>
      <c r="E13" s="157" t="s">
        <v>925</v>
      </c>
      <c r="F13" s="157" t="s">
        <v>848</v>
      </c>
      <c r="G13" s="157" t="s">
        <v>296</v>
      </c>
      <c r="H13" s="157" t="s">
        <v>250</v>
      </c>
      <c r="I13" s="157" t="s">
        <v>176</v>
      </c>
      <c r="J13" s="157">
        <v>0</v>
      </c>
      <c r="K13" s="157">
        <v>2.1</v>
      </c>
      <c r="L13" s="6" t="s">
        <v>255</v>
      </c>
      <c r="M13" s="160"/>
      <c r="N13" s="160"/>
      <c r="O13" s="160" t="s">
        <v>921</v>
      </c>
      <c r="P13" s="160">
        <v>0.47</v>
      </c>
      <c r="Q13" s="163"/>
      <c r="R13" s="129"/>
      <c r="S13" s="130"/>
      <c r="T13" s="152"/>
      <c r="U13" s="160">
        <v>4.985309248279008</v>
      </c>
      <c r="V13" s="160"/>
      <c r="W13" s="160"/>
      <c r="X13" s="160"/>
      <c r="Y13" s="160"/>
      <c r="Z13" s="160"/>
      <c r="AA13" s="160"/>
      <c r="AB13" s="160"/>
      <c r="AC13" s="160"/>
      <c r="AD13" s="160"/>
      <c r="AE13" s="160">
        <v>2001</v>
      </c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5"/>
      <c r="AR13" s="165"/>
      <c r="AS13" s="165"/>
      <c r="AT13" s="165"/>
      <c r="AU13" s="165"/>
      <c r="AV13" s="165"/>
      <c r="AW13" s="165"/>
      <c r="AX13" s="165"/>
      <c r="AY13" s="165"/>
      <c r="AZ13" s="165"/>
      <c r="BA13" s="165"/>
      <c r="BB13" s="165"/>
      <c r="BC13" s="165"/>
      <c r="BD13" s="160"/>
      <c r="BE13" s="160"/>
      <c r="BF13" s="160"/>
      <c r="BG13" s="160"/>
      <c r="BH13" s="160"/>
      <c r="BI13" s="160"/>
      <c r="BJ13" s="160"/>
      <c r="BK13" s="160"/>
      <c r="BL13" s="160"/>
      <c r="BM13" s="160"/>
      <c r="BN13" s="160"/>
      <c r="BO13" s="160"/>
      <c r="BP13" s="160"/>
      <c r="BQ13" s="160"/>
      <c r="BR13" s="165"/>
      <c r="BS13" s="8"/>
      <c r="BT13" s="8"/>
    </row>
    <row r="14" spans="1:73">
      <c r="A14" s="145" t="s">
        <v>1080</v>
      </c>
      <c r="B14" s="151" t="s">
        <v>817</v>
      </c>
      <c r="C14" s="157" t="s">
        <v>833</v>
      </c>
      <c r="D14" s="157" t="s">
        <v>843</v>
      </c>
      <c r="E14" s="157" t="s">
        <v>926</v>
      </c>
      <c r="F14" s="157" t="s">
        <v>914</v>
      </c>
      <c r="G14" s="157" t="s">
        <v>264</v>
      </c>
      <c r="H14" s="157" t="s">
        <v>251</v>
      </c>
      <c r="I14" s="157" t="s">
        <v>198</v>
      </c>
      <c r="J14" s="157">
        <v>2.1</v>
      </c>
      <c r="K14" s="157" t="s">
        <v>915</v>
      </c>
      <c r="L14" s="6" t="s">
        <v>256</v>
      </c>
      <c r="M14" s="160">
        <v>0.5</v>
      </c>
      <c r="N14" s="160"/>
      <c r="O14" s="160" t="s">
        <v>927</v>
      </c>
      <c r="P14" s="160">
        <v>89.258399999999995</v>
      </c>
      <c r="Q14" s="163"/>
      <c r="R14" s="129"/>
      <c r="S14" s="130"/>
      <c r="T14" s="152"/>
      <c r="U14" s="160">
        <v>26</v>
      </c>
      <c r="V14" s="160"/>
      <c r="W14" s="160">
        <v>0.17899999999999999</v>
      </c>
      <c r="X14" s="160"/>
      <c r="Y14" s="160"/>
      <c r="Z14" s="160"/>
      <c r="AA14" s="160"/>
      <c r="AB14" s="160"/>
      <c r="AC14" s="160"/>
      <c r="AD14" s="160"/>
      <c r="AE14" s="160">
        <v>2001</v>
      </c>
      <c r="AF14" s="160">
        <v>-84.4</v>
      </c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5"/>
      <c r="AR14" s="165"/>
      <c r="AS14" s="165"/>
      <c r="AT14" s="165"/>
      <c r="AU14" s="165"/>
      <c r="AV14" s="165"/>
      <c r="AW14" s="165"/>
      <c r="AX14" s="165"/>
      <c r="AY14" s="165"/>
      <c r="AZ14" s="165"/>
      <c r="BA14" s="165"/>
      <c r="BB14" s="165"/>
      <c r="BC14" s="165"/>
      <c r="BD14" s="160"/>
      <c r="BE14" s="160"/>
      <c r="BF14" s="160"/>
      <c r="BG14" s="160"/>
      <c r="BH14" s="160"/>
      <c r="BI14" s="160"/>
      <c r="BJ14" s="160"/>
      <c r="BK14" s="160"/>
      <c r="BL14" s="160"/>
      <c r="BM14" s="160"/>
      <c r="BN14" s="160"/>
      <c r="BO14" s="160"/>
      <c r="BP14" s="160"/>
      <c r="BQ14" s="160"/>
      <c r="BR14" s="165"/>
      <c r="BS14" s="8"/>
      <c r="BT14" s="8"/>
    </row>
    <row r="15" spans="1:73">
      <c r="A15" s="145" t="s">
        <v>1080</v>
      </c>
      <c r="B15" s="151" t="s">
        <v>817</v>
      </c>
      <c r="C15" s="157" t="s">
        <v>833</v>
      </c>
      <c r="D15" s="157" t="s">
        <v>845</v>
      </c>
      <c r="E15" s="157" t="s">
        <v>928</v>
      </c>
      <c r="F15" s="157" t="s">
        <v>916</v>
      </c>
      <c r="G15" s="157" t="s">
        <v>264</v>
      </c>
      <c r="H15" s="157" t="s">
        <v>251</v>
      </c>
      <c r="I15" s="157" t="s">
        <v>198</v>
      </c>
      <c r="J15" s="157">
        <v>2.1</v>
      </c>
      <c r="K15" s="157" t="s">
        <v>915</v>
      </c>
      <c r="L15" s="6" t="s">
        <v>256</v>
      </c>
      <c r="M15" s="160">
        <v>0.5</v>
      </c>
      <c r="N15" s="160"/>
      <c r="O15" s="160" t="s">
        <v>927</v>
      </c>
      <c r="P15" s="160">
        <v>90.838229999999996</v>
      </c>
      <c r="Q15" s="163"/>
      <c r="R15" s="129"/>
      <c r="S15" s="130"/>
      <c r="T15" s="152"/>
      <c r="U15" s="160">
        <v>22.5</v>
      </c>
      <c r="V15" s="160"/>
      <c r="W15" s="160">
        <v>9.8000000000000004E-2</v>
      </c>
      <c r="X15" s="160"/>
      <c r="Y15" s="160"/>
      <c r="Z15" s="160"/>
      <c r="AA15" s="160"/>
      <c r="AB15" s="160"/>
      <c r="AC15" s="160"/>
      <c r="AD15" s="160"/>
      <c r="AE15" s="159">
        <v>2001</v>
      </c>
      <c r="AF15" s="160">
        <v>-166.6</v>
      </c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5"/>
      <c r="AR15" s="165"/>
      <c r="AS15" s="165"/>
      <c r="AT15" s="165"/>
      <c r="AU15" s="165"/>
      <c r="AV15" s="165"/>
      <c r="AW15" s="165"/>
      <c r="AX15" s="165"/>
      <c r="AY15" s="165"/>
      <c r="AZ15" s="165"/>
      <c r="BA15" s="165"/>
      <c r="BB15" s="165"/>
      <c r="BC15" s="165"/>
      <c r="BD15" s="160"/>
      <c r="BE15" s="160"/>
      <c r="BF15" s="160"/>
      <c r="BG15" s="160"/>
      <c r="BH15" s="160"/>
      <c r="BI15" s="160"/>
      <c r="BJ15" s="160"/>
      <c r="BK15" s="160"/>
      <c r="BL15" s="160"/>
      <c r="BM15" s="160"/>
      <c r="BN15" s="160"/>
      <c r="BO15" s="160"/>
      <c r="BP15" s="160"/>
      <c r="BQ15" s="160"/>
      <c r="BR15" s="165"/>
      <c r="BS15" s="8"/>
      <c r="BT15" s="8"/>
    </row>
    <row r="16" spans="1:73" ht="27">
      <c r="A16" s="145" t="s">
        <v>1080</v>
      </c>
      <c r="B16" s="151" t="s">
        <v>817</v>
      </c>
      <c r="C16" s="157" t="s">
        <v>833</v>
      </c>
      <c r="D16" s="157" t="s">
        <v>843</v>
      </c>
      <c r="E16" s="157" t="s">
        <v>929</v>
      </c>
      <c r="F16" s="157" t="s">
        <v>926</v>
      </c>
      <c r="G16" s="157" t="s">
        <v>273</v>
      </c>
      <c r="H16" s="157" t="s">
        <v>253</v>
      </c>
      <c r="I16" s="157" t="s">
        <v>198</v>
      </c>
      <c r="J16" s="157">
        <v>0</v>
      </c>
      <c r="K16" s="157">
        <v>2.1</v>
      </c>
      <c r="L16" s="6" t="s">
        <v>261</v>
      </c>
      <c r="M16" s="160">
        <v>6</v>
      </c>
      <c r="N16" s="160"/>
      <c r="O16" s="160" t="s">
        <v>921</v>
      </c>
      <c r="P16" s="160">
        <v>82.592999999999989</v>
      </c>
      <c r="Q16" s="163"/>
      <c r="R16" s="129"/>
      <c r="S16" s="130"/>
      <c r="T16" s="152"/>
      <c r="U16" s="160">
        <v>4.55</v>
      </c>
      <c r="V16" s="160"/>
      <c r="W16" s="160">
        <v>5.5E-2</v>
      </c>
      <c r="X16" s="160"/>
      <c r="Y16" s="160"/>
      <c r="Z16" s="160"/>
      <c r="AA16" s="160"/>
      <c r="AB16" s="160"/>
      <c r="AC16" s="160"/>
      <c r="AD16" s="160"/>
      <c r="AE16" s="159">
        <v>2001</v>
      </c>
      <c r="AF16" s="160">
        <v>-170.3</v>
      </c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5"/>
      <c r="AR16" s="165"/>
      <c r="AS16" s="165"/>
      <c r="AT16" s="165"/>
      <c r="AU16" s="165"/>
      <c r="AV16" s="165"/>
      <c r="AW16" s="165"/>
      <c r="AX16" s="165"/>
      <c r="AY16" s="165"/>
      <c r="AZ16" s="165"/>
      <c r="BA16" s="165"/>
      <c r="BB16" s="165"/>
      <c r="BC16" s="165"/>
      <c r="BD16" s="160"/>
      <c r="BE16" s="160"/>
      <c r="BF16" s="160"/>
      <c r="BG16" s="160"/>
      <c r="BH16" s="160"/>
      <c r="BI16" s="160"/>
      <c r="BJ16" s="160"/>
      <c r="BK16" s="160"/>
      <c r="BL16" s="160"/>
      <c r="BM16" s="160"/>
      <c r="BN16" s="160"/>
      <c r="BO16" s="160"/>
      <c r="BP16" s="160"/>
      <c r="BQ16" s="160"/>
      <c r="BR16" s="165"/>
      <c r="BS16" s="8"/>
      <c r="BT16" s="8"/>
    </row>
    <row r="17" spans="1:72" ht="27">
      <c r="A17" s="145" t="s">
        <v>1080</v>
      </c>
      <c r="B17" s="151" t="s">
        <v>817</v>
      </c>
      <c r="C17" s="157" t="s">
        <v>833</v>
      </c>
      <c r="D17" s="157" t="s">
        <v>845</v>
      </c>
      <c r="E17" s="157" t="s">
        <v>930</v>
      </c>
      <c r="F17" s="157" t="s">
        <v>928</v>
      </c>
      <c r="G17" s="157" t="s">
        <v>273</v>
      </c>
      <c r="H17" s="157" t="s">
        <v>253</v>
      </c>
      <c r="I17" s="157" t="s">
        <v>198</v>
      </c>
      <c r="J17" s="157">
        <v>0</v>
      </c>
      <c r="K17" s="157">
        <v>2.1</v>
      </c>
      <c r="L17" s="6" t="s">
        <v>261</v>
      </c>
      <c r="M17" s="160">
        <v>6</v>
      </c>
      <c r="N17" s="160"/>
      <c r="O17" s="160" t="s">
        <v>921</v>
      </c>
      <c r="P17" s="160">
        <v>83.638239999999996</v>
      </c>
      <c r="Q17" s="163"/>
      <c r="R17" s="129"/>
      <c r="S17" s="130"/>
      <c r="T17" s="152"/>
      <c r="U17" s="160">
        <v>9.19</v>
      </c>
      <c r="V17" s="160"/>
      <c r="W17" s="160">
        <v>4.2999999999999997E-2</v>
      </c>
      <c r="X17" s="160"/>
      <c r="Y17" s="160"/>
      <c r="Z17" s="160"/>
      <c r="AA17" s="160"/>
      <c r="AB17" s="160"/>
      <c r="AC17" s="160"/>
      <c r="AD17" s="160"/>
      <c r="AE17" s="24">
        <v>2001</v>
      </c>
      <c r="AF17" s="160">
        <v>-295</v>
      </c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5"/>
      <c r="AR17" s="165"/>
      <c r="AS17" s="165"/>
      <c r="AT17" s="165"/>
      <c r="AU17" s="165"/>
      <c r="AV17" s="165"/>
      <c r="AW17" s="165"/>
      <c r="AX17" s="165"/>
      <c r="AY17" s="165"/>
      <c r="AZ17" s="165"/>
      <c r="BA17" s="165"/>
      <c r="BB17" s="165"/>
      <c r="BC17" s="165"/>
      <c r="BD17" s="160"/>
      <c r="BE17" s="160"/>
      <c r="BF17" s="160"/>
      <c r="BG17" s="160"/>
      <c r="BH17" s="160"/>
      <c r="BI17" s="160"/>
      <c r="BJ17" s="160"/>
      <c r="BK17" s="160"/>
      <c r="BL17" s="160"/>
      <c r="BM17" s="160"/>
      <c r="BN17" s="160"/>
      <c r="BO17" s="160"/>
      <c r="BP17" s="160"/>
      <c r="BQ17" s="160"/>
      <c r="BR17" s="165"/>
      <c r="BS17" s="8"/>
      <c r="BT17" s="8"/>
    </row>
    <row r="18" spans="1:72">
      <c r="A18" s="145" t="s">
        <v>1080</v>
      </c>
      <c r="B18" s="151" t="s">
        <v>818</v>
      </c>
      <c r="C18" s="157" t="s">
        <v>823</v>
      </c>
      <c r="D18" s="157" t="s">
        <v>849</v>
      </c>
      <c r="E18" s="157" t="s">
        <v>931</v>
      </c>
      <c r="F18" s="157" t="s">
        <v>849</v>
      </c>
      <c r="G18" s="157" t="s">
        <v>298</v>
      </c>
      <c r="H18" s="157" t="s">
        <v>250</v>
      </c>
      <c r="I18" s="157" t="s">
        <v>176</v>
      </c>
      <c r="J18" s="157">
        <v>2.1</v>
      </c>
      <c r="K18" s="157" t="s">
        <v>915</v>
      </c>
      <c r="L18" s="6" t="s">
        <v>255</v>
      </c>
      <c r="M18" s="160"/>
      <c r="N18" s="160"/>
      <c r="O18" s="160" t="s">
        <v>853</v>
      </c>
      <c r="P18" s="160">
        <v>85.3</v>
      </c>
      <c r="Q18" s="163"/>
      <c r="R18" s="129"/>
      <c r="S18" s="130"/>
      <c r="T18" s="152"/>
      <c r="U18" s="160">
        <v>24.645596637245674</v>
      </c>
      <c r="V18" s="160"/>
      <c r="W18" s="160">
        <v>0.62</v>
      </c>
      <c r="X18" s="160"/>
      <c r="Y18" s="160"/>
      <c r="Z18" s="160"/>
      <c r="AA18" s="160"/>
      <c r="AB18" s="160"/>
      <c r="AC18" s="160"/>
      <c r="AD18" s="160"/>
      <c r="AE18" s="25">
        <v>2001</v>
      </c>
      <c r="AF18" s="160">
        <v>-46.6</v>
      </c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5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165"/>
      <c r="BD18" s="160"/>
      <c r="BE18" s="160"/>
      <c r="BF18" s="160"/>
      <c r="BG18" s="160"/>
      <c r="BH18" s="160"/>
      <c r="BI18" s="160"/>
      <c r="BJ18" s="160"/>
      <c r="BK18" s="160"/>
      <c r="BL18" s="160"/>
      <c r="BM18" s="160"/>
      <c r="BN18" s="160"/>
      <c r="BO18" s="160"/>
      <c r="BP18" s="160"/>
      <c r="BQ18" s="160"/>
      <c r="BR18" s="165"/>
      <c r="BS18" s="8"/>
      <c r="BT18" s="8"/>
    </row>
    <row r="19" spans="1:72">
      <c r="A19" s="145" t="s">
        <v>1080</v>
      </c>
      <c r="B19" s="151" t="s">
        <v>818</v>
      </c>
      <c r="C19" s="157" t="s">
        <v>823</v>
      </c>
      <c r="D19" s="157" t="s">
        <v>850</v>
      </c>
      <c r="E19" s="157" t="s">
        <v>932</v>
      </c>
      <c r="F19" s="157" t="s">
        <v>850</v>
      </c>
      <c r="G19" s="157" t="s">
        <v>298</v>
      </c>
      <c r="H19" s="157" t="s">
        <v>250</v>
      </c>
      <c r="I19" s="157" t="s">
        <v>176</v>
      </c>
      <c r="J19" s="157">
        <v>2.1</v>
      </c>
      <c r="K19" s="157" t="s">
        <v>915</v>
      </c>
      <c r="L19" s="6" t="s">
        <v>255</v>
      </c>
      <c r="M19" s="160"/>
      <c r="N19" s="160"/>
      <c r="O19" s="160" t="s">
        <v>853</v>
      </c>
      <c r="P19" s="160">
        <v>93.69</v>
      </c>
      <c r="Q19" s="163"/>
      <c r="R19" s="129"/>
      <c r="S19" s="130"/>
      <c r="T19" s="152"/>
      <c r="U19" s="160">
        <v>41.10196267675245</v>
      </c>
      <c r="V19" s="160"/>
      <c r="W19" s="160">
        <v>0.47</v>
      </c>
      <c r="X19" s="160"/>
      <c r="Y19" s="160"/>
      <c r="Z19" s="160"/>
      <c r="AA19" s="160"/>
      <c r="AB19" s="160"/>
      <c r="AC19" s="160"/>
      <c r="AD19" s="160"/>
      <c r="AE19" s="23">
        <v>2001</v>
      </c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5"/>
      <c r="AR19" s="165"/>
      <c r="AS19" s="165"/>
      <c r="AT19" s="165"/>
      <c r="AU19" s="165"/>
      <c r="AV19" s="165"/>
      <c r="AW19" s="165"/>
      <c r="AX19" s="165"/>
      <c r="AY19" s="165"/>
      <c r="AZ19" s="165"/>
      <c r="BA19" s="165"/>
      <c r="BB19" s="165"/>
      <c r="BC19" s="165"/>
      <c r="BD19" s="160"/>
      <c r="BE19" s="160"/>
      <c r="BF19" s="160"/>
      <c r="BG19" s="160"/>
      <c r="BH19" s="160"/>
      <c r="BI19" s="160"/>
      <c r="BJ19" s="160"/>
      <c r="BK19" s="160"/>
      <c r="BL19" s="160"/>
      <c r="BM19" s="160"/>
      <c r="BN19" s="160"/>
      <c r="BO19" s="160"/>
      <c r="BP19" s="160"/>
      <c r="BQ19" s="160"/>
      <c r="BR19" s="165"/>
      <c r="BS19" s="8"/>
      <c r="BT19" s="8"/>
    </row>
    <row r="20" spans="1:72">
      <c r="A20" s="145" t="s">
        <v>1080</v>
      </c>
      <c r="B20" s="151" t="s">
        <v>818</v>
      </c>
      <c r="C20" s="157" t="s">
        <v>823</v>
      </c>
      <c r="D20" s="157" t="s">
        <v>851</v>
      </c>
      <c r="E20" s="157" t="s">
        <v>933</v>
      </c>
      <c r="F20" s="157" t="s">
        <v>851</v>
      </c>
      <c r="G20" s="157" t="s">
        <v>298</v>
      </c>
      <c r="H20" s="157" t="s">
        <v>250</v>
      </c>
      <c r="I20" s="157" t="s">
        <v>176</v>
      </c>
      <c r="J20" s="157">
        <v>2.1</v>
      </c>
      <c r="K20" s="157" t="s">
        <v>915</v>
      </c>
      <c r="L20" s="6" t="s">
        <v>255</v>
      </c>
      <c r="M20" s="160"/>
      <c r="N20" s="160"/>
      <c r="O20" s="160" t="s">
        <v>853</v>
      </c>
      <c r="P20" s="160">
        <v>98.88</v>
      </c>
      <c r="Q20" s="163"/>
      <c r="R20" s="129"/>
      <c r="S20" s="130"/>
      <c r="T20" s="152"/>
      <c r="U20" s="160">
        <v>77.931904161412362</v>
      </c>
      <c r="V20" s="160"/>
      <c r="W20" s="160">
        <v>0.2</v>
      </c>
      <c r="X20" s="160"/>
      <c r="Y20" s="160"/>
      <c r="Z20" s="160"/>
      <c r="AA20" s="160"/>
      <c r="AB20" s="160"/>
      <c r="AC20" s="160"/>
      <c r="AD20" s="160"/>
      <c r="AE20" s="159">
        <v>2001</v>
      </c>
      <c r="AF20" s="160">
        <v>-363.8</v>
      </c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65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5"/>
      <c r="BS20" s="8"/>
      <c r="BT20" s="8"/>
    </row>
    <row r="21" spans="1:72">
      <c r="A21" s="145" t="s">
        <v>1080</v>
      </c>
      <c r="B21" s="151" t="s">
        <v>818</v>
      </c>
      <c r="C21" s="157" t="s">
        <v>823</v>
      </c>
      <c r="D21" s="157" t="s">
        <v>849</v>
      </c>
      <c r="E21" s="157" t="s">
        <v>934</v>
      </c>
      <c r="F21" s="157" t="s">
        <v>849</v>
      </c>
      <c r="G21" s="157" t="s">
        <v>296</v>
      </c>
      <c r="H21" s="157" t="s">
        <v>250</v>
      </c>
      <c r="I21" s="157" t="s">
        <v>176</v>
      </c>
      <c r="J21" s="157">
        <v>0</v>
      </c>
      <c r="K21" s="157">
        <v>2.1</v>
      </c>
      <c r="L21" s="6" t="s">
        <v>255</v>
      </c>
      <c r="M21" s="160"/>
      <c r="N21" s="160"/>
      <c r="O21" s="160" t="s">
        <v>921</v>
      </c>
      <c r="P21" s="160">
        <v>14.7</v>
      </c>
      <c r="Q21" s="163"/>
      <c r="R21" s="129"/>
      <c r="S21" s="130"/>
      <c r="T21" s="152"/>
      <c r="U21" s="160">
        <v>75.354403362754326</v>
      </c>
      <c r="V21" s="160"/>
      <c r="W21" s="160"/>
      <c r="X21" s="160"/>
      <c r="Y21" s="160"/>
      <c r="Z21" s="160"/>
      <c r="AA21" s="160"/>
      <c r="AB21" s="160"/>
      <c r="AC21" s="160"/>
      <c r="AD21" s="160"/>
      <c r="AE21" s="160">
        <v>2001</v>
      </c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5"/>
      <c r="AR21" s="165"/>
      <c r="AS21" s="165"/>
      <c r="AT21" s="165"/>
      <c r="AU21" s="165"/>
      <c r="AV21" s="165"/>
      <c r="AW21" s="165"/>
      <c r="AX21" s="165"/>
      <c r="AY21" s="165"/>
      <c r="AZ21" s="165"/>
      <c r="BA21" s="165"/>
      <c r="BB21" s="165"/>
      <c r="BC21" s="165"/>
      <c r="BD21" s="160"/>
      <c r="BE21" s="160"/>
      <c r="BF21" s="160"/>
      <c r="BG21" s="160"/>
      <c r="BH21" s="160"/>
      <c r="BI21" s="160"/>
      <c r="BJ21" s="160"/>
      <c r="BK21" s="160"/>
      <c r="BL21" s="160"/>
      <c r="BM21" s="160"/>
      <c r="BN21" s="160"/>
      <c r="BO21" s="160"/>
      <c r="BP21" s="160"/>
      <c r="BQ21" s="160"/>
      <c r="BR21" s="165"/>
      <c r="BS21" s="8"/>
      <c r="BT21" s="8"/>
    </row>
    <row r="22" spans="1:72">
      <c r="A22" s="145" t="s">
        <v>1080</v>
      </c>
      <c r="B22" s="154" t="s">
        <v>818</v>
      </c>
      <c r="C22" s="154" t="s">
        <v>823</v>
      </c>
      <c r="D22" s="154" t="s">
        <v>850</v>
      </c>
      <c r="E22" s="154" t="s">
        <v>935</v>
      </c>
      <c r="F22" s="154" t="s">
        <v>850</v>
      </c>
      <c r="G22" s="154" t="s">
        <v>296</v>
      </c>
      <c r="H22" s="154" t="s">
        <v>250</v>
      </c>
      <c r="I22" s="154" t="s">
        <v>176</v>
      </c>
      <c r="J22" s="154">
        <v>0</v>
      </c>
      <c r="K22" s="154">
        <v>2.1</v>
      </c>
      <c r="L22" s="6" t="s">
        <v>255</v>
      </c>
      <c r="M22" s="155"/>
      <c r="N22" s="155"/>
      <c r="O22" s="155" t="s">
        <v>921</v>
      </c>
      <c r="P22" s="155">
        <v>6.31</v>
      </c>
      <c r="Q22" s="164"/>
      <c r="R22" s="131"/>
      <c r="S22" s="131"/>
      <c r="T22" s="155"/>
      <c r="U22" s="155">
        <v>58.89803732324755</v>
      </c>
      <c r="V22" s="155"/>
      <c r="W22" s="155"/>
      <c r="X22" s="155"/>
      <c r="Y22" s="155"/>
      <c r="Z22" s="155"/>
      <c r="AA22" s="155"/>
      <c r="AB22" s="155"/>
      <c r="AC22" s="155"/>
      <c r="AD22" s="155"/>
      <c r="AE22" s="155">
        <v>2001</v>
      </c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65"/>
      <c r="AR22" s="165"/>
      <c r="AS22" s="165"/>
      <c r="AT22" s="165"/>
      <c r="AU22" s="165"/>
      <c r="AV22" s="165"/>
      <c r="AW22" s="165"/>
      <c r="AX22" s="165"/>
      <c r="AY22" s="165"/>
      <c r="AZ22" s="165"/>
      <c r="BA22" s="165"/>
      <c r="BB22" s="165"/>
      <c r="BC22" s="16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/>
      <c r="BQ22" s="155"/>
      <c r="BR22" s="165"/>
      <c r="BS22" s="14"/>
      <c r="BT22" s="14"/>
    </row>
    <row r="23" spans="1:72">
      <c r="A23" s="145" t="s">
        <v>1080</v>
      </c>
      <c r="B23" s="154" t="s">
        <v>818</v>
      </c>
      <c r="C23" s="154" t="s">
        <v>823</v>
      </c>
      <c r="D23" s="154" t="s">
        <v>851</v>
      </c>
      <c r="E23" s="154" t="s">
        <v>936</v>
      </c>
      <c r="F23" s="154" t="s">
        <v>851</v>
      </c>
      <c r="G23" s="154" t="s">
        <v>296</v>
      </c>
      <c r="H23" s="154" t="s">
        <v>250</v>
      </c>
      <c r="I23" s="154" t="s">
        <v>176</v>
      </c>
      <c r="J23" s="154">
        <v>0</v>
      </c>
      <c r="K23" s="154">
        <v>2.1</v>
      </c>
      <c r="L23" s="6" t="s">
        <v>255</v>
      </c>
      <c r="M23" s="155"/>
      <c r="N23" s="155"/>
      <c r="O23" s="155" t="s">
        <v>921</v>
      </c>
      <c r="P23" s="155">
        <v>1.1200000000000001</v>
      </c>
      <c r="Q23" s="164"/>
      <c r="R23" s="131"/>
      <c r="S23" s="131"/>
      <c r="T23" s="155"/>
      <c r="U23" s="155">
        <v>22.068095838587645</v>
      </c>
      <c r="V23" s="155"/>
      <c r="W23" s="155"/>
      <c r="X23" s="155"/>
      <c r="Y23" s="155"/>
      <c r="Z23" s="155"/>
      <c r="AA23" s="155"/>
      <c r="AB23" s="155"/>
      <c r="AC23" s="155"/>
      <c r="AD23" s="155"/>
      <c r="AE23" s="155">
        <v>2001</v>
      </c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65"/>
      <c r="AR23" s="165"/>
      <c r="AS23" s="165"/>
      <c r="AT23" s="165"/>
      <c r="AU23" s="165"/>
      <c r="AV23" s="165"/>
      <c r="AW23" s="165"/>
      <c r="AX23" s="165"/>
      <c r="AY23" s="165"/>
      <c r="AZ23" s="165"/>
      <c r="BA23" s="165"/>
      <c r="BB23" s="165"/>
      <c r="BC23" s="16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5"/>
      <c r="BN23" s="155"/>
      <c r="BO23" s="155"/>
      <c r="BP23" s="155"/>
      <c r="BQ23" s="155"/>
      <c r="BR23" s="165"/>
      <c r="BS23" s="14"/>
      <c r="BT23" s="14"/>
    </row>
    <row r="24" spans="1:72">
      <c r="A24" s="145" t="s">
        <v>1080</v>
      </c>
      <c r="B24" s="154" t="s">
        <v>819</v>
      </c>
      <c r="C24" s="154" t="s">
        <v>825</v>
      </c>
      <c r="D24" s="154" t="s">
        <v>852</v>
      </c>
      <c r="E24" s="154" t="s">
        <v>937</v>
      </c>
      <c r="F24" s="154" t="s">
        <v>852</v>
      </c>
      <c r="G24" s="154" t="s">
        <v>298</v>
      </c>
      <c r="H24" s="154" t="s">
        <v>250</v>
      </c>
      <c r="I24" s="154" t="s">
        <v>176</v>
      </c>
      <c r="J24" s="154">
        <v>2.1</v>
      </c>
      <c r="K24" s="154" t="s">
        <v>915</v>
      </c>
      <c r="L24" s="6" t="s">
        <v>255</v>
      </c>
      <c r="M24" s="155"/>
      <c r="N24" s="155"/>
      <c r="O24" s="155" t="s">
        <v>853</v>
      </c>
      <c r="P24" s="155">
        <v>87.34</v>
      </c>
      <c r="Q24" s="164"/>
      <c r="R24" s="131"/>
      <c r="S24" s="131"/>
      <c r="T24" s="155"/>
      <c r="U24" s="155">
        <v>46.396782322662688</v>
      </c>
      <c r="V24" s="155"/>
      <c r="W24" s="155">
        <v>2.0299999999999998</v>
      </c>
      <c r="X24" s="155"/>
      <c r="Y24" s="155"/>
      <c r="Z24" s="155"/>
      <c r="AA24" s="155"/>
      <c r="AB24" s="155"/>
      <c r="AC24" s="155"/>
      <c r="AD24" s="155"/>
      <c r="AE24" s="155">
        <v>2001</v>
      </c>
      <c r="AF24" s="155">
        <v>-59.1</v>
      </c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65"/>
      <c r="AR24" s="165"/>
      <c r="AS24" s="165"/>
      <c r="AT24" s="165"/>
      <c r="AU24" s="165"/>
      <c r="AV24" s="165"/>
      <c r="AW24" s="165"/>
      <c r="AX24" s="165"/>
      <c r="AY24" s="165"/>
      <c r="AZ24" s="165"/>
      <c r="BA24" s="165"/>
      <c r="BB24" s="165"/>
      <c r="BC24" s="16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5"/>
      <c r="BN24" s="155"/>
      <c r="BO24" s="155"/>
      <c r="BP24" s="155"/>
      <c r="BQ24" s="155"/>
      <c r="BR24" s="165"/>
      <c r="BS24" s="14"/>
      <c r="BT24" s="14"/>
    </row>
    <row r="25" spans="1:72">
      <c r="A25" s="145" t="s">
        <v>1080</v>
      </c>
      <c r="B25" s="154" t="s">
        <v>819</v>
      </c>
      <c r="C25" s="154" t="s">
        <v>825</v>
      </c>
      <c r="D25" s="154" t="s">
        <v>854</v>
      </c>
      <c r="E25" s="154" t="s">
        <v>938</v>
      </c>
      <c r="F25" s="154" t="s">
        <v>854</v>
      </c>
      <c r="G25" s="154" t="s">
        <v>298</v>
      </c>
      <c r="H25" s="154" t="s">
        <v>250</v>
      </c>
      <c r="I25" s="154" t="s">
        <v>176</v>
      </c>
      <c r="J25" s="154">
        <v>2.1</v>
      </c>
      <c r="K25" s="154" t="s">
        <v>915</v>
      </c>
      <c r="L25" s="6" t="s">
        <v>255</v>
      </c>
      <c r="M25" s="155"/>
      <c r="N25" s="155"/>
      <c r="O25" s="155" t="s">
        <v>853</v>
      </c>
      <c r="P25" s="155">
        <v>93.798369479495264</v>
      </c>
      <c r="Q25" s="164"/>
      <c r="R25" s="131"/>
      <c r="S25" s="131"/>
      <c r="T25" s="155"/>
      <c r="U25" s="155">
        <v>57.263394412426749</v>
      </c>
      <c r="V25" s="155"/>
      <c r="W25" s="155">
        <v>1.32</v>
      </c>
      <c r="X25" s="155"/>
      <c r="Y25" s="155"/>
      <c r="Z25" s="155"/>
      <c r="AA25" s="155"/>
      <c r="AB25" s="155">
        <v>-25.02</v>
      </c>
      <c r="AC25" s="155"/>
      <c r="AD25" s="155"/>
      <c r="AE25" s="155">
        <v>2001</v>
      </c>
      <c r="AF25" s="155">
        <v>-69.7</v>
      </c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65"/>
      <c r="AR25" s="165"/>
      <c r="AS25" s="165"/>
      <c r="AT25" s="165"/>
      <c r="AU25" s="165"/>
      <c r="AV25" s="165"/>
      <c r="AW25" s="165"/>
      <c r="AX25" s="165"/>
      <c r="AY25" s="165"/>
      <c r="AZ25" s="165"/>
      <c r="BA25" s="165"/>
      <c r="BB25" s="165"/>
      <c r="BC25" s="16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5"/>
      <c r="BN25" s="155"/>
      <c r="BO25" s="155"/>
      <c r="BP25" s="155"/>
      <c r="BQ25" s="155"/>
      <c r="BR25" s="165"/>
      <c r="BS25" s="14"/>
      <c r="BT25" s="14"/>
    </row>
    <row r="26" spans="1:72">
      <c r="A26" s="145" t="s">
        <v>1080</v>
      </c>
      <c r="B26" s="154" t="s">
        <v>819</v>
      </c>
      <c r="C26" s="154" t="s">
        <v>825</v>
      </c>
      <c r="D26" s="154" t="s">
        <v>855</v>
      </c>
      <c r="E26" s="154" t="s">
        <v>939</v>
      </c>
      <c r="F26" s="154" t="s">
        <v>855</v>
      </c>
      <c r="G26" s="154" t="s">
        <v>298</v>
      </c>
      <c r="H26" s="154" t="s">
        <v>250</v>
      </c>
      <c r="I26" s="154" t="s">
        <v>176</v>
      </c>
      <c r="J26" s="154">
        <v>2.1</v>
      </c>
      <c r="K26" s="154" t="s">
        <v>915</v>
      </c>
      <c r="L26" s="6" t="s">
        <v>255</v>
      </c>
      <c r="M26" s="155"/>
      <c r="N26" s="155"/>
      <c r="O26" s="155" t="s">
        <v>853</v>
      </c>
      <c r="P26" s="155">
        <v>96.31</v>
      </c>
      <c r="Q26" s="164"/>
      <c r="R26" s="131"/>
      <c r="S26" s="131"/>
      <c r="T26" s="155"/>
      <c r="U26" s="155">
        <v>46.9649333083523</v>
      </c>
      <c r="V26" s="155"/>
      <c r="W26" s="155">
        <v>0.56999999999999995</v>
      </c>
      <c r="X26" s="155"/>
      <c r="Y26" s="155"/>
      <c r="Z26" s="155"/>
      <c r="AA26" s="155"/>
      <c r="AB26" s="155"/>
      <c r="AC26" s="155"/>
      <c r="AD26" s="155"/>
      <c r="AE26" s="155">
        <v>2001</v>
      </c>
      <c r="AF26" s="155">
        <v>-231.04725610512057</v>
      </c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65"/>
      <c r="AR26" s="165"/>
      <c r="AS26" s="165"/>
      <c r="AT26" s="165"/>
      <c r="AU26" s="165"/>
      <c r="AV26" s="165"/>
      <c r="AW26" s="165"/>
      <c r="AX26" s="165"/>
      <c r="AY26" s="165"/>
      <c r="AZ26" s="165"/>
      <c r="BA26" s="165"/>
      <c r="BB26" s="165"/>
      <c r="BC26" s="165"/>
      <c r="BD26" s="155"/>
      <c r="BE26" s="155"/>
      <c r="BF26" s="155"/>
      <c r="BG26" s="155"/>
      <c r="BH26" s="155"/>
      <c r="BI26" s="155"/>
      <c r="BJ26" s="155"/>
      <c r="BK26" s="155"/>
      <c r="BL26" s="155"/>
      <c r="BM26" s="155"/>
      <c r="BN26" s="155"/>
      <c r="BO26" s="155"/>
      <c r="BP26" s="155"/>
      <c r="BQ26" s="155"/>
      <c r="BR26" s="165"/>
      <c r="BS26" s="14"/>
      <c r="BT26" s="14"/>
    </row>
    <row r="27" spans="1:72">
      <c r="A27" s="145" t="s">
        <v>1080</v>
      </c>
      <c r="B27" s="154" t="s">
        <v>819</v>
      </c>
      <c r="C27" s="154" t="s">
        <v>825</v>
      </c>
      <c r="D27" s="154" t="s">
        <v>856</v>
      </c>
      <c r="E27" s="154" t="s">
        <v>940</v>
      </c>
      <c r="F27" s="154" t="s">
        <v>856</v>
      </c>
      <c r="G27" s="154" t="s">
        <v>298</v>
      </c>
      <c r="H27" s="154" t="s">
        <v>250</v>
      </c>
      <c r="I27" s="154" t="s">
        <v>176</v>
      </c>
      <c r="J27" s="154">
        <v>2.1</v>
      </c>
      <c r="K27" s="154" t="s">
        <v>915</v>
      </c>
      <c r="L27" s="6" t="s">
        <v>255</v>
      </c>
      <c r="M27" s="155"/>
      <c r="N27" s="155"/>
      <c r="O27" s="155" t="s">
        <v>853</v>
      </c>
      <c r="P27" s="155">
        <v>99.136531365313658</v>
      </c>
      <c r="Q27" s="164"/>
      <c r="R27" s="131"/>
      <c r="S27" s="131"/>
      <c r="T27" s="155"/>
      <c r="U27" s="155">
        <v>70.15109842286671</v>
      </c>
      <c r="V27" s="155"/>
      <c r="W27" s="155">
        <v>0.27</v>
      </c>
      <c r="X27" s="155"/>
      <c r="Y27" s="155"/>
      <c r="Z27" s="155"/>
      <c r="AA27" s="155"/>
      <c r="AB27" s="155">
        <v>-25.69</v>
      </c>
      <c r="AC27" s="155"/>
      <c r="AD27" s="155"/>
      <c r="AE27" s="155">
        <v>2001</v>
      </c>
      <c r="AF27" s="155">
        <v>-415.3</v>
      </c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65"/>
      <c r="AR27" s="165"/>
      <c r="AS27" s="165"/>
      <c r="AT27" s="165"/>
      <c r="AU27" s="165"/>
      <c r="AV27" s="165"/>
      <c r="AW27" s="165"/>
      <c r="AX27" s="165"/>
      <c r="AY27" s="165"/>
      <c r="AZ27" s="165"/>
      <c r="BA27" s="165"/>
      <c r="BB27" s="165"/>
      <c r="BC27" s="16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  <c r="BQ27" s="155"/>
      <c r="BR27" s="165"/>
      <c r="BS27" s="14"/>
      <c r="BT27" s="14"/>
    </row>
    <row r="28" spans="1:72">
      <c r="A28" s="145" t="s">
        <v>1080</v>
      </c>
      <c r="B28" s="154" t="s">
        <v>819</v>
      </c>
      <c r="C28" s="154" t="s">
        <v>825</v>
      </c>
      <c r="D28" s="154" t="s">
        <v>852</v>
      </c>
      <c r="E28" s="154" t="s">
        <v>941</v>
      </c>
      <c r="F28" s="154" t="s">
        <v>852</v>
      </c>
      <c r="G28" s="154" t="s">
        <v>296</v>
      </c>
      <c r="H28" s="154" t="s">
        <v>250</v>
      </c>
      <c r="I28" s="154" t="s">
        <v>176</v>
      </c>
      <c r="J28" s="154">
        <v>0</v>
      </c>
      <c r="K28" s="154">
        <v>2.1</v>
      </c>
      <c r="L28" s="6" t="s">
        <v>255</v>
      </c>
      <c r="M28" s="155"/>
      <c r="N28" s="155"/>
      <c r="O28" s="155" t="s">
        <v>921</v>
      </c>
      <c r="P28" s="155">
        <v>12.66</v>
      </c>
      <c r="Q28" s="164"/>
      <c r="R28" s="131"/>
      <c r="S28" s="131"/>
      <c r="T28" s="155"/>
      <c r="U28" s="155">
        <v>53.603217677337298</v>
      </c>
      <c r="V28" s="155"/>
      <c r="W28" s="155">
        <v>16.18</v>
      </c>
      <c r="X28" s="155"/>
      <c r="Y28" s="155"/>
      <c r="Z28" s="155"/>
      <c r="AA28" s="155"/>
      <c r="AB28" s="155"/>
      <c r="AC28" s="155"/>
      <c r="AD28" s="155"/>
      <c r="AE28" s="155">
        <v>2001</v>
      </c>
      <c r="AF28" s="155">
        <v>-46.8</v>
      </c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65"/>
      <c r="AR28" s="165"/>
      <c r="AS28" s="165"/>
      <c r="AT28" s="165"/>
      <c r="AU28" s="165"/>
      <c r="AV28" s="165"/>
      <c r="AW28" s="165"/>
      <c r="AX28" s="165"/>
      <c r="AY28" s="165"/>
      <c r="AZ28" s="165"/>
      <c r="BA28" s="165"/>
      <c r="BB28" s="165"/>
      <c r="BC28" s="16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  <c r="BR28" s="165"/>
      <c r="BS28" s="14"/>
      <c r="BT28" s="14"/>
    </row>
    <row r="29" spans="1:72">
      <c r="A29" s="145" t="s">
        <v>1080</v>
      </c>
      <c r="B29" s="154" t="s">
        <v>819</v>
      </c>
      <c r="C29" s="154" t="s">
        <v>825</v>
      </c>
      <c r="D29" s="154" t="s">
        <v>854</v>
      </c>
      <c r="E29" s="154" t="s">
        <v>942</v>
      </c>
      <c r="F29" s="154" t="s">
        <v>854</v>
      </c>
      <c r="G29" s="154" t="s">
        <v>296</v>
      </c>
      <c r="H29" s="154" t="s">
        <v>250</v>
      </c>
      <c r="I29" s="154" t="s">
        <v>176</v>
      </c>
      <c r="J29" s="154">
        <v>0</v>
      </c>
      <c r="K29" s="154">
        <v>2.1</v>
      </c>
      <c r="L29" s="6" t="s">
        <v>255</v>
      </c>
      <c r="M29" s="155"/>
      <c r="N29" s="155"/>
      <c r="O29" s="155" t="s">
        <v>921</v>
      </c>
      <c r="P29" s="155">
        <v>6.2016305205047324</v>
      </c>
      <c r="Q29" s="164"/>
      <c r="R29" s="131"/>
      <c r="S29" s="131"/>
      <c r="T29" s="155"/>
      <c r="U29" s="155">
        <v>42.736605587573251</v>
      </c>
      <c r="V29" s="155"/>
      <c r="W29" s="155">
        <v>14.9</v>
      </c>
      <c r="X29" s="155"/>
      <c r="Y29" s="155"/>
      <c r="Z29" s="155"/>
      <c r="AA29" s="155"/>
      <c r="AB29" s="155">
        <v>-25.403001487688414</v>
      </c>
      <c r="AC29" s="155"/>
      <c r="AD29" s="155"/>
      <c r="AE29" s="155">
        <v>2001</v>
      </c>
      <c r="AF29" s="155">
        <v>-82</v>
      </c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65"/>
      <c r="AR29" s="165"/>
      <c r="AS29" s="165"/>
      <c r="AT29" s="165"/>
      <c r="AU29" s="165"/>
      <c r="AV29" s="165"/>
      <c r="AW29" s="165"/>
      <c r="AX29" s="165"/>
      <c r="AY29" s="165"/>
      <c r="AZ29" s="165"/>
      <c r="BA29" s="165"/>
      <c r="BB29" s="165"/>
      <c r="BC29" s="16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65"/>
      <c r="BS29" s="14"/>
      <c r="BT29" s="14"/>
    </row>
    <row r="30" spans="1:72">
      <c r="A30" s="145" t="s">
        <v>1080</v>
      </c>
      <c r="B30" s="154" t="s">
        <v>819</v>
      </c>
      <c r="C30" s="154" t="s">
        <v>825</v>
      </c>
      <c r="D30" s="154" t="s">
        <v>855</v>
      </c>
      <c r="E30" s="154" t="s">
        <v>943</v>
      </c>
      <c r="F30" s="154" t="s">
        <v>855</v>
      </c>
      <c r="G30" s="154" t="s">
        <v>296</v>
      </c>
      <c r="H30" s="154" t="s">
        <v>250</v>
      </c>
      <c r="I30" s="154" t="s">
        <v>176</v>
      </c>
      <c r="J30" s="154">
        <v>0</v>
      </c>
      <c r="K30" s="154">
        <v>2.1</v>
      </c>
      <c r="L30" s="6" t="s">
        <v>255</v>
      </c>
      <c r="M30" s="155"/>
      <c r="N30" s="155"/>
      <c r="O30" s="155" t="s">
        <v>921</v>
      </c>
      <c r="P30" s="155">
        <v>3.69</v>
      </c>
      <c r="Q30" s="164"/>
      <c r="R30" s="131"/>
      <c r="S30" s="131"/>
      <c r="T30" s="155"/>
      <c r="U30" s="155">
        <v>53.035066691647692</v>
      </c>
      <c r="V30" s="155"/>
      <c r="W30" s="155">
        <v>16.8</v>
      </c>
      <c r="X30" s="155"/>
      <c r="Y30" s="155"/>
      <c r="Z30" s="155"/>
      <c r="AA30" s="155"/>
      <c r="AB30" s="155">
        <v>-25.781618336505638</v>
      </c>
      <c r="AC30" s="155"/>
      <c r="AD30" s="155"/>
      <c r="AE30" s="155">
        <v>2001</v>
      </c>
      <c r="AF30" s="155">
        <v>-93</v>
      </c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65"/>
      <c r="AR30" s="165"/>
      <c r="AS30" s="165"/>
      <c r="AT30" s="165"/>
      <c r="AU30" s="165"/>
      <c r="AV30" s="165"/>
      <c r="AW30" s="165"/>
      <c r="AX30" s="165"/>
      <c r="AY30" s="165"/>
      <c r="AZ30" s="165"/>
      <c r="BA30" s="165"/>
      <c r="BB30" s="165"/>
      <c r="BC30" s="16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  <c r="BQ30" s="155"/>
      <c r="BR30" s="165"/>
      <c r="BS30" s="14"/>
      <c r="BT30" s="14"/>
    </row>
    <row r="31" spans="1:72">
      <c r="A31" s="145" t="s">
        <v>1080</v>
      </c>
      <c r="B31" s="154" t="s">
        <v>819</v>
      </c>
      <c r="C31" s="154" t="s">
        <v>825</v>
      </c>
      <c r="D31" s="154" t="s">
        <v>856</v>
      </c>
      <c r="E31" s="154" t="s">
        <v>944</v>
      </c>
      <c r="F31" s="154" t="s">
        <v>856</v>
      </c>
      <c r="G31" s="154" t="s">
        <v>296</v>
      </c>
      <c r="H31" s="154" t="s">
        <v>250</v>
      </c>
      <c r="I31" s="154" t="s">
        <v>176</v>
      </c>
      <c r="J31" s="154">
        <v>0</v>
      </c>
      <c r="K31" s="154">
        <v>2.1</v>
      </c>
      <c r="L31" s="6" t="s">
        <v>255</v>
      </c>
      <c r="M31" s="155"/>
      <c r="N31" s="155"/>
      <c r="O31" s="155" t="s">
        <v>921</v>
      </c>
      <c r="P31" s="155">
        <v>0.86346863468634683</v>
      </c>
      <c r="Q31" s="164"/>
      <c r="R31" s="131"/>
      <c r="S31" s="131"/>
      <c r="T31" s="155"/>
      <c r="U31" s="155">
        <v>29.848901577133308</v>
      </c>
      <c r="V31" s="155"/>
      <c r="W31" s="155">
        <v>13.19</v>
      </c>
      <c r="X31" s="155"/>
      <c r="Y31" s="155"/>
      <c r="Z31" s="155"/>
      <c r="AA31" s="155"/>
      <c r="AB31" s="155">
        <v>-26.15</v>
      </c>
      <c r="AC31" s="155"/>
      <c r="AD31" s="155"/>
      <c r="AE31" s="155">
        <v>2001</v>
      </c>
      <c r="AF31" s="155">
        <v>-61.9</v>
      </c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5"/>
      <c r="BA31" s="165"/>
      <c r="BB31" s="165"/>
      <c r="BC31" s="16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5"/>
      <c r="BP31" s="155"/>
      <c r="BQ31" s="155"/>
      <c r="BR31" s="165"/>
      <c r="BS31" s="14"/>
      <c r="BT31" s="14"/>
    </row>
    <row r="32" spans="1:72">
      <c r="A32" s="145" t="s">
        <v>1080</v>
      </c>
      <c r="B32" s="154" t="s">
        <v>819</v>
      </c>
      <c r="C32" s="154" t="s">
        <v>825</v>
      </c>
      <c r="D32" s="154" t="s">
        <v>856</v>
      </c>
      <c r="E32" s="154" t="s">
        <v>945</v>
      </c>
      <c r="F32" s="154" t="s">
        <v>937</v>
      </c>
      <c r="G32" s="154" t="s">
        <v>264</v>
      </c>
      <c r="H32" s="154" t="s">
        <v>251</v>
      </c>
      <c r="I32" s="154" t="s">
        <v>198</v>
      </c>
      <c r="J32" s="154">
        <v>2.1</v>
      </c>
      <c r="K32" s="154" t="s">
        <v>915</v>
      </c>
      <c r="L32" s="6" t="s">
        <v>256</v>
      </c>
      <c r="M32" s="155">
        <v>0.5</v>
      </c>
      <c r="N32" s="155"/>
      <c r="O32" s="155" t="s">
        <v>927</v>
      </c>
      <c r="P32" s="155">
        <v>73.540279999999996</v>
      </c>
      <c r="Q32" s="164"/>
      <c r="R32" s="131"/>
      <c r="S32" s="131"/>
      <c r="T32" s="155"/>
      <c r="U32" s="155">
        <v>33.1</v>
      </c>
      <c r="V32" s="155"/>
      <c r="W32" s="155">
        <v>1.72</v>
      </c>
      <c r="X32" s="155"/>
      <c r="Y32" s="155"/>
      <c r="Z32" s="155"/>
      <c r="AA32" s="155"/>
      <c r="AB32" s="155"/>
      <c r="AC32" s="155"/>
      <c r="AD32" s="155"/>
      <c r="AE32" s="155">
        <v>2001</v>
      </c>
      <c r="AF32" s="155">
        <v>-59.7</v>
      </c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65"/>
      <c r="BS32" s="14"/>
      <c r="BT32" s="14"/>
    </row>
    <row r="33" spans="1:72">
      <c r="A33" s="145" t="s">
        <v>1080</v>
      </c>
      <c r="B33" s="154" t="s">
        <v>819</v>
      </c>
      <c r="C33" s="154" t="s">
        <v>825</v>
      </c>
      <c r="D33" s="154" t="s">
        <v>856</v>
      </c>
      <c r="E33" s="154" t="s">
        <v>946</v>
      </c>
      <c r="F33" s="154" t="s">
        <v>945</v>
      </c>
      <c r="G33" s="154" t="s">
        <v>273</v>
      </c>
      <c r="H33" s="154" t="s">
        <v>253</v>
      </c>
      <c r="I33" s="154" t="s">
        <v>198</v>
      </c>
      <c r="J33" s="154">
        <v>0</v>
      </c>
      <c r="K33" s="154">
        <v>2.1</v>
      </c>
      <c r="L33" s="6" t="s">
        <v>261</v>
      </c>
      <c r="M33" s="155">
        <v>6</v>
      </c>
      <c r="N33" s="155"/>
      <c r="O33" s="155" t="s">
        <v>921</v>
      </c>
      <c r="P33" s="155">
        <v>65.155640000000005</v>
      </c>
      <c r="Q33" s="164"/>
      <c r="R33" s="131"/>
      <c r="S33" s="131"/>
      <c r="T33" s="155"/>
      <c r="U33" s="155">
        <v>11.3</v>
      </c>
      <c r="V33" s="155"/>
      <c r="W33" s="155">
        <v>0.66400000000000003</v>
      </c>
      <c r="X33" s="155"/>
      <c r="Y33" s="155"/>
      <c r="Z33" s="155"/>
      <c r="AA33" s="155"/>
      <c r="AB33" s="155"/>
      <c r="AC33" s="155"/>
      <c r="AD33" s="155"/>
      <c r="AE33" s="155">
        <v>2001</v>
      </c>
      <c r="AF33" s="155">
        <v>-74.2</v>
      </c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65"/>
      <c r="AR33" s="165"/>
      <c r="AS33" s="165"/>
      <c r="AT33" s="165"/>
      <c r="AU33" s="165"/>
      <c r="AV33" s="165"/>
      <c r="AW33" s="165"/>
      <c r="AX33" s="165"/>
      <c r="AY33" s="165"/>
      <c r="AZ33" s="165"/>
      <c r="BA33" s="165"/>
      <c r="BB33" s="165"/>
      <c r="BC33" s="16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5"/>
      <c r="BR33" s="165"/>
      <c r="BS33" s="14"/>
      <c r="BT33" s="14"/>
    </row>
    <row r="34" spans="1:72">
      <c r="A34" s="145" t="s">
        <v>1080</v>
      </c>
      <c r="B34" s="154" t="s">
        <v>820</v>
      </c>
      <c r="C34" s="154" t="s">
        <v>827</v>
      </c>
      <c r="D34" s="154" t="s">
        <v>857</v>
      </c>
      <c r="E34" s="154" t="s">
        <v>947</v>
      </c>
      <c r="F34" s="154" t="s">
        <v>857</v>
      </c>
      <c r="G34" s="154" t="s">
        <v>298</v>
      </c>
      <c r="H34" s="154" t="s">
        <v>250</v>
      </c>
      <c r="I34" s="154" t="s">
        <v>176</v>
      </c>
      <c r="J34" s="154">
        <v>2.1</v>
      </c>
      <c r="K34" s="154" t="s">
        <v>915</v>
      </c>
      <c r="L34" s="6" t="s">
        <v>255</v>
      </c>
      <c r="M34" s="155"/>
      <c r="N34" s="155"/>
      <c r="O34" s="155" t="s">
        <v>853</v>
      </c>
      <c r="P34" s="155">
        <v>78.400000000000006</v>
      </c>
      <c r="Q34" s="164"/>
      <c r="R34" s="131"/>
      <c r="S34" s="131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>
        <v>2001</v>
      </c>
      <c r="AF34" s="155">
        <v>-83.19</v>
      </c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65"/>
      <c r="AR34" s="165"/>
      <c r="AS34" s="165"/>
      <c r="AT34" s="165"/>
      <c r="AU34" s="165"/>
      <c r="AV34" s="165"/>
      <c r="AW34" s="165"/>
      <c r="AX34" s="165"/>
      <c r="AY34" s="165"/>
      <c r="AZ34" s="165"/>
      <c r="BA34" s="165"/>
      <c r="BB34" s="165"/>
      <c r="BC34" s="16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5"/>
      <c r="BN34" s="155"/>
      <c r="BO34" s="155"/>
      <c r="BP34" s="155"/>
      <c r="BQ34" s="155"/>
      <c r="BR34" s="165"/>
      <c r="BS34" s="14"/>
      <c r="BT34" s="14"/>
    </row>
    <row r="35" spans="1:72">
      <c r="A35" s="145" t="s">
        <v>1080</v>
      </c>
      <c r="B35" s="154" t="s">
        <v>820</v>
      </c>
      <c r="C35" s="154" t="s">
        <v>827</v>
      </c>
      <c r="D35" s="154" t="s">
        <v>857</v>
      </c>
      <c r="E35" s="154" t="s">
        <v>948</v>
      </c>
      <c r="F35" s="154" t="s">
        <v>857</v>
      </c>
      <c r="G35" s="154" t="s">
        <v>296</v>
      </c>
      <c r="H35" s="154" t="s">
        <v>250</v>
      </c>
      <c r="I35" s="154" t="s">
        <v>176</v>
      </c>
      <c r="J35" s="154">
        <v>0</v>
      </c>
      <c r="K35" s="154">
        <v>2.1</v>
      </c>
      <c r="L35" s="6" t="s">
        <v>255</v>
      </c>
      <c r="M35" s="155"/>
      <c r="N35" s="155"/>
      <c r="O35" s="155" t="s">
        <v>921</v>
      </c>
      <c r="P35" s="155">
        <v>21.6</v>
      </c>
      <c r="Q35" s="164"/>
      <c r="R35" s="131"/>
      <c r="S35" s="131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>
        <v>2001</v>
      </c>
      <c r="AF35" s="155">
        <v>-35.799999999999997</v>
      </c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65"/>
      <c r="AR35" s="165"/>
      <c r="AS35" s="165"/>
      <c r="AT35" s="165"/>
      <c r="AU35" s="165"/>
      <c r="AV35" s="165"/>
      <c r="AW35" s="165"/>
      <c r="AX35" s="165"/>
      <c r="AY35" s="165"/>
      <c r="AZ35" s="165"/>
      <c r="BA35" s="165"/>
      <c r="BB35" s="165"/>
      <c r="BC35" s="165"/>
      <c r="BD35" s="155"/>
      <c r="BE35" s="155"/>
      <c r="BF35" s="155"/>
      <c r="BG35" s="155"/>
      <c r="BH35" s="155"/>
      <c r="BI35" s="155"/>
      <c r="BJ35" s="155"/>
      <c r="BK35" s="155"/>
      <c r="BL35" s="155"/>
      <c r="BM35" s="155"/>
      <c r="BN35" s="155"/>
      <c r="BO35" s="155"/>
      <c r="BP35" s="155"/>
      <c r="BQ35" s="155"/>
      <c r="BR35" s="165"/>
      <c r="BS35" s="14"/>
      <c r="BT35" s="14"/>
    </row>
    <row r="36" spans="1:72">
      <c r="A36" s="145" t="s">
        <v>1080</v>
      </c>
      <c r="B36" s="154" t="s">
        <v>820</v>
      </c>
      <c r="C36" s="154" t="s">
        <v>827</v>
      </c>
      <c r="D36" s="154" t="s">
        <v>857</v>
      </c>
      <c r="E36" s="154" t="s">
        <v>949</v>
      </c>
      <c r="F36" s="154" t="s">
        <v>947</v>
      </c>
      <c r="G36" s="154" t="s">
        <v>264</v>
      </c>
      <c r="H36" s="154" t="s">
        <v>251</v>
      </c>
      <c r="I36" s="154" t="s">
        <v>198</v>
      </c>
      <c r="J36" s="154">
        <v>2.1</v>
      </c>
      <c r="K36" s="154" t="s">
        <v>915</v>
      </c>
      <c r="L36" s="6" t="s">
        <v>256</v>
      </c>
      <c r="M36" s="155">
        <v>0.5</v>
      </c>
      <c r="N36" s="155"/>
      <c r="O36" s="155" t="s">
        <v>927</v>
      </c>
      <c r="P36" s="155">
        <v>68.129600000000011</v>
      </c>
      <c r="Q36" s="164"/>
      <c r="R36" s="131"/>
      <c r="S36" s="131"/>
      <c r="T36" s="155"/>
      <c r="U36" s="155">
        <v>6.1</v>
      </c>
      <c r="V36" s="155"/>
      <c r="W36" s="155">
        <v>0.32</v>
      </c>
      <c r="X36" s="155"/>
      <c r="Y36" s="155"/>
      <c r="Z36" s="155"/>
      <c r="AA36" s="155"/>
      <c r="AB36" s="155"/>
      <c r="AC36" s="155"/>
      <c r="AD36" s="155"/>
      <c r="AE36" s="155">
        <v>2001</v>
      </c>
      <c r="AF36" s="155">
        <v>-93.9</v>
      </c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65"/>
      <c r="AR36" s="165"/>
      <c r="AS36" s="165"/>
      <c r="AT36" s="165"/>
      <c r="AU36" s="165"/>
      <c r="AV36" s="165"/>
      <c r="AW36" s="165"/>
      <c r="AX36" s="165"/>
      <c r="AY36" s="165"/>
      <c r="AZ36" s="165"/>
      <c r="BA36" s="165"/>
      <c r="BB36" s="165"/>
      <c r="BC36" s="16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5"/>
      <c r="BR36" s="165"/>
      <c r="BS36" s="14"/>
      <c r="BT36" s="14"/>
    </row>
    <row r="37" spans="1:72">
      <c r="A37" s="145" t="s">
        <v>1080</v>
      </c>
      <c r="B37" s="154" t="s">
        <v>820</v>
      </c>
      <c r="C37" s="154" t="s">
        <v>827</v>
      </c>
      <c r="D37" s="154" t="s">
        <v>857</v>
      </c>
      <c r="E37" s="154" t="s">
        <v>950</v>
      </c>
      <c r="F37" s="154" t="s">
        <v>949</v>
      </c>
      <c r="G37" s="154" t="s">
        <v>273</v>
      </c>
      <c r="H37" s="154" t="s">
        <v>253</v>
      </c>
      <c r="I37" s="154" t="s">
        <v>198</v>
      </c>
      <c r="J37" s="154">
        <v>0</v>
      </c>
      <c r="K37" s="154">
        <v>2.1</v>
      </c>
      <c r="L37" s="6" t="s">
        <v>261</v>
      </c>
      <c r="M37" s="155">
        <v>6</v>
      </c>
      <c r="N37" s="155"/>
      <c r="O37" s="155" t="s">
        <v>921</v>
      </c>
      <c r="P37" s="155">
        <v>55.977600000000002</v>
      </c>
      <c r="Q37" s="164"/>
      <c r="R37" s="131"/>
      <c r="S37" s="131"/>
      <c r="T37" s="155"/>
      <c r="U37" s="155">
        <v>1.9</v>
      </c>
      <c r="V37" s="155"/>
      <c r="W37" s="155">
        <v>0.12</v>
      </c>
      <c r="X37" s="155"/>
      <c r="Y37" s="155"/>
      <c r="Z37" s="155"/>
      <c r="AA37" s="155"/>
      <c r="AB37" s="155"/>
      <c r="AC37" s="155"/>
      <c r="AD37" s="155"/>
      <c r="AE37" s="155">
        <v>2001</v>
      </c>
      <c r="AF37" s="155">
        <v>-173.6</v>
      </c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65"/>
      <c r="AR37" s="165"/>
      <c r="AS37" s="165"/>
      <c r="AT37" s="165"/>
      <c r="AU37" s="165"/>
      <c r="AV37" s="165"/>
      <c r="AW37" s="165"/>
      <c r="AX37" s="165"/>
      <c r="AY37" s="165"/>
      <c r="AZ37" s="165"/>
      <c r="BA37" s="165"/>
      <c r="BB37" s="165"/>
      <c r="BC37" s="16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  <c r="BQ37" s="155"/>
      <c r="BR37" s="165"/>
      <c r="BS37" s="14"/>
      <c r="BT37" s="14"/>
    </row>
    <row r="38" spans="1:72">
      <c r="A38" s="145" t="s">
        <v>1080</v>
      </c>
      <c r="B38" s="154" t="s">
        <v>820</v>
      </c>
      <c r="C38" s="154" t="s">
        <v>829</v>
      </c>
      <c r="D38" s="154" t="s">
        <v>858</v>
      </c>
      <c r="E38" s="154" t="s">
        <v>951</v>
      </c>
      <c r="F38" s="154" t="s">
        <v>858</v>
      </c>
      <c r="G38" s="154" t="s">
        <v>298</v>
      </c>
      <c r="H38" s="154" t="s">
        <v>250</v>
      </c>
      <c r="I38" s="154" t="s">
        <v>176</v>
      </c>
      <c r="J38" s="154">
        <v>2.1</v>
      </c>
      <c r="K38" s="154" t="s">
        <v>915</v>
      </c>
      <c r="L38" s="6" t="s">
        <v>255</v>
      </c>
      <c r="M38" s="155"/>
      <c r="N38" s="155"/>
      <c r="O38" s="155" t="s">
        <v>853</v>
      </c>
      <c r="P38" s="155">
        <v>82.44</v>
      </c>
      <c r="Q38" s="164"/>
      <c r="R38" s="131"/>
      <c r="S38" s="131"/>
      <c r="T38" s="155"/>
      <c r="U38" s="155">
        <v>20.955858989404295</v>
      </c>
      <c r="V38" s="155"/>
      <c r="W38" s="155">
        <v>0.96</v>
      </c>
      <c r="X38" s="155"/>
      <c r="Y38" s="155"/>
      <c r="Z38" s="155"/>
      <c r="AA38" s="155"/>
      <c r="AB38" s="155"/>
      <c r="AC38" s="155"/>
      <c r="AD38" s="155"/>
      <c r="AE38" s="155">
        <v>2001</v>
      </c>
      <c r="AF38" s="155">
        <v>-83.2</v>
      </c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  <c r="BQ38" s="155"/>
      <c r="BR38" s="165"/>
      <c r="BS38" s="14"/>
      <c r="BT38" s="14"/>
    </row>
    <row r="39" spans="1:72">
      <c r="A39" s="145" t="s">
        <v>1080</v>
      </c>
      <c r="B39" s="154" t="s">
        <v>820</v>
      </c>
      <c r="C39" s="154" t="s">
        <v>829</v>
      </c>
      <c r="D39" s="154" t="s">
        <v>859</v>
      </c>
      <c r="E39" s="154" t="s">
        <v>952</v>
      </c>
      <c r="F39" s="154" t="s">
        <v>859</v>
      </c>
      <c r="G39" s="154" t="s">
        <v>298</v>
      </c>
      <c r="H39" s="154" t="s">
        <v>250</v>
      </c>
      <c r="I39" s="154" t="s">
        <v>176</v>
      </c>
      <c r="J39" s="154">
        <v>2.1</v>
      </c>
      <c r="K39" s="154" t="s">
        <v>915</v>
      </c>
      <c r="L39" s="6" t="s">
        <v>255</v>
      </c>
      <c r="M39" s="155"/>
      <c r="N39" s="155"/>
      <c r="O39" s="155" t="s">
        <v>853</v>
      </c>
      <c r="P39" s="155">
        <v>91.396158920979332</v>
      </c>
      <c r="Q39" s="164"/>
      <c r="R39" s="131"/>
      <c r="S39" s="131"/>
      <c r="T39" s="155"/>
      <c r="U39" s="155">
        <v>33.686034006516564</v>
      </c>
      <c r="V39" s="155"/>
      <c r="W39" s="155">
        <v>0.34</v>
      </c>
      <c r="X39" s="155"/>
      <c r="Y39" s="155"/>
      <c r="Z39" s="155"/>
      <c r="AA39" s="155"/>
      <c r="AB39" s="155"/>
      <c r="AC39" s="155"/>
      <c r="AD39" s="155"/>
      <c r="AE39" s="155">
        <v>2001</v>
      </c>
      <c r="AF39" s="155">
        <v>-108.06</v>
      </c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65"/>
      <c r="AR39" s="165"/>
      <c r="AS39" s="165"/>
      <c r="AT39" s="165"/>
      <c r="AU39" s="165"/>
      <c r="AV39" s="165"/>
      <c r="AW39" s="165"/>
      <c r="AX39" s="165"/>
      <c r="AY39" s="165"/>
      <c r="AZ39" s="165"/>
      <c r="BA39" s="165"/>
      <c r="BB39" s="165"/>
      <c r="BC39" s="16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  <c r="BQ39" s="155"/>
      <c r="BR39" s="165"/>
      <c r="BS39" s="14"/>
      <c r="BT39" s="14"/>
    </row>
    <row r="40" spans="1:72">
      <c r="A40" s="145" t="s">
        <v>1080</v>
      </c>
      <c r="B40" s="154" t="s">
        <v>820</v>
      </c>
      <c r="C40" s="154" t="s">
        <v>829</v>
      </c>
      <c r="D40" s="154" t="s">
        <v>860</v>
      </c>
      <c r="E40" s="154" t="s">
        <v>953</v>
      </c>
      <c r="F40" s="154" t="s">
        <v>860</v>
      </c>
      <c r="G40" s="154" t="s">
        <v>298</v>
      </c>
      <c r="H40" s="154" t="s">
        <v>250</v>
      </c>
      <c r="I40" s="154" t="s">
        <v>176</v>
      </c>
      <c r="J40" s="154">
        <v>2.1</v>
      </c>
      <c r="K40" s="154" t="s">
        <v>915</v>
      </c>
      <c r="L40" s="6" t="s">
        <v>255</v>
      </c>
      <c r="M40" s="155"/>
      <c r="N40" s="155"/>
      <c r="O40" s="155" t="s">
        <v>853</v>
      </c>
      <c r="P40" s="155">
        <v>99.29196581196581</v>
      </c>
      <c r="Q40" s="164"/>
      <c r="R40" s="131"/>
      <c r="S40" s="131"/>
      <c r="T40" s="155"/>
      <c r="U40" s="155">
        <v>76.407913322509955</v>
      </c>
      <c r="V40" s="155"/>
      <c r="W40" s="155">
        <v>0.1</v>
      </c>
      <c r="X40" s="155"/>
      <c r="Y40" s="155"/>
      <c r="Z40" s="155"/>
      <c r="AA40" s="155"/>
      <c r="AB40" s="155"/>
      <c r="AC40" s="155"/>
      <c r="AD40" s="155"/>
      <c r="AE40" s="155">
        <v>2001</v>
      </c>
      <c r="AF40" s="155">
        <v>-302.61</v>
      </c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65"/>
      <c r="AR40" s="165"/>
      <c r="AS40" s="165"/>
      <c r="AT40" s="165"/>
      <c r="AU40" s="165"/>
      <c r="AV40" s="165"/>
      <c r="AW40" s="165"/>
      <c r="AX40" s="165"/>
      <c r="AY40" s="165"/>
      <c r="AZ40" s="165"/>
      <c r="BA40" s="165"/>
      <c r="BB40" s="165"/>
      <c r="BC40" s="16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  <c r="BQ40" s="155"/>
      <c r="BR40" s="165"/>
      <c r="BS40" s="14"/>
      <c r="BT40" s="14"/>
    </row>
    <row r="41" spans="1:72">
      <c r="A41" s="145" t="s">
        <v>1080</v>
      </c>
      <c r="B41" s="154" t="s">
        <v>820</v>
      </c>
      <c r="C41" s="154" t="s">
        <v>829</v>
      </c>
      <c r="D41" s="154" t="s">
        <v>858</v>
      </c>
      <c r="E41" s="154" t="s">
        <v>954</v>
      </c>
      <c r="F41" s="154" t="s">
        <v>858</v>
      </c>
      <c r="G41" s="154" t="s">
        <v>296</v>
      </c>
      <c r="H41" s="154" t="s">
        <v>250</v>
      </c>
      <c r="I41" s="154" t="s">
        <v>176</v>
      </c>
      <c r="J41" s="154">
        <v>0</v>
      </c>
      <c r="K41" s="154">
        <v>2.1</v>
      </c>
      <c r="L41" s="6" t="s">
        <v>255</v>
      </c>
      <c r="M41" s="155"/>
      <c r="N41" s="155"/>
      <c r="O41" s="155" t="s">
        <v>921</v>
      </c>
      <c r="P41" s="155">
        <v>17.559999999999999</v>
      </c>
      <c r="Q41" s="164"/>
      <c r="R41" s="131"/>
      <c r="S41" s="131"/>
      <c r="T41" s="155"/>
      <c r="U41" s="155">
        <v>79.044141010595709</v>
      </c>
      <c r="V41" s="155"/>
      <c r="W41" s="155">
        <v>17</v>
      </c>
      <c r="X41" s="155"/>
      <c r="Y41" s="155"/>
      <c r="Z41" s="155"/>
      <c r="AA41" s="155"/>
      <c r="AB41" s="155"/>
      <c r="AC41" s="155"/>
      <c r="AD41" s="155"/>
      <c r="AE41" s="155">
        <v>2001</v>
      </c>
      <c r="AF41" s="155">
        <v>-35.799999999999997</v>
      </c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65"/>
      <c r="AR41" s="165"/>
      <c r="AS41" s="165"/>
      <c r="AT41" s="165"/>
      <c r="AU41" s="165"/>
      <c r="AV41" s="165"/>
      <c r="AW41" s="165"/>
      <c r="AX41" s="165"/>
      <c r="AY41" s="165"/>
      <c r="AZ41" s="165"/>
      <c r="BA41" s="165"/>
      <c r="BB41" s="165"/>
      <c r="BC41" s="16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  <c r="BQ41" s="155"/>
      <c r="BR41" s="165"/>
      <c r="BS41" s="14"/>
      <c r="BT41" s="14"/>
    </row>
    <row r="42" spans="1:72">
      <c r="A42" s="145" t="s">
        <v>1080</v>
      </c>
      <c r="B42" s="154" t="s">
        <v>820</v>
      </c>
      <c r="C42" s="154" t="s">
        <v>829</v>
      </c>
      <c r="D42" s="154" t="s">
        <v>859</v>
      </c>
      <c r="E42" s="154" t="s">
        <v>955</v>
      </c>
      <c r="F42" s="154" t="s">
        <v>859</v>
      </c>
      <c r="G42" s="154" t="s">
        <v>296</v>
      </c>
      <c r="H42" s="154" t="s">
        <v>250</v>
      </c>
      <c r="I42" s="154" t="s">
        <v>176</v>
      </c>
      <c r="J42" s="154">
        <v>0</v>
      </c>
      <c r="K42" s="154">
        <v>2.1</v>
      </c>
      <c r="L42" s="6" t="s">
        <v>255</v>
      </c>
      <c r="M42" s="155"/>
      <c r="N42" s="155"/>
      <c r="O42" s="155" t="s">
        <v>921</v>
      </c>
      <c r="P42" s="155">
        <v>8.6038410790206719</v>
      </c>
      <c r="Q42" s="164"/>
      <c r="R42" s="131"/>
      <c r="S42" s="131"/>
      <c r="T42" s="155"/>
      <c r="U42" s="155">
        <v>66.313965993483436</v>
      </c>
      <c r="V42" s="155"/>
      <c r="W42" s="155">
        <v>7.11</v>
      </c>
      <c r="X42" s="155"/>
      <c r="Y42" s="155"/>
      <c r="Z42" s="155"/>
      <c r="AA42" s="155"/>
      <c r="AB42" s="155">
        <v>-24.89</v>
      </c>
      <c r="AC42" s="155"/>
      <c r="AD42" s="155"/>
      <c r="AE42" s="155">
        <v>2001</v>
      </c>
      <c r="AF42" s="155">
        <v>-172.5</v>
      </c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65"/>
      <c r="AR42" s="165"/>
      <c r="AS42" s="165"/>
      <c r="AT42" s="165"/>
      <c r="AU42" s="165"/>
      <c r="AV42" s="165"/>
      <c r="AW42" s="165"/>
      <c r="AX42" s="165"/>
      <c r="AY42" s="165"/>
      <c r="AZ42" s="165"/>
      <c r="BA42" s="165"/>
      <c r="BB42" s="165"/>
      <c r="BC42" s="16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  <c r="BQ42" s="155"/>
      <c r="BR42" s="165"/>
      <c r="BS42" s="14"/>
      <c r="BT42" s="14"/>
    </row>
    <row r="43" spans="1:72">
      <c r="A43" s="145" t="s">
        <v>1080</v>
      </c>
      <c r="B43" s="154" t="s">
        <v>820</v>
      </c>
      <c r="C43" s="154" t="s">
        <v>829</v>
      </c>
      <c r="D43" s="154" t="s">
        <v>860</v>
      </c>
      <c r="E43" s="154" t="s">
        <v>956</v>
      </c>
      <c r="F43" s="154" t="s">
        <v>860</v>
      </c>
      <c r="G43" s="154" t="s">
        <v>296</v>
      </c>
      <c r="H43" s="154" t="s">
        <v>250</v>
      </c>
      <c r="I43" s="154" t="s">
        <v>176</v>
      </c>
      <c r="J43" s="154">
        <v>0</v>
      </c>
      <c r="K43" s="154">
        <v>2.1</v>
      </c>
      <c r="L43" s="6" t="s">
        <v>255</v>
      </c>
      <c r="M43" s="155"/>
      <c r="N43" s="155"/>
      <c r="O43" s="155" t="s">
        <v>921</v>
      </c>
      <c r="P43" s="155">
        <v>0.70803418803418805</v>
      </c>
      <c r="Q43" s="164"/>
      <c r="R43" s="131"/>
      <c r="S43" s="131"/>
      <c r="T43" s="155"/>
      <c r="U43" s="155">
        <v>23.592086677490038</v>
      </c>
      <c r="V43" s="155"/>
      <c r="W43" s="155">
        <v>4.33</v>
      </c>
      <c r="X43" s="155"/>
      <c r="Y43" s="155"/>
      <c r="Z43" s="155"/>
      <c r="AA43" s="155"/>
      <c r="AB43" s="155">
        <v>-25.85</v>
      </c>
      <c r="AC43" s="155"/>
      <c r="AD43" s="155"/>
      <c r="AE43" s="155">
        <v>2001</v>
      </c>
      <c r="AF43" s="155">
        <v>-250.3</v>
      </c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65"/>
      <c r="AR43" s="165"/>
      <c r="AS43" s="165"/>
      <c r="AT43" s="165"/>
      <c r="AU43" s="165"/>
      <c r="AV43" s="165"/>
      <c r="AW43" s="165"/>
      <c r="AX43" s="165"/>
      <c r="AY43" s="165"/>
      <c r="AZ43" s="165"/>
      <c r="BA43" s="165"/>
      <c r="BB43" s="165"/>
      <c r="BC43" s="16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5"/>
      <c r="BN43" s="155"/>
      <c r="BO43" s="155"/>
      <c r="BP43" s="155"/>
      <c r="BQ43" s="155"/>
      <c r="BR43" s="165"/>
      <c r="BS43" s="14"/>
      <c r="BT43" s="14"/>
    </row>
    <row r="44" spans="1:72">
      <c r="A44" s="145" t="s">
        <v>1080</v>
      </c>
      <c r="B44" s="154" t="s">
        <v>820</v>
      </c>
      <c r="C44" s="154" t="s">
        <v>829</v>
      </c>
      <c r="D44" s="154" t="s">
        <v>858</v>
      </c>
      <c r="E44" s="154" t="s">
        <v>957</v>
      </c>
      <c r="F44" s="154" t="s">
        <v>951</v>
      </c>
      <c r="G44" s="154" t="s">
        <v>264</v>
      </c>
      <c r="H44" s="154" t="s">
        <v>251</v>
      </c>
      <c r="I44" s="154" t="s">
        <v>198</v>
      </c>
      <c r="J44" s="154">
        <v>2.1</v>
      </c>
      <c r="K44" s="154" t="s">
        <v>915</v>
      </c>
      <c r="L44" s="6" t="s">
        <v>256</v>
      </c>
      <c r="M44" s="155">
        <v>0.5</v>
      </c>
      <c r="N44" s="155"/>
      <c r="O44" s="155" t="s">
        <v>927</v>
      </c>
      <c r="P44" s="155">
        <v>75.10284</v>
      </c>
      <c r="Q44" s="164"/>
      <c r="R44" s="131"/>
      <c r="S44" s="131"/>
      <c r="T44" s="155"/>
      <c r="U44" s="155">
        <v>17.2</v>
      </c>
      <c r="V44" s="155"/>
      <c r="W44" s="155">
        <v>0.16</v>
      </c>
      <c r="X44" s="155"/>
      <c r="Y44" s="155"/>
      <c r="Z44" s="155"/>
      <c r="AA44" s="155"/>
      <c r="AB44" s="155"/>
      <c r="AC44" s="155"/>
      <c r="AD44" s="155"/>
      <c r="AE44" s="155">
        <v>2001</v>
      </c>
      <c r="AF44" s="155">
        <v>-145.5</v>
      </c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65"/>
      <c r="AR44" s="165"/>
      <c r="AS44" s="165"/>
      <c r="AT44" s="165"/>
      <c r="AU44" s="165"/>
      <c r="AV44" s="165"/>
      <c r="AW44" s="165"/>
      <c r="AX44" s="165"/>
      <c r="AY44" s="165"/>
      <c r="AZ44" s="165"/>
      <c r="BA44" s="165"/>
      <c r="BB44" s="165"/>
      <c r="BC44" s="165"/>
      <c r="BD44" s="155"/>
      <c r="BE44" s="155"/>
      <c r="BF44" s="155"/>
      <c r="BG44" s="155"/>
      <c r="BH44" s="155"/>
      <c r="BI44" s="155"/>
      <c r="BJ44" s="155"/>
      <c r="BK44" s="155"/>
      <c r="BL44" s="155"/>
      <c r="BM44" s="155"/>
      <c r="BN44" s="155"/>
      <c r="BO44" s="155"/>
      <c r="BP44" s="155"/>
      <c r="BQ44" s="155"/>
      <c r="BR44" s="165"/>
      <c r="BS44" s="14"/>
      <c r="BT44" s="14"/>
    </row>
    <row r="45" spans="1:72">
      <c r="A45" s="145" t="s">
        <v>1080</v>
      </c>
      <c r="B45" s="154" t="s">
        <v>820</v>
      </c>
      <c r="C45" s="154" t="s">
        <v>829</v>
      </c>
      <c r="D45" s="154" t="s">
        <v>858</v>
      </c>
      <c r="E45" s="154" t="s">
        <v>958</v>
      </c>
      <c r="F45" s="154" t="s">
        <v>957</v>
      </c>
      <c r="G45" s="154" t="s">
        <v>273</v>
      </c>
      <c r="H45" s="154" t="s">
        <v>253</v>
      </c>
      <c r="I45" s="154" t="s">
        <v>198</v>
      </c>
      <c r="J45" s="154">
        <v>0</v>
      </c>
      <c r="K45" s="154">
        <v>2.1</v>
      </c>
      <c r="L45" s="6" t="s">
        <v>261</v>
      </c>
      <c r="M45" s="155">
        <v>6</v>
      </c>
      <c r="N45" s="155"/>
      <c r="O45" s="155" t="s">
        <v>921</v>
      </c>
      <c r="P45" s="155">
        <v>59.439239999999998</v>
      </c>
      <c r="Q45" s="164"/>
      <c r="R45" s="131"/>
      <c r="S45" s="131"/>
      <c r="T45" s="155"/>
      <c r="U45" s="155">
        <v>6</v>
      </c>
      <c r="V45" s="155"/>
      <c r="W45" s="155">
        <v>7.0000000000000007E-2</v>
      </c>
      <c r="X45" s="155"/>
      <c r="Y45" s="155"/>
      <c r="Z45" s="155"/>
      <c r="AA45" s="155"/>
      <c r="AB45" s="155"/>
      <c r="AC45" s="155"/>
      <c r="AD45" s="155"/>
      <c r="AE45" s="155">
        <v>2001</v>
      </c>
      <c r="AF45" s="155">
        <v>-345.6</v>
      </c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65"/>
      <c r="AR45" s="165"/>
      <c r="AS45" s="165"/>
      <c r="AT45" s="165"/>
      <c r="AU45" s="165"/>
      <c r="AV45" s="165"/>
      <c r="AW45" s="165"/>
      <c r="AX45" s="165"/>
      <c r="AY45" s="165"/>
      <c r="AZ45" s="165"/>
      <c r="BA45" s="165"/>
      <c r="BB45" s="165"/>
      <c r="BC45" s="165"/>
      <c r="BD45" s="155"/>
      <c r="BE45" s="155"/>
      <c r="BF45" s="155"/>
      <c r="BG45" s="155"/>
      <c r="BH45" s="155"/>
      <c r="BI45" s="155"/>
      <c r="BJ45" s="155"/>
      <c r="BK45" s="155"/>
      <c r="BL45" s="155"/>
      <c r="BM45" s="155"/>
      <c r="BN45" s="155"/>
      <c r="BO45" s="155"/>
      <c r="BP45" s="155"/>
      <c r="BQ45" s="155"/>
      <c r="BR45" s="165"/>
      <c r="BS45" s="14"/>
      <c r="BT45" s="14"/>
    </row>
    <row r="46" spans="1:72">
      <c r="A46" s="145" t="s">
        <v>1080</v>
      </c>
      <c r="B46" s="154" t="s">
        <v>821</v>
      </c>
      <c r="C46" s="154" t="s">
        <v>830</v>
      </c>
      <c r="D46" s="154" t="s">
        <v>861</v>
      </c>
      <c r="E46" s="154" t="s">
        <v>959</v>
      </c>
      <c r="F46" s="154" t="s">
        <v>861</v>
      </c>
      <c r="G46" s="154" t="s">
        <v>298</v>
      </c>
      <c r="H46" s="154" t="s">
        <v>250</v>
      </c>
      <c r="I46" s="154" t="s">
        <v>176</v>
      </c>
      <c r="J46" s="154">
        <v>2.1</v>
      </c>
      <c r="K46" s="154" t="s">
        <v>915</v>
      </c>
      <c r="L46" s="6" t="s">
        <v>255</v>
      </c>
      <c r="M46" s="155"/>
      <c r="N46" s="155"/>
      <c r="O46" s="155" t="s">
        <v>853</v>
      </c>
      <c r="P46" s="155">
        <v>74.88</v>
      </c>
      <c r="Q46" s="164"/>
      <c r="R46" s="131"/>
      <c r="S46" s="131"/>
      <c r="T46" s="155"/>
      <c r="U46" s="155">
        <v>15.51547894954952</v>
      </c>
      <c r="V46" s="155"/>
      <c r="W46" s="155">
        <v>1.08</v>
      </c>
      <c r="X46" s="155"/>
      <c r="Y46" s="155"/>
      <c r="Z46" s="155"/>
      <c r="AA46" s="155"/>
      <c r="AB46" s="155"/>
      <c r="AC46" s="155"/>
      <c r="AD46" s="155"/>
      <c r="AE46" s="155">
        <v>2001</v>
      </c>
      <c r="AF46" s="155">
        <v>-38.700000000000003</v>
      </c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65"/>
      <c r="AR46" s="165"/>
      <c r="AS46" s="165"/>
      <c r="AT46" s="165"/>
      <c r="AU46" s="165"/>
      <c r="AV46" s="165"/>
      <c r="AW46" s="165"/>
      <c r="AX46" s="165"/>
      <c r="AY46" s="165"/>
      <c r="AZ46" s="165"/>
      <c r="BA46" s="165"/>
      <c r="BB46" s="165"/>
      <c r="BC46" s="16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5"/>
      <c r="BN46" s="155"/>
      <c r="BO46" s="155"/>
      <c r="BP46" s="155"/>
      <c r="BQ46" s="155"/>
      <c r="BR46" s="165"/>
      <c r="BS46" s="14"/>
      <c r="BT46" s="14"/>
    </row>
    <row r="47" spans="1:72">
      <c r="A47" s="145" t="s">
        <v>1080</v>
      </c>
      <c r="B47" s="154" t="s">
        <v>821</v>
      </c>
      <c r="C47" s="154" t="s">
        <v>830</v>
      </c>
      <c r="D47" s="154" t="s">
        <v>862</v>
      </c>
      <c r="E47" s="154" t="s">
        <v>960</v>
      </c>
      <c r="F47" s="154" t="s">
        <v>862</v>
      </c>
      <c r="G47" s="154" t="s">
        <v>298</v>
      </c>
      <c r="H47" s="154" t="s">
        <v>250</v>
      </c>
      <c r="I47" s="154" t="s">
        <v>176</v>
      </c>
      <c r="J47" s="154">
        <v>2.1</v>
      </c>
      <c r="K47" s="154" t="s">
        <v>915</v>
      </c>
      <c r="L47" s="6" t="s">
        <v>255</v>
      </c>
      <c r="M47" s="155"/>
      <c r="N47" s="155"/>
      <c r="O47" s="155" t="s">
        <v>853</v>
      </c>
      <c r="P47" s="155">
        <v>90.57</v>
      </c>
      <c r="Q47" s="164"/>
      <c r="R47" s="131"/>
      <c r="S47" s="131"/>
      <c r="T47" s="155"/>
      <c r="U47" s="155">
        <v>26.166805237662636</v>
      </c>
      <c r="V47" s="155"/>
      <c r="W47" s="155">
        <v>0.36899999999999999</v>
      </c>
      <c r="X47" s="155"/>
      <c r="Y47" s="155"/>
      <c r="Z47" s="155"/>
      <c r="AA47" s="155"/>
      <c r="AB47" s="155"/>
      <c r="AC47" s="155"/>
      <c r="AD47" s="155"/>
      <c r="AE47" s="155">
        <v>2001</v>
      </c>
      <c r="AF47" s="155">
        <v>-26.7</v>
      </c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65"/>
      <c r="AR47" s="165"/>
      <c r="AS47" s="165"/>
      <c r="AT47" s="165"/>
      <c r="AU47" s="165"/>
      <c r="AV47" s="165"/>
      <c r="AW47" s="165"/>
      <c r="AX47" s="165"/>
      <c r="AY47" s="165"/>
      <c r="AZ47" s="165"/>
      <c r="BA47" s="165"/>
      <c r="BB47" s="165"/>
      <c r="BC47" s="16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5"/>
      <c r="BN47" s="155"/>
      <c r="BO47" s="155"/>
      <c r="BP47" s="155"/>
      <c r="BQ47" s="155"/>
      <c r="BR47" s="165"/>
      <c r="BS47" s="14"/>
      <c r="BT47" s="14"/>
    </row>
    <row r="48" spans="1:72">
      <c r="A48" s="145" t="s">
        <v>1080</v>
      </c>
      <c r="B48" s="154" t="s">
        <v>821</v>
      </c>
      <c r="C48" s="154" t="s">
        <v>830</v>
      </c>
      <c r="D48" s="154" t="s">
        <v>863</v>
      </c>
      <c r="E48" s="154" t="s">
        <v>961</v>
      </c>
      <c r="F48" s="154" t="s">
        <v>863</v>
      </c>
      <c r="G48" s="154" t="s">
        <v>298</v>
      </c>
      <c r="H48" s="154" t="s">
        <v>250</v>
      </c>
      <c r="I48" s="154" t="s">
        <v>176</v>
      </c>
      <c r="J48" s="154">
        <v>2.1</v>
      </c>
      <c r="K48" s="154" t="s">
        <v>915</v>
      </c>
      <c r="L48" s="6" t="s">
        <v>255</v>
      </c>
      <c r="M48" s="155"/>
      <c r="N48" s="155"/>
      <c r="O48" s="155" t="s">
        <v>853</v>
      </c>
      <c r="P48" s="155">
        <v>96.88</v>
      </c>
      <c r="Q48" s="164"/>
      <c r="R48" s="131"/>
      <c r="S48" s="131"/>
      <c r="T48" s="155"/>
      <c r="U48" s="155">
        <v>42.290276947481189</v>
      </c>
      <c r="V48" s="155"/>
      <c r="W48" s="155">
        <v>0.11799999999999999</v>
      </c>
      <c r="X48" s="155"/>
      <c r="Y48" s="155"/>
      <c r="Z48" s="155"/>
      <c r="AA48" s="155"/>
      <c r="AB48" s="155"/>
      <c r="AC48" s="155"/>
      <c r="AD48" s="155"/>
      <c r="AE48" s="155">
        <v>2001</v>
      </c>
      <c r="AF48" s="155">
        <v>-58.7</v>
      </c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65"/>
      <c r="AR48" s="165"/>
      <c r="AS48" s="165"/>
      <c r="AT48" s="165"/>
      <c r="AU48" s="165"/>
      <c r="AV48" s="165"/>
      <c r="AW48" s="165"/>
      <c r="AX48" s="165"/>
      <c r="AY48" s="165"/>
      <c r="AZ48" s="165"/>
      <c r="BA48" s="165"/>
      <c r="BB48" s="165"/>
      <c r="BC48" s="165"/>
      <c r="BD48" s="155"/>
      <c r="BE48" s="155"/>
      <c r="BF48" s="155"/>
      <c r="BG48" s="155"/>
      <c r="BH48" s="155"/>
      <c r="BI48" s="155"/>
      <c r="BJ48" s="155"/>
      <c r="BK48" s="155"/>
      <c r="BL48" s="155"/>
      <c r="BM48" s="155"/>
      <c r="BN48" s="155"/>
      <c r="BO48" s="155"/>
      <c r="BP48" s="155"/>
      <c r="BQ48" s="155"/>
      <c r="BR48" s="165"/>
      <c r="BS48" s="14"/>
      <c r="BT48" s="14"/>
    </row>
    <row r="49" spans="1:72">
      <c r="A49" s="145" t="s">
        <v>1080</v>
      </c>
      <c r="B49" s="154" t="s">
        <v>821</v>
      </c>
      <c r="C49" s="154" t="s">
        <v>830</v>
      </c>
      <c r="D49" s="154" t="s">
        <v>864</v>
      </c>
      <c r="E49" s="154" t="s">
        <v>962</v>
      </c>
      <c r="F49" s="154" t="s">
        <v>864</v>
      </c>
      <c r="G49" s="154" t="s">
        <v>298</v>
      </c>
      <c r="H49" s="154" t="s">
        <v>250</v>
      </c>
      <c r="I49" s="154" t="s">
        <v>176</v>
      </c>
      <c r="J49" s="154">
        <v>2.1</v>
      </c>
      <c r="K49" s="154" t="s">
        <v>915</v>
      </c>
      <c r="L49" s="6" t="s">
        <v>255</v>
      </c>
      <c r="M49" s="155"/>
      <c r="N49" s="155"/>
      <c r="O49" s="155" t="s">
        <v>853</v>
      </c>
      <c r="P49" s="155">
        <v>98.62</v>
      </c>
      <c r="Q49" s="164"/>
      <c r="R49" s="131"/>
      <c r="S49" s="131"/>
      <c r="T49" s="155"/>
      <c r="U49" s="155">
        <v>54.557668294687588</v>
      </c>
      <c r="V49" s="155"/>
      <c r="W49" s="155">
        <v>8.4000000000000005E-2</v>
      </c>
      <c r="X49" s="155"/>
      <c r="Y49" s="155"/>
      <c r="Z49" s="155"/>
      <c r="AA49" s="155"/>
      <c r="AB49" s="155"/>
      <c r="AC49" s="155"/>
      <c r="AD49" s="155"/>
      <c r="AE49" s="155">
        <v>2001</v>
      </c>
      <c r="AF49" s="155">
        <v>-258.7</v>
      </c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65"/>
      <c r="AR49" s="165"/>
      <c r="AS49" s="165"/>
      <c r="AT49" s="165"/>
      <c r="AU49" s="165"/>
      <c r="AV49" s="165"/>
      <c r="AW49" s="165"/>
      <c r="AX49" s="165"/>
      <c r="AY49" s="165"/>
      <c r="AZ49" s="165"/>
      <c r="BA49" s="165"/>
      <c r="BB49" s="165"/>
      <c r="BC49" s="165"/>
      <c r="BD49" s="155"/>
      <c r="BE49" s="155"/>
      <c r="BF49" s="155"/>
      <c r="BG49" s="155"/>
      <c r="BH49" s="155"/>
      <c r="BI49" s="155"/>
      <c r="BJ49" s="155"/>
      <c r="BK49" s="155"/>
      <c r="BL49" s="155"/>
      <c r="BM49" s="155"/>
      <c r="BN49" s="155"/>
      <c r="BO49" s="155"/>
      <c r="BP49" s="155"/>
      <c r="BQ49" s="155"/>
      <c r="BR49" s="165"/>
      <c r="BS49" s="14"/>
      <c r="BT49" s="14"/>
    </row>
    <row r="50" spans="1:72">
      <c r="A50" s="145" t="s">
        <v>1080</v>
      </c>
      <c r="B50" s="154" t="s">
        <v>821</v>
      </c>
      <c r="C50" s="154" t="s">
        <v>830</v>
      </c>
      <c r="D50" s="154" t="s">
        <v>865</v>
      </c>
      <c r="E50" s="154" t="s">
        <v>963</v>
      </c>
      <c r="F50" s="154" t="s">
        <v>865</v>
      </c>
      <c r="G50" s="154" t="s">
        <v>298</v>
      </c>
      <c r="H50" s="154" t="s">
        <v>250</v>
      </c>
      <c r="I50" s="154" t="s">
        <v>176</v>
      </c>
      <c r="J50" s="154">
        <v>2.1</v>
      </c>
      <c r="K50" s="154" t="s">
        <v>915</v>
      </c>
      <c r="L50" s="6" t="s">
        <v>255</v>
      </c>
      <c r="M50" s="155"/>
      <c r="N50" s="155"/>
      <c r="O50" s="155" t="s">
        <v>853</v>
      </c>
      <c r="P50" s="155">
        <v>97.23</v>
      </c>
      <c r="Q50" s="164"/>
      <c r="R50" s="131"/>
      <c r="S50" s="131"/>
      <c r="T50" s="155"/>
      <c r="U50" s="155">
        <v>37.554583380862482</v>
      </c>
      <c r="V50" s="155"/>
      <c r="W50" s="155">
        <v>5.1400000000000001E-2</v>
      </c>
      <c r="X50" s="155"/>
      <c r="Y50" s="155"/>
      <c r="Z50" s="155"/>
      <c r="AA50" s="155"/>
      <c r="AB50" s="155"/>
      <c r="AC50" s="155"/>
      <c r="AD50" s="155"/>
      <c r="AE50" s="155">
        <v>2001</v>
      </c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65"/>
      <c r="AR50" s="165"/>
      <c r="AS50" s="165"/>
      <c r="AT50" s="165"/>
      <c r="AU50" s="165"/>
      <c r="AV50" s="165"/>
      <c r="AW50" s="165"/>
      <c r="AX50" s="165"/>
      <c r="AY50" s="165"/>
      <c r="AZ50" s="165"/>
      <c r="BA50" s="165"/>
      <c r="BB50" s="165"/>
      <c r="BC50" s="165"/>
      <c r="BD50" s="155"/>
      <c r="BE50" s="155"/>
      <c r="BF50" s="155"/>
      <c r="BG50" s="155"/>
      <c r="BH50" s="155"/>
      <c r="BI50" s="155"/>
      <c r="BJ50" s="155"/>
      <c r="BK50" s="155"/>
      <c r="BL50" s="155"/>
      <c r="BM50" s="155"/>
      <c r="BN50" s="155"/>
      <c r="BO50" s="155"/>
      <c r="BP50" s="155"/>
      <c r="BQ50" s="155"/>
      <c r="BR50" s="165"/>
      <c r="BS50" s="14"/>
      <c r="BT50" s="14"/>
    </row>
    <row r="51" spans="1:72">
      <c r="A51" s="145" t="s">
        <v>1080</v>
      </c>
      <c r="B51" s="154" t="s">
        <v>821</v>
      </c>
      <c r="C51" s="154" t="s">
        <v>830</v>
      </c>
      <c r="D51" s="154" t="s">
        <v>861</v>
      </c>
      <c r="E51" s="154" t="s">
        <v>964</v>
      </c>
      <c r="F51" s="154" t="s">
        <v>861</v>
      </c>
      <c r="G51" s="154" t="s">
        <v>296</v>
      </c>
      <c r="H51" s="154" t="s">
        <v>250</v>
      </c>
      <c r="I51" s="154" t="s">
        <v>176</v>
      </c>
      <c r="J51" s="154">
        <v>0</v>
      </c>
      <c r="K51" s="154">
        <v>2.1</v>
      </c>
      <c r="L51" s="6" t="s">
        <v>255</v>
      </c>
      <c r="M51" s="155"/>
      <c r="N51" s="155"/>
      <c r="O51" s="155" t="s">
        <v>921</v>
      </c>
      <c r="P51" s="155">
        <v>25.12</v>
      </c>
      <c r="Q51" s="164"/>
      <c r="R51" s="131"/>
      <c r="S51" s="131"/>
      <c r="T51" s="155"/>
      <c r="U51" s="155">
        <v>84.484521050450482</v>
      </c>
      <c r="V51" s="155"/>
      <c r="W51" s="155">
        <v>17.53</v>
      </c>
      <c r="X51" s="155"/>
      <c r="Y51" s="155"/>
      <c r="Z51" s="155"/>
      <c r="AA51" s="155"/>
      <c r="AB51" s="155"/>
      <c r="AC51" s="155"/>
      <c r="AD51" s="155"/>
      <c r="AE51" s="155">
        <v>2001</v>
      </c>
      <c r="AF51" s="155">
        <v>-32.4</v>
      </c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65"/>
      <c r="BB51" s="165"/>
      <c r="BC51" s="165"/>
      <c r="BD51" s="155"/>
      <c r="BE51" s="155"/>
      <c r="BF51" s="155"/>
      <c r="BG51" s="155"/>
      <c r="BH51" s="155"/>
      <c r="BI51" s="155"/>
      <c r="BJ51" s="155"/>
      <c r="BK51" s="155"/>
      <c r="BL51" s="155"/>
      <c r="BM51" s="155"/>
      <c r="BN51" s="155"/>
      <c r="BO51" s="155"/>
      <c r="BP51" s="155"/>
      <c r="BQ51" s="155"/>
      <c r="BR51" s="165"/>
      <c r="BS51" s="14"/>
      <c r="BT51" s="14"/>
    </row>
    <row r="52" spans="1:72">
      <c r="A52" s="145" t="s">
        <v>1080</v>
      </c>
      <c r="B52" s="154" t="s">
        <v>821</v>
      </c>
      <c r="C52" s="154" t="s">
        <v>830</v>
      </c>
      <c r="D52" s="154" t="s">
        <v>862</v>
      </c>
      <c r="E52" s="154" t="s">
        <v>965</v>
      </c>
      <c r="F52" s="154" t="s">
        <v>862</v>
      </c>
      <c r="G52" s="154" t="s">
        <v>296</v>
      </c>
      <c r="H52" s="154" t="s">
        <v>250</v>
      </c>
      <c r="I52" s="154" t="s">
        <v>176</v>
      </c>
      <c r="J52" s="154">
        <v>0</v>
      </c>
      <c r="K52" s="154">
        <v>2.1</v>
      </c>
      <c r="L52" s="6" t="s">
        <v>255</v>
      </c>
      <c r="M52" s="155"/>
      <c r="N52" s="155"/>
      <c r="O52" s="155" t="s">
        <v>921</v>
      </c>
      <c r="P52" s="155">
        <v>9.43</v>
      </c>
      <c r="Q52" s="164"/>
      <c r="R52" s="131"/>
      <c r="S52" s="131"/>
      <c r="T52" s="155"/>
      <c r="U52" s="155">
        <v>73.833194762337371</v>
      </c>
      <c r="V52" s="155"/>
      <c r="W52" s="155"/>
      <c r="X52" s="155"/>
      <c r="Y52" s="155"/>
      <c r="Z52" s="155"/>
      <c r="AA52" s="155"/>
      <c r="AB52" s="155"/>
      <c r="AC52" s="155"/>
      <c r="AD52" s="155"/>
      <c r="AE52" s="155">
        <v>2001</v>
      </c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65"/>
      <c r="AR52" s="165"/>
      <c r="AS52" s="165"/>
      <c r="AT52" s="165"/>
      <c r="AU52" s="165"/>
      <c r="AV52" s="165"/>
      <c r="AW52" s="165"/>
      <c r="AX52" s="165"/>
      <c r="AY52" s="165"/>
      <c r="AZ52" s="165"/>
      <c r="BA52" s="165"/>
      <c r="BB52" s="165"/>
      <c r="BC52" s="165"/>
      <c r="BD52" s="155"/>
      <c r="BE52" s="155"/>
      <c r="BF52" s="155"/>
      <c r="BG52" s="155"/>
      <c r="BH52" s="155"/>
      <c r="BI52" s="155"/>
      <c r="BJ52" s="155"/>
      <c r="BK52" s="155"/>
      <c r="BL52" s="155"/>
      <c r="BM52" s="155"/>
      <c r="BN52" s="155"/>
      <c r="BO52" s="155"/>
      <c r="BP52" s="155"/>
      <c r="BQ52" s="155"/>
      <c r="BR52" s="165"/>
      <c r="BS52" s="14"/>
      <c r="BT52" s="14"/>
    </row>
    <row r="53" spans="1:72">
      <c r="A53" s="145" t="s">
        <v>1080</v>
      </c>
      <c r="B53" s="154" t="s">
        <v>821</v>
      </c>
      <c r="C53" s="154" t="s">
        <v>830</v>
      </c>
      <c r="D53" s="154" t="s">
        <v>863</v>
      </c>
      <c r="E53" s="154" t="s">
        <v>966</v>
      </c>
      <c r="F53" s="154" t="s">
        <v>863</v>
      </c>
      <c r="G53" s="154" t="s">
        <v>296</v>
      </c>
      <c r="H53" s="154" t="s">
        <v>250</v>
      </c>
      <c r="I53" s="154" t="s">
        <v>176</v>
      </c>
      <c r="J53" s="154">
        <v>0</v>
      </c>
      <c r="K53" s="154">
        <v>2.1</v>
      </c>
      <c r="L53" s="6" t="s">
        <v>255</v>
      </c>
      <c r="M53" s="155"/>
      <c r="N53" s="155"/>
      <c r="O53" s="155" t="s">
        <v>921</v>
      </c>
      <c r="P53" s="155">
        <v>3.12</v>
      </c>
      <c r="Q53" s="164"/>
      <c r="R53" s="131"/>
      <c r="S53" s="131"/>
      <c r="T53" s="155"/>
      <c r="U53" s="155">
        <v>57.709723052518804</v>
      </c>
      <c r="V53" s="155"/>
      <c r="W53" s="155"/>
      <c r="X53" s="155"/>
      <c r="Y53" s="155"/>
      <c r="Z53" s="155"/>
      <c r="AA53" s="155"/>
      <c r="AB53" s="155"/>
      <c r="AC53" s="155"/>
      <c r="AD53" s="155"/>
      <c r="AE53" s="155">
        <v>2001</v>
      </c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65"/>
      <c r="AR53" s="165"/>
      <c r="AS53" s="165"/>
      <c r="AT53" s="165"/>
      <c r="AU53" s="165"/>
      <c r="AV53" s="165"/>
      <c r="AW53" s="165"/>
      <c r="AX53" s="165"/>
      <c r="AY53" s="165"/>
      <c r="AZ53" s="165"/>
      <c r="BA53" s="165"/>
      <c r="BB53" s="165"/>
      <c r="BC53" s="165"/>
      <c r="BD53" s="155"/>
      <c r="BE53" s="155"/>
      <c r="BF53" s="155"/>
      <c r="BG53" s="155"/>
      <c r="BH53" s="155"/>
      <c r="BI53" s="155"/>
      <c r="BJ53" s="155"/>
      <c r="BK53" s="155"/>
      <c r="BL53" s="155"/>
      <c r="BM53" s="155"/>
      <c r="BN53" s="155"/>
      <c r="BO53" s="155"/>
      <c r="BP53" s="155"/>
      <c r="BQ53" s="155"/>
      <c r="BR53" s="165"/>
      <c r="BS53" s="14"/>
      <c r="BT53" s="14"/>
    </row>
    <row r="54" spans="1:72">
      <c r="A54" s="145" t="s">
        <v>1080</v>
      </c>
      <c r="B54" s="154" t="s">
        <v>821</v>
      </c>
      <c r="C54" s="154" t="s">
        <v>830</v>
      </c>
      <c r="D54" s="154" t="s">
        <v>864</v>
      </c>
      <c r="E54" s="154" t="s">
        <v>967</v>
      </c>
      <c r="F54" s="154" t="s">
        <v>864</v>
      </c>
      <c r="G54" s="154" t="s">
        <v>296</v>
      </c>
      <c r="H54" s="154" t="s">
        <v>250</v>
      </c>
      <c r="I54" s="154" t="s">
        <v>176</v>
      </c>
      <c r="J54" s="154">
        <v>0</v>
      </c>
      <c r="K54" s="154">
        <v>2.1</v>
      </c>
      <c r="L54" s="6" t="s">
        <v>255</v>
      </c>
      <c r="M54" s="155"/>
      <c r="N54" s="155"/>
      <c r="O54" s="155" t="s">
        <v>921</v>
      </c>
      <c r="P54" s="155">
        <v>1.38</v>
      </c>
      <c r="Q54" s="164"/>
      <c r="R54" s="131"/>
      <c r="S54" s="131"/>
      <c r="T54" s="155"/>
      <c r="U54" s="155">
        <v>45.442331705312391</v>
      </c>
      <c r="V54" s="155"/>
      <c r="W54" s="155"/>
      <c r="X54" s="155"/>
      <c r="Y54" s="155"/>
      <c r="Z54" s="155"/>
      <c r="AA54" s="155"/>
      <c r="AB54" s="155"/>
      <c r="AC54" s="155"/>
      <c r="AD54" s="155"/>
      <c r="AE54" s="155">
        <v>2001</v>
      </c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65"/>
      <c r="AR54" s="165"/>
      <c r="AS54" s="165"/>
      <c r="AT54" s="165"/>
      <c r="AU54" s="165"/>
      <c r="AV54" s="165"/>
      <c r="AW54" s="165"/>
      <c r="AX54" s="165"/>
      <c r="AY54" s="165"/>
      <c r="AZ54" s="165"/>
      <c r="BA54" s="165"/>
      <c r="BB54" s="165"/>
      <c r="BC54" s="165"/>
      <c r="BD54" s="155"/>
      <c r="BE54" s="155"/>
      <c r="BF54" s="155"/>
      <c r="BG54" s="155"/>
      <c r="BH54" s="155"/>
      <c r="BI54" s="155"/>
      <c r="BJ54" s="155"/>
      <c r="BK54" s="155"/>
      <c r="BL54" s="155"/>
      <c r="BM54" s="155"/>
      <c r="BN54" s="155"/>
      <c r="BO54" s="155"/>
      <c r="BP54" s="155"/>
      <c r="BQ54" s="155"/>
      <c r="BR54" s="165"/>
      <c r="BS54" s="14"/>
      <c r="BT54" s="14"/>
    </row>
    <row r="55" spans="1:72">
      <c r="A55" s="145" t="s">
        <v>1080</v>
      </c>
      <c r="B55" s="154" t="s">
        <v>821</v>
      </c>
      <c r="C55" s="154" t="s">
        <v>830</v>
      </c>
      <c r="D55" s="154" t="s">
        <v>865</v>
      </c>
      <c r="E55" s="154" t="s">
        <v>968</v>
      </c>
      <c r="F55" s="154" t="s">
        <v>865</v>
      </c>
      <c r="G55" s="154" t="s">
        <v>296</v>
      </c>
      <c r="H55" s="154" t="s">
        <v>250</v>
      </c>
      <c r="I55" s="154" t="s">
        <v>176</v>
      </c>
      <c r="J55" s="154">
        <v>0</v>
      </c>
      <c r="K55" s="154">
        <v>2.1</v>
      </c>
      <c r="L55" s="6" t="s">
        <v>255</v>
      </c>
      <c r="M55" s="155"/>
      <c r="N55" s="155"/>
      <c r="O55" s="155" t="s">
        <v>921</v>
      </c>
      <c r="P55" s="155">
        <v>2.77</v>
      </c>
      <c r="Q55" s="164"/>
      <c r="R55" s="131"/>
      <c r="S55" s="131"/>
      <c r="T55" s="155"/>
      <c r="U55" s="155">
        <v>62.445416619137504</v>
      </c>
      <c r="V55" s="155"/>
      <c r="W55" s="155"/>
      <c r="X55" s="155"/>
      <c r="Y55" s="155"/>
      <c r="Z55" s="155"/>
      <c r="AA55" s="155"/>
      <c r="AB55" s="155"/>
      <c r="AC55" s="155"/>
      <c r="AD55" s="155"/>
      <c r="AE55" s="155">
        <v>2001</v>
      </c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65"/>
      <c r="AR55" s="165"/>
      <c r="AS55" s="165"/>
      <c r="AT55" s="165"/>
      <c r="AU55" s="165"/>
      <c r="AV55" s="165"/>
      <c r="AW55" s="165"/>
      <c r="AX55" s="165"/>
      <c r="AY55" s="165"/>
      <c r="AZ55" s="165"/>
      <c r="BA55" s="165"/>
      <c r="BB55" s="165"/>
      <c r="BC55" s="165"/>
      <c r="BD55" s="155"/>
      <c r="BE55" s="155"/>
      <c r="BF55" s="155"/>
      <c r="BG55" s="155"/>
      <c r="BH55" s="155"/>
      <c r="BI55" s="155"/>
      <c r="BJ55" s="155"/>
      <c r="BK55" s="155"/>
      <c r="BL55" s="155"/>
      <c r="BM55" s="155"/>
      <c r="BN55" s="155"/>
      <c r="BO55" s="155"/>
      <c r="BP55" s="155"/>
      <c r="BQ55" s="155"/>
      <c r="BR55" s="165"/>
      <c r="BS55" s="14"/>
      <c r="BT55" s="14"/>
    </row>
    <row r="56" spans="1:72">
      <c r="A56" s="145" t="s">
        <v>1080</v>
      </c>
      <c r="B56" s="154" t="s">
        <v>821</v>
      </c>
      <c r="C56" s="154" t="s">
        <v>830</v>
      </c>
      <c r="D56" s="154" t="s">
        <v>861</v>
      </c>
      <c r="E56" s="154" t="s">
        <v>969</v>
      </c>
      <c r="F56" s="154" t="s">
        <v>959</v>
      </c>
      <c r="G56" s="154" t="s">
        <v>264</v>
      </c>
      <c r="H56" s="154" t="s">
        <v>251</v>
      </c>
      <c r="I56" s="154" t="s">
        <v>198</v>
      </c>
      <c r="J56" s="154">
        <v>2.1</v>
      </c>
      <c r="K56" s="154" t="s">
        <v>915</v>
      </c>
      <c r="L56" s="6" t="s">
        <v>256</v>
      </c>
      <c r="M56" s="155">
        <v>0.5</v>
      </c>
      <c r="N56" s="155"/>
      <c r="O56" s="155" t="s">
        <v>927</v>
      </c>
      <c r="P56" s="155">
        <v>69.788160000000005</v>
      </c>
      <c r="Q56" s="164"/>
      <c r="R56" s="131"/>
      <c r="S56" s="131"/>
      <c r="T56" s="155"/>
      <c r="U56" s="155">
        <v>6</v>
      </c>
      <c r="V56" s="155"/>
      <c r="W56" s="155">
        <v>0.45200000000000001</v>
      </c>
      <c r="X56" s="155"/>
      <c r="Y56" s="155"/>
      <c r="Z56" s="155"/>
      <c r="AA56" s="155"/>
      <c r="AB56" s="155"/>
      <c r="AC56" s="155"/>
      <c r="AD56" s="155"/>
      <c r="AE56" s="155">
        <v>2001</v>
      </c>
      <c r="AF56" s="155">
        <v>-42.7</v>
      </c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65"/>
      <c r="AR56" s="165"/>
      <c r="AS56" s="165"/>
      <c r="AT56" s="165"/>
      <c r="AU56" s="165"/>
      <c r="AV56" s="165"/>
      <c r="AW56" s="165"/>
      <c r="AX56" s="165"/>
      <c r="AY56" s="165"/>
      <c r="AZ56" s="165"/>
      <c r="BA56" s="165"/>
      <c r="BB56" s="165"/>
      <c r="BC56" s="165"/>
      <c r="BD56" s="155"/>
      <c r="BE56" s="155"/>
      <c r="BF56" s="155"/>
      <c r="BG56" s="155"/>
      <c r="BH56" s="155"/>
      <c r="BI56" s="155"/>
      <c r="BJ56" s="155"/>
      <c r="BK56" s="155"/>
      <c r="BL56" s="155"/>
      <c r="BM56" s="155"/>
      <c r="BN56" s="155"/>
      <c r="BO56" s="155"/>
      <c r="BP56" s="155"/>
      <c r="BQ56" s="155"/>
      <c r="BR56" s="165"/>
      <c r="BS56" s="14"/>
      <c r="BT56" s="14"/>
    </row>
    <row r="57" spans="1:72">
      <c r="A57" s="145" t="s">
        <v>1080</v>
      </c>
      <c r="B57" s="154" t="s">
        <v>821</v>
      </c>
      <c r="C57" s="154" t="s">
        <v>830</v>
      </c>
      <c r="D57" s="154" t="s">
        <v>862</v>
      </c>
      <c r="E57" s="154" t="s">
        <v>970</v>
      </c>
      <c r="F57" s="154" t="s">
        <v>960</v>
      </c>
      <c r="G57" s="154" t="s">
        <v>264</v>
      </c>
      <c r="H57" s="154" t="s">
        <v>251</v>
      </c>
      <c r="I57" s="154" t="s">
        <v>198</v>
      </c>
      <c r="J57" s="154">
        <v>2.1</v>
      </c>
      <c r="K57" s="154" t="s">
        <v>915</v>
      </c>
      <c r="L57" s="6" t="s">
        <v>256</v>
      </c>
      <c r="M57" s="155">
        <v>0.5</v>
      </c>
      <c r="N57" s="155"/>
      <c r="O57" s="155" t="s">
        <v>927</v>
      </c>
      <c r="P57" s="155">
        <v>83.867819999999995</v>
      </c>
      <c r="Q57" s="164"/>
      <c r="R57" s="131"/>
      <c r="S57" s="131"/>
      <c r="T57" s="155"/>
      <c r="U57" s="155">
        <v>8.9</v>
      </c>
      <c r="V57" s="155"/>
      <c r="W57" s="155">
        <v>0.13500000000000001</v>
      </c>
      <c r="X57" s="155"/>
      <c r="Y57" s="155"/>
      <c r="Z57" s="155"/>
      <c r="AA57" s="155"/>
      <c r="AB57" s="155"/>
      <c r="AC57" s="155"/>
      <c r="AD57" s="155"/>
      <c r="AE57" s="155">
        <v>2001</v>
      </c>
      <c r="AF57" s="155">
        <v>-112.8</v>
      </c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65"/>
      <c r="AR57" s="165"/>
      <c r="AS57" s="165"/>
      <c r="AT57" s="165"/>
      <c r="AU57" s="165"/>
      <c r="AV57" s="165"/>
      <c r="AW57" s="165"/>
      <c r="AX57" s="165"/>
      <c r="AY57" s="165"/>
      <c r="AZ57" s="165"/>
      <c r="BA57" s="165"/>
      <c r="BB57" s="165"/>
      <c r="BC57" s="165"/>
      <c r="BD57" s="155"/>
      <c r="BE57" s="155"/>
      <c r="BF57" s="155"/>
      <c r="BG57" s="155"/>
      <c r="BH57" s="155"/>
      <c r="BI57" s="155"/>
      <c r="BJ57" s="155"/>
      <c r="BK57" s="155"/>
      <c r="BL57" s="155"/>
      <c r="BM57" s="155"/>
      <c r="BN57" s="155"/>
      <c r="BO57" s="155"/>
      <c r="BP57" s="155"/>
      <c r="BQ57" s="155"/>
      <c r="BR57" s="165"/>
      <c r="BS57" s="14"/>
      <c r="BT57" s="14"/>
    </row>
    <row r="58" spans="1:72">
      <c r="A58" s="145" t="s">
        <v>1080</v>
      </c>
      <c r="B58" s="154" t="s">
        <v>821</v>
      </c>
      <c r="C58" s="154" t="s">
        <v>830</v>
      </c>
      <c r="D58" s="154" t="s">
        <v>861</v>
      </c>
      <c r="E58" s="154" t="s">
        <v>971</v>
      </c>
      <c r="F58" s="154" t="s">
        <v>969</v>
      </c>
      <c r="G58" s="154" t="s">
        <v>273</v>
      </c>
      <c r="H58" s="154" t="s">
        <v>253</v>
      </c>
      <c r="I58" s="154" t="s">
        <v>198</v>
      </c>
      <c r="J58" s="154">
        <v>0</v>
      </c>
      <c r="K58" s="154">
        <v>2.1</v>
      </c>
      <c r="L58" s="6" t="s">
        <v>261</v>
      </c>
      <c r="M58" s="155">
        <v>6</v>
      </c>
      <c r="N58" s="155"/>
      <c r="O58" s="155" t="s">
        <v>921</v>
      </c>
      <c r="P58" s="155">
        <v>67.391999999999996</v>
      </c>
      <c r="Q58" s="164"/>
      <c r="R58" s="131"/>
      <c r="S58" s="131"/>
      <c r="T58" s="155"/>
      <c r="U58" s="155">
        <v>1.7</v>
      </c>
      <c r="V58" s="155"/>
      <c r="W58" s="155">
        <v>0.13</v>
      </c>
      <c r="X58" s="155"/>
      <c r="Y58" s="155"/>
      <c r="Z58" s="155"/>
      <c r="AA58" s="155"/>
      <c r="AB58" s="155"/>
      <c r="AC58" s="155"/>
      <c r="AD58" s="155"/>
      <c r="AE58" s="155">
        <v>2001</v>
      </c>
      <c r="AF58" s="155">
        <v>-80.599999999999994</v>
      </c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65"/>
      <c r="AR58" s="165"/>
      <c r="AS58" s="165"/>
      <c r="AT58" s="165"/>
      <c r="AU58" s="165"/>
      <c r="AV58" s="165"/>
      <c r="AW58" s="165"/>
      <c r="AX58" s="165"/>
      <c r="AY58" s="165"/>
      <c r="AZ58" s="165"/>
      <c r="BA58" s="165"/>
      <c r="BB58" s="165"/>
      <c r="BC58" s="165"/>
      <c r="BD58" s="155"/>
      <c r="BE58" s="155"/>
      <c r="BF58" s="155"/>
      <c r="BG58" s="155"/>
      <c r="BH58" s="155"/>
      <c r="BI58" s="155"/>
      <c r="BJ58" s="155"/>
      <c r="BK58" s="155"/>
      <c r="BL58" s="155"/>
      <c r="BM58" s="155"/>
      <c r="BN58" s="155"/>
      <c r="BO58" s="155"/>
      <c r="BP58" s="155"/>
      <c r="BQ58" s="155"/>
      <c r="BR58" s="165"/>
      <c r="BS58" s="14"/>
      <c r="BT58" s="14"/>
    </row>
    <row r="59" spans="1:72">
      <c r="A59" s="145" t="s">
        <v>1080</v>
      </c>
      <c r="B59" s="154" t="s">
        <v>821</v>
      </c>
      <c r="C59" s="154" t="s">
        <v>830</v>
      </c>
      <c r="D59" s="154" t="s">
        <v>862</v>
      </c>
      <c r="E59" s="154" t="s">
        <v>972</v>
      </c>
      <c r="F59" s="154" t="s">
        <v>970</v>
      </c>
      <c r="G59" s="154" t="s">
        <v>273</v>
      </c>
      <c r="H59" s="154" t="s">
        <v>253</v>
      </c>
      <c r="I59" s="154" t="s">
        <v>198</v>
      </c>
      <c r="J59" s="154">
        <v>0</v>
      </c>
      <c r="K59" s="154">
        <v>2.1</v>
      </c>
      <c r="L59" s="6" t="s">
        <v>261</v>
      </c>
      <c r="M59" s="155">
        <v>6</v>
      </c>
      <c r="N59" s="155"/>
      <c r="O59" s="155" t="s">
        <v>921</v>
      </c>
      <c r="P59" s="155">
        <v>79.882739999999998</v>
      </c>
      <c r="Q59" s="164"/>
      <c r="R59" s="131"/>
      <c r="S59" s="131"/>
      <c r="T59" s="155"/>
      <c r="U59" s="155">
        <v>3.3</v>
      </c>
      <c r="V59" s="155"/>
      <c r="W59" s="155">
        <v>5.2999999999999999E-2</v>
      </c>
      <c r="X59" s="155"/>
      <c r="Y59" s="155"/>
      <c r="Z59" s="155"/>
      <c r="AA59" s="155"/>
      <c r="AB59" s="155"/>
      <c r="AC59" s="155"/>
      <c r="AD59" s="155"/>
      <c r="AE59" s="155">
        <v>2001</v>
      </c>
      <c r="AF59" s="155">
        <v>-187.8</v>
      </c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65"/>
      <c r="AR59" s="165"/>
      <c r="AS59" s="165"/>
      <c r="AT59" s="165"/>
      <c r="AU59" s="165"/>
      <c r="AV59" s="165"/>
      <c r="AW59" s="165"/>
      <c r="AX59" s="165"/>
      <c r="AY59" s="165"/>
      <c r="AZ59" s="165"/>
      <c r="BA59" s="165"/>
      <c r="BB59" s="165"/>
      <c r="BC59" s="165"/>
      <c r="BD59" s="155"/>
      <c r="BE59" s="155"/>
      <c r="BF59" s="155"/>
      <c r="BG59" s="155"/>
      <c r="BH59" s="155"/>
      <c r="BI59" s="155"/>
      <c r="BJ59" s="155"/>
      <c r="BK59" s="155"/>
      <c r="BL59" s="155"/>
      <c r="BM59" s="155"/>
      <c r="BN59" s="155"/>
      <c r="BO59" s="155"/>
      <c r="BP59" s="155"/>
      <c r="BQ59" s="155"/>
      <c r="BR59" s="165"/>
      <c r="BS59" s="14"/>
      <c r="BT59" s="14"/>
    </row>
    <row r="60" spans="1:72">
      <c r="A60" s="145" t="s">
        <v>1080</v>
      </c>
      <c r="B60" s="154" t="s">
        <v>822</v>
      </c>
      <c r="C60" s="154" t="s">
        <v>831</v>
      </c>
      <c r="D60" s="154" t="s">
        <v>866</v>
      </c>
      <c r="E60" s="154" t="s">
        <v>973</v>
      </c>
      <c r="F60" s="154" t="s">
        <v>866</v>
      </c>
      <c r="G60" s="154" t="s">
        <v>298</v>
      </c>
      <c r="H60" s="154" t="s">
        <v>250</v>
      </c>
      <c r="I60" s="154" t="s">
        <v>176</v>
      </c>
      <c r="J60" s="154">
        <v>2.1</v>
      </c>
      <c r="K60" s="154" t="s">
        <v>915</v>
      </c>
      <c r="L60" s="6" t="s">
        <v>255</v>
      </c>
      <c r="M60" s="155"/>
      <c r="N60" s="155"/>
      <c r="O60" s="155" t="s">
        <v>853</v>
      </c>
      <c r="P60" s="155">
        <v>84.32</v>
      </c>
      <c r="Q60" s="164"/>
      <c r="R60" s="131"/>
      <c r="S60" s="131"/>
      <c r="T60" s="155"/>
      <c r="U60" s="155">
        <v>18.512138199841203</v>
      </c>
      <c r="V60" s="155"/>
      <c r="W60" s="155">
        <v>0.73</v>
      </c>
      <c r="X60" s="155"/>
      <c r="Y60" s="155"/>
      <c r="Z60" s="155"/>
      <c r="AA60" s="155"/>
      <c r="AB60" s="155"/>
      <c r="AC60" s="155"/>
      <c r="AD60" s="155"/>
      <c r="AE60" s="155">
        <v>2001</v>
      </c>
      <c r="AF60" s="155">
        <v>-106.2</v>
      </c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65"/>
      <c r="AR60" s="165"/>
      <c r="AS60" s="165"/>
      <c r="AT60" s="165"/>
      <c r="AU60" s="165"/>
      <c r="AV60" s="165"/>
      <c r="AW60" s="165"/>
      <c r="AX60" s="165"/>
      <c r="AY60" s="165"/>
      <c r="AZ60" s="165"/>
      <c r="BA60" s="165"/>
      <c r="BB60" s="165"/>
      <c r="BC60" s="165"/>
      <c r="BD60" s="155"/>
      <c r="BE60" s="155"/>
      <c r="BF60" s="155"/>
      <c r="BG60" s="155"/>
      <c r="BH60" s="155"/>
      <c r="BI60" s="155"/>
      <c r="BJ60" s="155"/>
      <c r="BK60" s="155"/>
      <c r="BL60" s="155"/>
      <c r="BM60" s="155"/>
      <c r="BN60" s="155"/>
      <c r="BO60" s="155"/>
      <c r="BP60" s="155"/>
      <c r="BQ60" s="155"/>
      <c r="BR60" s="165"/>
      <c r="BS60" s="14"/>
      <c r="BT60" s="14"/>
    </row>
    <row r="61" spans="1:72">
      <c r="A61" s="145" t="s">
        <v>1080</v>
      </c>
      <c r="B61" s="154" t="s">
        <v>822</v>
      </c>
      <c r="C61" s="154" t="s">
        <v>831</v>
      </c>
      <c r="D61" s="154" t="s">
        <v>866</v>
      </c>
      <c r="E61" s="154" t="s">
        <v>974</v>
      </c>
      <c r="F61" s="154" t="s">
        <v>866</v>
      </c>
      <c r="G61" s="154" t="s">
        <v>296</v>
      </c>
      <c r="H61" s="154" t="s">
        <v>250</v>
      </c>
      <c r="I61" s="154" t="s">
        <v>176</v>
      </c>
      <c r="J61" s="154">
        <v>0</v>
      </c>
      <c r="K61" s="154">
        <v>2.1</v>
      </c>
      <c r="L61" s="6" t="s">
        <v>255</v>
      </c>
      <c r="M61" s="155"/>
      <c r="N61" s="155"/>
      <c r="O61" s="155" t="s">
        <v>921</v>
      </c>
      <c r="P61" s="155">
        <v>15.68</v>
      </c>
      <c r="Q61" s="164"/>
      <c r="R61" s="131"/>
      <c r="S61" s="131"/>
      <c r="T61" s="155"/>
      <c r="U61" s="155">
        <v>81.487861800158797</v>
      </c>
      <c r="V61" s="155"/>
      <c r="W61" s="155">
        <v>17.28</v>
      </c>
      <c r="X61" s="155"/>
      <c r="Y61" s="155"/>
      <c r="Z61" s="155"/>
      <c r="AA61" s="155"/>
      <c r="AB61" s="155"/>
      <c r="AC61" s="155"/>
      <c r="AD61" s="155"/>
      <c r="AE61" s="155">
        <v>2001</v>
      </c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65"/>
      <c r="AR61" s="165"/>
      <c r="AS61" s="165"/>
      <c r="AT61" s="165"/>
      <c r="AU61" s="165"/>
      <c r="AV61" s="165"/>
      <c r="AW61" s="165"/>
      <c r="AX61" s="165"/>
      <c r="AY61" s="165"/>
      <c r="AZ61" s="165"/>
      <c r="BA61" s="165"/>
      <c r="BB61" s="165"/>
      <c r="BC61" s="165"/>
      <c r="BD61" s="155"/>
      <c r="BE61" s="155"/>
      <c r="BF61" s="155"/>
      <c r="BG61" s="155"/>
      <c r="BH61" s="155"/>
      <c r="BI61" s="155"/>
      <c r="BJ61" s="155"/>
      <c r="BK61" s="155"/>
      <c r="BL61" s="155"/>
      <c r="BM61" s="155"/>
      <c r="BN61" s="155"/>
      <c r="BO61" s="155"/>
      <c r="BP61" s="155"/>
      <c r="BQ61" s="155"/>
      <c r="BR61" s="165"/>
      <c r="BS61" s="14"/>
      <c r="BT61" s="14"/>
    </row>
    <row r="62" spans="1:72">
      <c r="A62" s="145" t="s">
        <v>1080</v>
      </c>
      <c r="B62" s="154" t="s">
        <v>822</v>
      </c>
      <c r="C62" s="154" t="s">
        <v>831</v>
      </c>
      <c r="D62" s="154" t="s">
        <v>866</v>
      </c>
      <c r="E62" s="154" t="s">
        <v>975</v>
      </c>
      <c r="F62" s="154" t="s">
        <v>973</v>
      </c>
      <c r="G62" s="154" t="s">
        <v>264</v>
      </c>
      <c r="H62" s="154" t="s">
        <v>250</v>
      </c>
      <c r="I62" s="154" t="s">
        <v>176</v>
      </c>
      <c r="J62" s="154">
        <v>0</v>
      </c>
      <c r="K62" s="154">
        <v>2.1</v>
      </c>
      <c r="L62" s="6" t="s">
        <v>255</v>
      </c>
      <c r="M62" s="155"/>
      <c r="N62" s="155"/>
      <c r="O62" s="155" t="s">
        <v>921</v>
      </c>
      <c r="P62" s="155">
        <v>79.176479999999984</v>
      </c>
      <c r="Q62" s="164"/>
      <c r="R62" s="131"/>
      <c r="S62" s="131"/>
      <c r="T62" s="155"/>
      <c r="U62" s="155"/>
      <c r="V62" s="155"/>
      <c r="W62" s="155">
        <v>0.192</v>
      </c>
      <c r="X62" s="155"/>
      <c r="Y62" s="155"/>
      <c r="Z62" s="155"/>
      <c r="AA62" s="155"/>
      <c r="AB62" s="155"/>
      <c r="AC62" s="155"/>
      <c r="AD62" s="155"/>
      <c r="AE62" s="155">
        <v>2001</v>
      </c>
      <c r="AF62" s="155">
        <v>-171.9</v>
      </c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65"/>
      <c r="AR62" s="165"/>
      <c r="AS62" s="165"/>
      <c r="AT62" s="165"/>
      <c r="AU62" s="165"/>
      <c r="AV62" s="165"/>
      <c r="AW62" s="165"/>
      <c r="AX62" s="165"/>
      <c r="AY62" s="165"/>
      <c r="AZ62" s="165"/>
      <c r="BA62" s="165"/>
      <c r="BB62" s="165"/>
      <c r="BC62" s="165"/>
      <c r="BD62" s="155"/>
      <c r="BE62" s="155"/>
      <c r="BF62" s="155"/>
      <c r="BG62" s="155"/>
      <c r="BH62" s="155"/>
      <c r="BI62" s="155"/>
      <c r="BJ62" s="155"/>
      <c r="BK62" s="155"/>
      <c r="BL62" s="155"/>
      <c r="BM62" s="155"/>
      <c r="BN62" s="155"/>
      <c r="BO62" s="155"/>
      <c r="BP62" s="155"/>
      <c r="BQ62" s="155"/>
      <c r="BR62" s="165"/>
      <c r="BS62" s="14"/>
      <c r="BT62" s="14"/>
    </row>
    <row r="63" spans="1:72">
      <c r="A63" s="145" t="s">
        <v>1080</v>
      </c>
      <c r="B63" s="154" t="s">
        <v>817</v>
      </c>
      <c r="C63" s="154" t="s">
        <v>834</v>
      </c>
      <c r="D63" s="154" t="s">
        <v>869</v>
      </c>
      <c r="E63" s="154" t="s">
        <v>976</v>
      </c>
      <c r="F63" s="154" t="s">
        <v>869</v>
      </c>
      <c r="G63" s="154" t="s">
        <v>298</v>
      </c>
      <c r="H63" s="154" t="s">
        <v>250</v>
      </c>
      <c r="I63" s="154" t="s">
        <v>176</v>
      </c>
      <c r="J63" s="154">
        <v>2.1</v>
      </c>
      <c r="K63" s="154" t="s">
        <v>915</v>
      </c>
      <c r="L63" s="6" t="s">
        <v>255</v>
      </c>
      <c r="M63" s="155"/>
      <c r="N63" s="155"/>
      <c r="O63" s="155" t="s">
        <v>853</v>
      </c>
      <c r="P63" s="155">
        <v>84.14</v>
      </c>
      <c r="Q63" s="164"/>
      <c r="R63" s="131"/>
      <c r="S63" s="131"/>
      <c r="T63" s="155"/>
      <c r="U63" s="155">
        <v>25.321407935285055</v>
      </c>
      <c r="V63" s="155"/>
      <c r="W63" s="155">
        <v>0.65</v>
      </c>
      <c r="X63" s="155"/>
      <c r="Y63" s="155"/>
      <c r="Z63" s="155"/>
      <c r="AA63" s="155"/>
      <c r="AB63" s="155"/>
      <c r="AC63" s="155"/>
      <c r="AD63" s="155"/>
      <c r="AE63" s="155">
        <v>2001</v>
      </c>
      <c r="AF63" s="155">
        <v>165.8</v>
      </c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65"/>
      <c r="AR63" s="165"/>
      <c r="AS63" s="165"/>
      <c r="AT63" s="165"/>
      <c r="AU63" s="165"/>
      <c r="AV63" s="165"/>
      <c r="AW63" s="165"/>
      <c r="AX63" s="165"/>
      <c r="AY63" s="165"/>
      <c r="AZ63" s="165"/>
      <c r="BA63" s="165"/>
      <c r="BB63" s="165"/>
      <c r="BC63" s="165"/>
      <c r="BD63" s="155"/>
      <c r="BE63" s="155"/>
      <c r="BF63" s="155"/>
      <c r="BG63" s="155"/>
      <c r="BH63" s="155"/>
      <c r="BI63" s="155"/>
      <c r="BJ63" s="155"/>
      <c r="BK63" s="155"/>
      <c r="BL63" s="155"/>
      <c r="BM63" s="155"/>
      <c r="BN63" s="155"/>
      <c r="BO63" s="155"/>
      <c r="BP63" s="155"/>
      <c r="BQ63" s="155"/>
      <c r="BR63" s="165"/>
      <c r="BS63" s="14"/>
      <c r="BT63" s="14"/>
    </row>
    <row r="64" spans="1:72">
      <c r="A64" s="145" t="s">
        <v>1080</v>
      </c>
      <c r="B64" s="154" t="s">
        <v>817</v>
      </c>
      <c r="C64" s="154" t="s">
        <v>834</v>
      </c>
      <c r="D64" s="154" t="s">
        <v>870</v>
      </c>
      <c r="E64" s="154" t="s">
        <v>977</v>
      </c>
      <c r="F64" s="154" t="s">
        <v>870</v>
      </c>
      <c r="G64" s="154" t="s">
        <v>298</v>
      </c>
      <c r="H64" s="154" t="s">
        <v>250</v>
      </c>
      <c r="I64" s="154" t="s">
        <v>176</v>
      </c>
      <c r="J64" s="154">
        <v>2.1</v>
      </c>
      <c r="K64" s="154" t="s">
        <v>915</v>
      </c>
      <c r="L64" s="6" t="s">
        <v>255</v>
      </c>
      <c r="M64" s="155"/>
      <c r="N64" s="155"/>
      <c r="O64" s="155" t="s">
        <v>853</v>
      </c>
      <c r="P64" s="155">
        <v>95.65</v>
      </c>
      <c r="Q64" s="164"/>
      <c r="R64" s="131"/>
      <c r="S64" s="131"/>
      <c r="T64" s="155"/>
      <c r="U64" s="155">
        <v>30.637169011605508</v>
      </c>
      <c r="V64" s="155"/>
      <c r="W64" s="155">
        <v>0.505</v>
      </c>
      <c r="X64" s="155"/>
      <c r="Y64" s="155"/>
      <c r="Z64" s="155"/>
      <c r="AA64" s="155"/>
      <c r="AB64" s="155"/>
      <c r="AC64" s="155"/>
      <c r="AD64" s="155"/>
      <c r="AE64" s="155">
        <v>2001</v>
      </c>
      <c r="AF64" s="155">
        <v>109.6</v>
      </c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65"/>
      <c r="AR64" s="165"/>
      <c r="AS64" s="165"/>
      <c r="AT64" s="165"/>
      <c r="AU64" s="165"/>
      <c r="AV64" s="165"/>
      <c r="AW64" s="165"/>
      <c r="AX64" s="165"/>
      <c r="AY64" s="165"/>
      <c r="AZ64" s="165"/>
      <c r="BA64" s="165"/>
      <c r="BB64" s="165"/>
      <c r="BC64" s="165"/>
      <c r="BD64" s="155"/>
      <c r="BE64" s="155"/>
      <c r="BF64" s="155"/>
      <c r="BG64" s="155"/>
      <c r="BH64" s="155"/>
      <c r="BI64" s="155"/>
      <c r="BJ64" s="155"/>
      <c r="BK64" s="155"/>
      <c r="BL64" s="155"/>
      <c r="BM64" s="155"/>
      <c r="BN64" s="155"/>
      <c r="BO64" s="155"/>
      <c r="BP64" s="155"/>
      <c r="BQ64" s="155"/>
      <c r="BR64" s="165"/>
      <c r="BS64" s="14"/>
      <c r="BT64" s="14"/>
    </row>
    <row r="65" spans="1:72">
      <c r="A65" s="145" t="s">
        <v>1080</v>
      </c>
      <c r="B65" s="154" t="s">
        <v>817</v>
      </c>
      <c r="C65" s="154" t="s">
        <v>834</v>
      </c>
      <c r="D65" s="154" t="s">
        <v>871</v>
      </c>
      <c r="E65" s="154" t="s">
        <v>978</v>
      </c>
      <c r="F65" s="154" t="s">
        <v>871</v>
      </c>
      <c r="G65" s="154" t="s">
        <v>298</v>
      </c>
      <c r="H65" s="154" t="s">
        <v>250</v>
      </c>
      <c r="I65" s="154" t="s">
        <v>176</v>
      </c>
      <c r="J65" s="154">
        <v>2.1</v>
      </c>
      <c r="K65" s="154" t="s">
        <v>915</v>
      </c>
      <c r="L65" s="6" t="s">
        <v>255</v>
      </c>
      <c r="M65" s="155"/>
      <c r="N65" s="155"/>
      <c r="O65" s="155" t="s">
        <v>853</v>
      </c>
      <c r="P65" s="155">
        <v>97.4</v>
      </c>
      <c r="Q65" s="164"/>
      <c r="R65" s="131"/>
      <c r="S65" s="131"/>
      <c r="T65" s="155"/>
      <c r="U65" s="155">
        <v>68.758448736819972</v>
      </c>
      <c r="V65" s="155"/>
      <c r="W65" s="155">
        <v>0.47</v>
      </c>
      <c r="X65" s="155"/>
      <c r="Y65" s="155"/>
      <c r="Z65" s="155"/>
      <c r="AA65" s="155"/>
      <c r="AB65" s="155"/>
      <c r="AC65" s="155"/>
      <c r="AD65" s="155"/>
      <c r="AE65" s="155">
        <v>2001</v>
      </c>
      <c r="AF65" s="155">
        <v>17</v>
      </c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65"/>
      <c r="AR65" s="165"/>
      <c r="AS65" s="165"/>
      <c r="AT65" s="165"/>
      <c r="AU65" s="165"/>
      <c r="AV65" s="165"/>
      <c r="AW65" s="165"/>
      <c r="AX65" s="165"/>
      <c r="AY65" s="165"/>
      <c r="AZ65" s="165"/>
      <c r="BA65" s="165"/>
      <c r="BB65" s="165"/>
      <c r="BC65" s="165"/>
      <c r="BD65" s="155"/>
      <c r="BE65" s="155"/>
      <c r="BF65" s="155"/>
      <c r="BG65" s="155"/>
      <c r="BH65" s="155"/>
      <c r="BI65" s="155"/>
      <c r="BJ65" s="155"/>
      <c r="BK65" s="155"/>
      <c r="BL65" s="155"/>
      <c r="BM65" s="155"/>
      <c r="BN65" s="155"/>
      <c r="BO65" s="155"/>
      <c r="BP65" s="155"/>
      <c r="BQ65" s="155"/>
      <c r="BR65" s="165"/>
      <c r="BS65" s="14"/>
      <c r="BT65" s="14"/>
    </row>
    <row r="66" spans="1:72">
      <c r="A66" s="145" t="s">
        <v>1080</v>
      </c>
      <c r="B66" s="154" t="s">
        <v>817</v>
      </c>
      <c r="C66" s="154" t="s">
        <v>834</v>
      </c>
      <c r="D66" s="154" t="s">
        <v>872</v>
      </c>
      <c r="E66" s="154" t="s">
        <v>979</v>
      </c>
      <c r="F66" s="154" t="s">
        <v>872</v>
      </c>
      <c r="G66" s="154" t="s">
        <v>298</v>
      </c>
      <c r="H66" s="154" t="s">
        <v>250</v>
      </c>
      <c r="I66" s="154" t="s">
        <v>176</v>
      </c>
      <c r="J66" s="154">
        <v>2.1</v>
      </c>
      <c r="K66" s="154" t="s">
        <v>915</v>
      </c>
      <c r="L66" s="6" t="s">
        <v>255</v>
      </c>
      <c r="M66" s="155"/>
      <c r="N66" s="155"/>
      <c r="O66" s="155" t="s">
        <v>853</v>
      </c>
      <c r="P66" s="155">
        <v>98.603539094650202</v>
      </c>
      <c r="Q66" s="164"/>
      <c r="R66" s="131"/>
      <c r="S66" s="131"/>
      <c r="T66" s="155"/>
      <c r="U66" s="155">
        <v>84.797709291306944</v>
      </c>
      <c r="V66" s="155"/>
      <c r="W66" s="155">
        <v>0.35</v>
      </c>
      <c r="X66" s="155"/>
      <c r="Y66" s="155"/>
      <c r="Z66" s="155"/>
      <c r="AA66" s="155"/>
      <c r="AB66" s="155"/>
      <c r="AC66" s="155"/>
      <c r="AD66" s="155"/>
      <c r="AE66" s="155">
        <v>2001</v>
      </c>
      <c r="AF66" s="155">
        <v>-87</v>
      </c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65"/>
      <c r="AR66" s="165"/>
      <c r="AS66" s="165"/>
      <c r="AT66" s="165"/>
      <c r="AU66" s="165"/>
      <c r="AV66" s="165"/>
      <c r="AW66" s="165"/>
      <c r="AX66" s="165"/>
      <c r="AY66" s="165"/>
      <c r="AZ66" s="165"/>
      <c r="BA66" s="165"/>
      <c r="BB66" s="165"/>
      <c r="BC66" s="165"/>
      <c r="BD66" s="155"/>
      <c r="BE66" s="155"/>
      <c r="BF66" s="155"/>
      <c r="BG66" s="155"/>
      <c r="BH66" s="155"/>
      <c r="BI66" s="155"/>
      <c r="BJ66" s="155"/>
      <c r="BK66" s="155"/>
      <c r="BL66" s="155"/>
      <c r="BM66" s="155"/>
      <c r="BN66" s="155"/>
      <c r="BO66" s="155"/>
      <c r="BP66" s="155"/>
      <c r="BQ66" s="155"/>
      <c r="BR66" s="165"/>
      <c r="BS66" s="14"/>
      <c r="BT66" s="14"/>
    </row>
    <row r="67" spans="1:72">
      <c r="A67" s="145" t="s">
        <v>1080</v>
      </c>
      <c r="B67" s="154" t="s">
        <v>817</v>
      </c>
      <c r="C67" s="154" t="s">
        <v>834</v>
      </c>
      <c r="D67" s="154" t="s">
        <v>873</v>
      </c>
      <c r="E67" s="154" t="s">
        <v>980</v>
      </c>
      <c r="F67" s="154" t="s">
        <v>873</v>
      </c>
      <c r="G67" s="154" t="s">
        <v>298</v>
      </c>
      <c r="H67" s="154" t="s">
        <v>250</v>
      </c>
      <c r="I67" s="154" t="s">
        <v>176</v>
      </c>
      <c r="J67" s="154">
        <v>2.1</v>
      </c>
      <c r="K67" s="154" t="s">
        <v>915</v>
      </c>
      <c r="L67" s="6" t="s">
        <v>255</v>
      </c>
      <c r="M67" s="155"/>
      <c r="N67" s="155"/>
      <c r="O67" s="155" t="s">
        <v>853</v>
      </c>
      <c r="P67" s="155">
        <v>99.22</v>
      </c>
      <c r="Q67" s="164"/>
      <c r="R67" s="131"/>
      <c r="S67" s="131"/>
      <c r="T67" s="155"/>
      <c r="U67" s="155">
        <v>95.580085451681256</v>
      </c>
      <c r="V67" s="155"/>
      <c r="W67" s="155">
        <v>0.17</v>
      </c>
      <c r="X67" s="155"/>
      <c r="Y67" s="155"/>
      <c r="Z67" s="155"/>
      <c r="AA67" s="155"/>
      <c r="AB67" s="155">
        <v>-27.09</v>
      </c>
      <c r="AC67" s="155"/>
      <c r="AD67" s="155"/>
      <c r="AE67" s="155">
        <v>2001</v>
      </c>
      <c r="AF67" s="155">
        <v>-328.3</v>
      </c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65"/>
      <c r="AR67" s="165"/>
      <c r="AS67" s="165"/>
      <c r="AT67" s="165"/>
      <c r="AU67" s="165"/>
      <c r="AV67" s="165"/>
      <c r="AW67" s="165"/>
      <c r="AX67" s="165"/>
      <c r="AY67" s="165"/>
      <c r="AZ67" s="165"/>
      <c r="BA67" s="165"/>
      <c r="BB67" s="165"/>
      <c r="BC67" s="165"/>
      <c r="BD67" s="155"/>
      <c r="BE67" s="155"/>
      <c r="BF67" s="155"/>
      <c r="BG67" s="155"/>
      <c r="BH67" s="155"/>
      <c r="BI67" s="155"/>
      <c r="BJ67" s="155"/>
      <c r="BK67" s="155"/>
      <c r="BL67" s="155"/>
      <c r="BM67" s="155"/>
      <c r="BN67" s="155"/>
      <c r="BO67" s="155"/>
      <c r="BP67" s="155"/>
      <c r="BQ67" s="155"/>
      <c r="BR67" s="165"/>
      <c r="BS67" s="14"/>
      <c r="BT67" s="14"/>
    </row>
    <row r="68" spans="1:72">
      <c r="A68" s="145" t="s">
        <v>1080</v>
      </c>
      <c r="B68" s="154" t="s">
        <v>817</v>
      </c>
      <c r="C68" s="154" t="s">
        <v>834</v>
      </c>
      <c r="D68" s="154" t="s">
        <v>874</v>
      </c>
      <c r="E68" s="154" t="s">
        <v>981</v>
      </c>
      <c r="F68" s="154" t="s">
        <v>874</v>
      </c>
      <c r="G68" s="154" t="s">
        <v>298</v>
      </c>
      <c r="H68" s="154" t="s">
        <v>250</v>
      </c>
      <c r="I68" s="154" t="s">
        <v>176</v>
      </c>
      <c r="J68" s="154">
        <v>2.1</v>
      </c>
      <c r="K68" s="154" t="s">
        <v>915</v>
      </c>
      <c r="L68" s="6" t="s">
        <v>255</v>
      </c>
      <c r="M68" s="155"/>
      <c r="N68" s="155"/>
      <c r="O68" s="155" t="s">
        <v>853</v>
      </c>
      <c r="P68" s="155">
        <v>99.33</v>
      </c>
      <c r="Q68" s="164"/>
      <c r="R68" s="131"/>
      <c r="S68" s="131"/>
      <c r="T68" s="155"/>
      <c r="U68" s="155">
        <v>95.954790252855801</v>
      </c>
      <c r="V68" s="155"/>
      <c r="W68" s="155">
        <v>0.16</v>
      </c>
      <c r="X68" s="155"/>
      <c r="Y68" s="155"/>
      <c r="Z68" s="155"/>
      <c r="AA68" s="155"/>
      <c r="AB68" s="155"/>
      <c r="AC68" s="155"/>
      <c r="AD68" s="155"/>
      <c r="AE68" s="155">
        <v>2001</v>
      </c>
      <c r="AF68" s="155">
        <v>-293.8</v>
      </c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65"/>
      <c r="AR68" s="165"/>
      <c r="AS68" s="165"/>
      <c r="AT68" s="165"/>
      <c r="AU68" s="165"/>
      <c r="AV68" s="165"/>
      <c r="AW68" s="165"/>
      <c r="AX68" s="165"/>
      <c r="AY68" s="165"/>
      <c r="AZ68" s="165"/>
      <c r="BA68" s="165"/>
      <c r="BB68" s="165"/>
      <c r="BC68" s="165"/>
      <c r="BD68" s="155"/>
      <c r="BE68" s="155"/>
      <c r="BF68" s="155"/>
      <c r="BG68" s="155"/>
      <c r="BH68" s="155"/>
      <c r="BI68" s="155"/>
      <c r="BJ68" s="155"/>
      <c r="BK68" s="155"/>
      <c r="BL68" s="155"/>
      <c r="BM68" s="155"/>
      <c r="BN68" s="155"/>
      <c r="BO68" s="155"/>
      <c r="BP68" s="155"/>
      <c r="BQ68" s="155"/>
      <c r="BR68" s="165"/>
      <c r="BS68" s="14"/>
      <c r="BT68" s="14"/>
    </row>
    <row r="69" spans="1:72">
      <c r="A69" s="145" t="s">
        <v>1080</v>
      </c>
      <c r="B69" s="154" t="s">
        <v>817</v>
      </c>
      <c r="C69" s="154" t="s">
        <v>834</v>
      </c>
      <c r="D69" s="154" t="s">
        <v>869</v>
      </c>
      <c r="E69" s="154" t="s">
        <v>982</v>
      </c>
      <c r="F69" s="154" t="s">
        <v>869</v>
      </c>
      <c r="G69" s="154" t="s">
        <v>296</v>
      </c>
      <c r="H69" s="154" t="s">
        <v>250</v>
      </c>
      <c r="I69" s="154" t="s">
        <v>176</v>
      </c>
      <c r="J69" s="154">
        <v>0</v>
      </c>
      <c r="K69" s="154">
        <v>2.1</v>
      </c>
      <c r="L69" s="6" t="s">
        <v>255</v>
      </c>
      <c r="M69" s="155"/>
      <c r="N69" s="155"/>
      <c r="O69" s="155" t="s">
        <v>921</v>
      </c>
      <c r="P69" s="155">
        <v>15.86</v>
      </c>
      <c r="Q69" s="164"/>
      <c r="R69" s="131"/>
      <c r="S69" s="131"/>
      <c r="T69" s="155"/>
      <c r="U69" s="155">
        <v>74.678592064714948</v>
      </c>
      <c r="V69" s="155"/>
      <c r="W69" s="155">
        <v>10.17</v>
      </c>
      <c r="X69" s="155"/>
      <c r="Y69" s="155"/>
      <c r="Z69" s="155"/>
      <c r="AA69" s="155"/>
      <c r="AB69" s="155"/>
      <c r="AC69" s="155"/>
      <c r="AD69" s="155"/>
      <c r="AE69" s="155">
        <v>2001</v>
      </c>
      <c r="AF69" s="155">
        <v>189.3</v>
      </c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65"/>
      <c r="AR69" s="165"/>
      <c r="AS69" s="165"/>
      <c r="AT69" s="165"/>
      <c r="AU69" s="165"/>
      <c r="AV69" s="165"/>
      <c r="AW69" s="165"/>
      <c r="AX69" s="165"/>
      <c r="AY69" s="165"/>
      <c r="AZ69" s="165"/>
      <c r="BA69" s="165"/>
      <c r="BB69" s="165"/>
      <c r="BC69" s="165"/>
      <c r="BD69" s="155"/>
      <c r="BE69" s="155"/>
      <c r="BF69" s="155"/>
      <c r="BG69" s="155"/>
      <c r="BH69" s="155"/>
      <c r="BI69" s="155"/>
      <c r="BJ69" s="155"/>
      <c r="BK69" s="155"/>
      <c r="BL69" s="155"/>
      <c r="BM69" s="155"/>
      <c r="BN69" s="155"/>
      <c r="BO69" s="155"/>
      <c r="BP69" s="155"/>
      <c r="BQ69" s="155"/>
      <c r="BR69" s="165"/>
      <c r="BS69" s="14"/>
      <c r="BT69" s="14"/>
    </row>
    <row r="70" spans="1:72">
      <c r="A70" s="145" t="s">
        <v>1080</v>
      </c>
      <c r="B70" s="154" t="s">
        <v>817</v>
      </c>
      <c r="C70" s="154" t="s">
        <v>834</v>
      </c>
      <c r="D70" s="154" t="s">
        <v>870</v>
      </c>
      <c r="E70" s="154" t="s">
        <v>983</v>
      </c>
      <c r="F70" s="154" t="s">
        <v>870</v>
      </c>
      <c r="G70" s="154" t="s">
        <v>296</v>
      </c>
      <c r="H70" s="154" t="s">
        <v>250</v>
      </c>
      <c r="I70" s="154" t="s">
        <v>176</v>
      </c>
      <c r="J70" s="154">
        <v>0</v>
      </c>
      <c r="K70" s="154">
        <v>2.1</v>
      </c>
      <c r="L70" s="6" t="s">
        <v>255</v>
      </c>
      <c r="M70" s="155"/>
      <c r="N70" s="155"/>
      <c r="O70" s="155" t="s">
        <v>921</v>
      </c>
      <c r="P70" s="155">
        <v>4.3499999999999996</v>
      </c>
      <c r="Q70" s="164"/>
      <c r="R70" s="131"/>
      <c r="S70" s="131"/>
      <c r="T70" s="155"/>
      <c r="U70" s="155">
        <v>69.362830988394492</v>
      </c>
      <c r="V70" s="155"/>
      <c r="W70" s="155">
        <v>25.14</v>
      </c>
      <c r="X70" s="155"/>
      <c r="Y70" s="155"/>
      <c r="Z70" s="155"/>
      <c r="AA70" s="155"/>
      <c r="AB70" s="155"/>
      <c r="AC70" s="155"/>
      <c r="AD70" s="155"/>
      <c r="AE70" s="155">
        <v>2001</v>
      </c>
      <c r="AF70" s="155">
        <v>171.5</v>
      </c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65"/>
      <c r="AR70" s="165"/>
      <c r="AS70" s="165"/>
      <c r="AT70" s="165"/>
      <c r="AU70" s="165"/>
      <c r="AV70" s="165"/>
      <c r="AW70" s="165"/>
      <c r="AX70" s="165"/>
      <c r="AY70" s="165"/>
      <c r="AZ70" s="165"/>
      <c r="BA70" s="165"/>
      <c r="BB70" s="165"/>
      <c r="BC70" s="165"/>
      <c r="BD70" s="155"/>
      <c r="BE70" s="155"/>
      <c r="BF70" s="155"/>
      <c r="BG70" s="155"/>
      <c r="BH70" s="155"/>
      <c r="BI70" s="155"/>
      <c r="BJ70" s="155"/>
      <c r="BK70" s="155"/>
      <c r="BL70" s="155"/>
      <c r="BM70" s="155"/>
      <c r="BN70" s="155"/>
      <c r="BO70" s="155"/>
      <c r="BP70" s="155"/>
      <c r="BQ70" s="155"/>
      <c r="BR70" s="165"/>
      <c r="BS70" s="14"/>
      <c r="BT70" s="14"/>
    </row>
    <row r="71" spans="1:72">
      <c r="A71" s="145" t="s">
        <v>1080</v>
      </c>
      <c r="B71" s="154" t="s">
        <v>817</v>
      </c>
      <c r="C71" s="154" t="s">
        <v>834</v>
      </c>
      <c r="D71" s="154" t="s">
        <v>871</v>
      </c>
      <c r="E71" s="154" t="s">
        <v>984</v>
      </c>
      <c r="F71" s="154" t="s">
        <v>871</v>
      </c>
      <c r="G71" s="154" t="s">
        <v>296</v>
      </c>
      <c r="H71" s="154" t="s">
        <v>250</v>
      </c>
      <c r="I71" s="154" t="s">
        <v>176</v>
      </c>
      <c r="J71" s="154">
        <v>0</v>
      </c>
      <c r="K71" s="154">
        <v>2.1</v>
      </c>
      <c r="L71" s="6" t="s">
        <v>255</v>
      </c>
      <c r="M71" s="155"/>
      <c r="N71" s="155"/>
      <c r="O71" s="155" t="s">
        <v>921</v>
      </c>
      <c r="P71" s="155">
        <v>2.6</v>
      </c>
      <c r="Q71" s="164"/>
      <c r="R71" s="131"/>
      <c r="S71" s="131"/>
      <c r="T71" s="155"/>
      <c r="U71" s="155">
        <v>31.241551263180032</v>
      </c>
      <c r="V71" s="155"/>
      <c r="W71" s="155">
        <v>8</v>
      </c>
      <c r="X71" s="155"/>
      <c r="Y71" s="155"/>
      <c r="Z71" s="155"/>
      <c r="AA71" s="155"/>
      <c r="AB71" s="155"/>
      <c r="AC71" s="155"/>
      <c r="AD71" s="155"/>
      <c r="AE71" s="155">
        <v>2001</v>
      </c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65"/>
      <c r="AR71" s="165"/>
      <c r="AS71" s="165"/>
      <c r="AT71" s="165"/>
      <c r="AU71" s="165"/>
      <c r="AV71" s="165"/>
      <c r="AW71" s="165"/>
      <c r="AX71" s="165"/>
      <c r="AY71" s="165"/>
      <c r="AZ71" s="165"/>
      <c r="BA71" s="165"/>
      <c r="BB71" s="165"/>
      <c r="BC71" s="165"/>
      <c r="BD71" s="155"/>
      <c r="BE71" s="155"/>
      <c r="BF71" s="155"/>
      <c r="BG71" s="155"/>
      <c r="BH71" s="155"/>
      <c r="BI71" s="155"/>
      <c r="BJ71" s="155"/>
      <c r="BK71" s="155"/>
      <c r="BL71" s="155"/>
      <c r="BM71" s="155"/>
      <c r="BN71" s="155"/>
      <c r="BO71" s="155"/>
      <c r="BP71" s="155"/>
      <c r="BQ71" s="155"/>
      <c r="BR71" s="165"/>
      <c r="BS71" s="14"/>
      <c r="BT71" s="14"/>
    </row>
    <row r="72" spans="1:72">
      <c r="A72" s="145" t="s">
        <v>1080</v>
      </c>
      <c r="B72" s="154" t="s">
        <v>817</v>
      </c>
      <c r="C72" s="154" t="s">
        <v>834</v>
      </c>
      <c r="D72" s="154" t="s">
        <v>872</v>
      </c>
      <c r="E72" s="154" t="s">
        <v>985</v>
      </c>
      <c r="F72" s="154" t="s">
        <v>872</v>
      </c>
      <c r="G72" s="154" t="s">
        <v>296</v>
      </c>
      <c r="H72" s="154" t="s">
        <v>250</v>
      </c>
      <c r="I72" s="154" t="s">
        <v>176</v>
      </c>
      <c r="J72" s="154">
        <v>0</v>
      </c>
      <c r="K72" s="154">
        <v>2.1</v>
      </c>
      <c r="L72" s="6" t="s">
        <v>255</v>
      </c>
      <c r="M72" s="155"/>
      <c r="N72" s="155"/>
      <c r="O72" s="155" t="s">
        <v>921</v>
      </c>
      <c r="P72" s="155">
        <v>1.3964609053497941</v>
      </c>
      <c r="Q72" s="164"/>
      <c r="R72" s="131"/>
      <c r="S72" s="131"/>
      <c r="T72" s="155"/>
      <c r="U72" s="155">
        <v>15.202290708693059</v>
      </c>
      <c r="V72" s="155"/>
      <c r="W72" s="155">
        <v>4.4305401662049864</v>
      </c>
      <c r="X72" s="155"/>
      <c r="Y72" s="155"/>
      <c r="Z72" s="155"/>
      <c r="AA72" s="155"/>
      <c r="AB72" s="155"/>
      <c r="AC72" s="155"/>
      <c r="AD72" s="155"/>
      <c r="AE72" s="155">
        <v>2001</v>
      </c>
      <c r="AF72" s="155">
        <v>-50.3</v>
      </c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65"/>
      <c r="AR72" s="165"/>
      <c r="AS72" s="165"/>
      <c r="AT72" s="165"/>
      <c r="AU72" s="165"/>
      <c r="AV72" s="165"/>
      <c r="AW72" s="165"/>
      <c r="AX72" s="165"/>
      <c r="AY72" s="165"/>
      <c r="AZ72" s="165"/>
      <c r="BA72" s="165"/>
      <c r="BB72" s="165"/>
      <c r="BC72" s="165"/>
      <c r="BD72" s="155"/>
      <c r="BE72" s="155"/>
      <c r="BF72" s="155"/>
      <c r="BG72" s="155"/>
      <c r="BH72" s="155"/>
      <c r="BI72" s="155"/>
      <c r="BJ72" s="155"/>
      <c r="BK72" s="155"/>
      <c r="BL72" s="155"/>
      <c r="BM72" s="155"/>
      <c r="BN72" s="155"/>
      <c r="BO72" s="155"/>
      <c r="BP72" s="155"/>
      <c r="BQ72" s="155"/>
      <c r="BR72" s="165"/>
      <c r="BS72" s="14"/>
      <c r="BT72" s="14"/>
    </row>
    <row r="73" spans="1:72">
      <c r="A73" s="145" t="s">
        <v>1080</v>
      </c>
      <c r="B73" s="154" t="s">
        <v>817</v>
      </c>
      <c r="C73" s="154" t="s">
        <v>834</v>
      </c>
      <c r="D73" s="154" t="s">
        <v>873</v>
      </c>
      <c r="E73" s="154" t="s">
        <v>986</v>
      </c>
      <c r="F73" s="154" t="s">
        <v>873</v>
      </c>
      <c r="G73" s="154" t="s">
        <v>296</v>
      </c>
      <c r="H73" s="154" t="s">
        <v>250</v>
      </c>
      <c r="I73" s="154" t="s">
        <v>176</v>
      </c>
      <c r="J73" s="154">
        <v>0</v>
      </c>
      <c r="K73" s="154">
        <v>2.1</v>
      </c>
      <c r="L73" s="6" t="s">
        <v>255</v>
      </c>
      <c r="M73" s="155"/>
      <c r="N73" s="155"/>
      <c r="O73" s="155" t="s">
        <v>921</v>
      </c>
      <c r="P73" s="155">
        <v>0.78</v>
      </c>
      <c r="Q73" s="164"/>
      <c r="R73" s="131"/>
      <c r="S73" s="131"/>
      <c r="T73" s="155"/>
      <c r="U73" s="155">
        <v>4.4199145483187321</v>
      </c>
      <c r="V73" s="155"/>
      <c r="W73" s="155"/>
      <c r="X73" s="155"/>
      <c r="Y73" s="155"/>
      <c r="Z73" s="155"/>
      <c r="AA73" s="155"/>
      <c r="AB73" s="155"/>
      <c r="AC73" s="155"/>
      <c r="AD73" s="155"/>
      <c r="AE73" s="155">
        <v>2001</v>
      </c>
      <c r="AF73" s="155"/>
      <c r="AG73" s="155"/>
      <c r="AH73" s="155"/>
      <c r="AI73" s="155"/>
      <c r="AJ73" s="155"/>
      <c r="AK73" s="155"/>
      <c r="AL73" s="155"/>
      <c r="AM73" s="155"/>
      <c r="AN73" s="155"/>
      <c r="AO73" s="155"/>
      <c r="AP73" s="155"/>
      <c r="AQ73" s="165"/>
      <c r="AR73" s="165"/>
      <c r="AS73" s="165"/>
      <c r="AT73" s="165"/>
      <c r="AU73" s="165"/>
      <c r="AV73" s="165"/>
      <c r="AW73" s="165"/>
      <c r="AX73" s="165"/>
      <c r="AY73" s="165"/>
      <c r="AZ73" s="165"/>
      <c r="BA73" s="165"/>
      <c r="BB73" s="165"/>
      <c r="BC73" s="165"/>
      <c r="BD73" s="155"/>
      <c r="BE73" s="155"/>
      <c r="BF73" s="155"/>
      <c r="BG73" s="155"/>
      <c r="BH73" s="155"/>
      <c r="BI73" s="155"/>
      <c r="BJ73" s="155"/>
      <c r="BK73" s="155"/>
      <c r="BL73" s="155"/>
      <c r="BM73" s="155"/>
      <c r="BN73" s="155"/>
      <c r="BO73" s="155"/>
      <c r="BP73" s="155"/>
      <c r="BQ73" s="155"/>
      <c r="BR73" s="165"/>
      <c r="BS73" s="14"/>
      <c r="BT73" s="14"/>
    </row>
    <row r="74" spans="1:72">
      <c r="A74" s="145" t="s">
        <v>1080</v>
      </c>
      <c r="B74" s="154" t="s">
        <v>817</v>
      </c>
      <c r="C74" s="154" t="s">
        <v>834</v>
      </c>
      <c r="D74" s="154" t="s">
        <v>874</v>
      </c>
      <c r="E74" s="154" t="s">
        <v>987</v>
      </c>
      <c r="F74" s="154" t="s">
        <v>874</v>
      </c>
      <c r="G74" s="154" t="s">
        <v>296</v>
      </c>
      <c r="H74" s="154" t="s">
        <v>250</v>
      </c>
      <c r="I74" s="154" t="s">
        <v>176</v>
      </c>
      <c r="J74" s="154">
        <v>0</v>
      </c>
      <c r="K74" s="154">
        <v>2.1</v>
      </c>
      <c r="L74" s="6" t="s">
        <v>255</v>
      </c>
      <c r="M74" s="155"/>
      <c r="N74" s="155"/>
      <c r="O74" s="155" t="s">
        <v>921</v>
      </c>
      <c r="P74" s="155">
        <v>0.67</v>
      </c>
      <c r="Q74" s="164"/>
      <c r="R74" s="131"/>
      <c r="S74" s="131"/>
      <c r="T74" s="155"/>
      <c r="U74" s="155">
        <v>4.0452097471442032</v>
      </c>
      <c r="V74" s="155"/>
      <c r="W74" s="155"/>
      <c r="X74" s="155"/>
      <c r="Y74" s="155"/>
      <c r="Z74" s="155"/>
      <c r="AA74" s="155"/>
      <c r="AB74" s="155"/>
      <c r="AC74" s="155"/>
      <c r="AD74" s="155"/>
      <c r="AE74" s="155">
        <v>2001</v>
      </c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65"/>
      <c r="AR74" s="165"/>
      <c r="AS74" s="165"/>
      <c r="AT74" s="165"/>
      <c r="AU74" s="165"/>
      <c r="AV74" s="165"/>
      <c r="AW74" s="165"/>
      <c r="AX74" s="165"/>
      <c r="AY74" s="165"/>
      <c r="AZ74" s="165"/>
      <c r="BA74" s="165"/>
      <c r="BB74" s="165"/>
      <c r="BC74" s="165"/>
      <c r="BD74" s="155"/>
      <c r="BE74" s="155"/>
      <c r="BF74" s="155"/>
      <c r="BG74" s="155"/>
      <c r="BH74" s="155"/>
      <c r="BI74" s="155"/>
      <c r="BJ74" s="155"/>
      <c r="BK74" s="155"/>
      <c r="BL74" s="155"/>
      <c r="BM74" s="155"/>
      <c r="BN74" s="155"/>
      <c r="BO74" s="155"/>
      <c r="BP74" s="155"/>
      <c r="BQ74" s="155"/>
      <c r="BR74" s="165"/>
      <c r="BS74" s="14"/>
      <c r="BT74" s="14"/>
    </row>
    <row r="75" spans="1:72">
      <c r="A75" s="145" t="s">
        <v>1080</v>
      </c>
      <c r="B75" s="154" t="s">
        <v>817</v>
      </c>
      <c r="C75" s="154" t="s">
        <v>834</v>
      </c>
      <c r="D75" s="154" t="s">
        <v>869</v>
      </c>
      <c r="E75" s="154" t="s">
        <v>988</v>
      </c>
      <c r="F75" s="154" t="s">
        <v>976</v>
      </c>
      <c r="G75" s="154" t="s">
        <v>264</v>
      </c>
      <c r="H75" s="154" t="s">
        <v>251</v>
      </c>
      <c r="I75" s="154" t="s">
        <v>198</v>
      </c>
      <c r="J75" s="154">
        <v>2.1</v>
      </c>
      <c r="K75" s="154" t="s">
        <v>915</v>
      </c>
      <c r="L75" s="6" t="s">
        <v>256</v>
      </c>
      <c r="M75" s="155">
        <v>0.5</v>
      </c>
      <c r="N75" s="155"/>
      <c r="O75" s="155" t="s">
        <v>927</v>
      </c>
      <c r="P75" s="155">
        <v>78.250200000000007</v>
      </c>
      <c r="Q75" s="164"/>
      <c r="R75" s="131"/>
      <c r="S75" s="131"/>
      <c r="T75" s="155"/>
      <c r="U75" s="155">
        <v>11.96</v>
      </c>
      <c r="V75" s="155"/>
      <c r="W75" s="155">
        <v>0.33</v>
      </c>
      <c r="X75" s="155"/>
      <c r="Y75" s="155"/>
      <c r="Z75" s="155"/>
      <c r="AA75" s="155"/>
      <c r="AB75" s="155"/>
      <c r="AC75" s="155"/>
      <c r="AD75" s="155"/>
      <c r="AE75" s="155">
        <v>2001</v>
      </c>
      <c r="AF75" s="155">
        <v>138.80000000000001</v>
      </c>
      <c r="AG75" s="155"/>
      <c r="AH75" s="155"/>
      <c r="AI75" s="155"/>
      <c r="AJ75" s="155"/>
      <c r="AK75" s="155"/>
      <c r="AL75" s="155"/>
      <c r="AM75" s="155"/>
      <c r="AN75" s="155"/>
      <c r="AO75" s="155"/>
      <c r="AP75" s="155"/>
      <c r="AQ75" s="165"/>
      <c r="AR75" s="165"/>
      <c r="AS75" s="165"/>
      <c r="AT75" s="165"/>
      <c r="AU75" s="165"/>
      <c r="AV75" s="165"/>
      <c r="AW75" s="165"/>
      <c r="AX75" s="165"/>
      <c r="AY75" s="165"/>
      <c r="AZ75" s="165"/>
      <c r="BA75" s="165"/>
      <c r="BB75" s="165"/>
      <c r="BC75" s="165"/>
      <c r="BD75" s="155"/>
      <c r="BE75" s="155"/>
      <c r="BF75" s="155"/>
      <c r="BG75" s="155"/>
      <c r="BH75" s="155"/>
      <c r="BI75" s="155"/>
      <c r="BJ75" s="155"/>
      <c r="BK75" s="155"/>
      <c r="BL75" s="155"/>
      <c r="BM75" s="155"/>
      <c r="BN75" s="155"/>
      <c r="BO75" s="155"/>
      <c r="BP75" s="155"/>
      <c r="BQ75" s="155"/>
      <c r="BR75" s="165"/>
      <c r="BS75" s="14"/>
      <c r="BT75" s="14"/>
    </row>
    <row r="76" spans="1:72">
      <c r="A76" s="145" t="s">
        <v>1080</v>
      </c>
      <c r="B76" s="154" t="s">
        <v>817</v>
      </c>
      <c r="C76" s="154" t="s">
        <v>834</v>
      </c>
      <c r="D76" s="154" t="s">
        <v>871</v>
      </c>
      <c r="E76" s="154" t="s">
        <v>989</v>
      </c>
      <c r="F76" s="154" t="s">
        <v>978</v>
      </c>
      <c r="G76" s="154" t="s">
        <v>264</v>
      </c>
      <c r="H76" s="154" t="s">
        <v>251</v>
      </c>
      <c r="I76" s="154" t="s">
        <v>198</v>
      </c>
      <c r="J76" s="154">
        <v>2.1</v>
      </c>
      <c r="K76" s="154" t="s">
        <v>915</v>
      </c>
      <c r="L76" s="6" t="s">
        <v>256</v>
      </c>
      <c r="M76" s="155">
        <v>0.5</v>
      </c>
      <c r="N76" s="155"/>
      <c r="O76" s="155" t="s">
        <v>927</v>
      </c>
      <c r="P76" s="155">
        <v>89.413200000000003</v>
      </c>
      <c r="Q76" s="164"/>
      <c r="R76" s="131"/>
      <c r="S76" s="131"/>
      <c r="T76" s="155"/>
      <c r="U76" s="155">
        <v>28.74</v>
      </c>
      <c r="V76" s="155"/>
      <c r="W76" s="155">
        <v>0.214</v>
      </c>
      <c r="X76" s="155"/>
      <c r="Y76" s="155"/>
      <c r="Z76" s="155"/>
      <c r="AA76" s="155"/>
      <c r="AB76" s="155"/>
      <c r="AC76" s="155"/>
      <c r="AD76" s="155"/>
      <c r="AE76" s="155">
        <v>2001</v>
      </c>
      <c r="AF76" s="155">
        <v>-41.1</v>
      </c>
      <c r="AG76" s="155"/>
      <c r="AH76" s="155"/>
      <c r="AI76" s="155"/>
      <c r="AJ76" s="155"/>
      <c r="AK76" s="155"/>
      <c r="AL76" s="155"/>
      <c r="AM76" s="155"/>
      <c r="AN76" s="155"/>
      <c r="AO76" s="155"/>
      <c r="AP76" s="155"/>
      <c r="AQ76" s="165"/>
      <c r="AR76" s="165"/>
      <c r="AS76" s="165"/>
      <c r="AT76" s="165"/>
      <c r="AU76" s="165"/>
      <c r="AV76" s="165"/>
      <c r="AW76" s="165"/>
      <c r="AX76" s="165"/>
      <c r="AY76" s="165"/>
      <c r="AZ76" s="165"/>
      <c r="BA76" s="165"/>
      <c r="BB76" s="165"/>
      <c r="BC76" s="165"/>
      <c r="BD76" s="155"/>
      <c r="BE76" s="155"/>
      <c r="BF76" s="155"/>
      <c r="BG76" s="155"/>
      <c r="BH76" s="155"/>
      <c r="BI76" s="155"/>
      <c r="BJ76" s="155"/>
      <c r="BK76" s="155"/>
      <c r="BL76" s="155"/>
      <c r="BM76" s="155"/>
      <c r="BN76" s="155"/>
      <c r="BO76" s="155"/>
      <c r="BP76" s="155"/>
      <c r="BQ76" s="155"/>
      <c r="BR76" s="165"/>
      <c r="BS76" s="14"/>
      <c r="BT76" s="14"/>
    </row>
    <row r="77" spans="1:72">
      <c r="A77" s="145" t="s">
        <v>1080</v>
      </c>
      <c r="B77" s="154" t="s">
        <v>817</v>
      </c>
      <c r="C77" s="154" t="s">
        <v>834</v>
      </c>
      <c r="D77" s="154" t="s">
        <v>869</v>
      </c>
      <c r="E77" s="154" t="s">
        <v>990</v>
      </c>
      <c r="F77" s="154" t="s">
        <v>988</v>
      </c>
      <c r="G77" s="154" t="s">
        <v>273</v>
      </c>
      <c r="H77" s="154" t="s">
        <v>253</v>
      </c>
      <c r="I77" s="154" t="s">
        <v>198</v>
      </c>
      <c r="J77" s="154">
        <v>0</v>
      </c>
      <c r="K77" s="154">
        <v>2.1</v>
      </c>
      <c r="L77" s="6" t="s">
        <v>261</v>
      </c>
      <c r="M77" s="155">
        <v>6</v>
      </c>
      <c r="N77" s="155"/>
      <c r="O77" s="155" t="s">
        <v>921</v>
      </c>
      <c r="P77" s="155">
        <v>72.360399999999998</v>
      </c>
      <c r="Q77" s="164"/>
      <c r="R77" s="131"/>
      <c r="S77" s="131"/>
      <c r="T77" s="155"/>
      <c r="U77" s="155">
        <v>4.42</v>
      </c>
      <c r="V77" s="155"/>
      <c r="W77" s="155">
        <v>0.13200000000000001</v>
      </c>
      <c r="X77" s="155"/>
      <c r="Y77" s="155"/>
      <c r="Z77" s="155"/>
      <c r="AA77" s="155"/>
      <c r="AB77" s="155"/>
      <c r="AC77" s="155"/>
      <c r="AD77" s="155"/>
      <c r="AE77" s="155">
        <v>2001</v>
      </c>
      <c r="AF77" s="155">
        <v>109.3</v>
      </c>
      <c r="AG77" s="155"/>
      <c r="AH77" s="155"/>
      <c r="AI77" s="155"/>
      <c r="AJ77" s="155"/>
      <c r="AK77" s="155"/>
      <c r="AL77" s="155"/>
      <c r="AM77" s="155"/>
      <c r="AN77" s="155"/>
      <c r="AO77" s="155"/>
      <c r="AP77" s="155"/>
      <c r="AQ77" s="165"/>
      <c r="AR77" s="165"/>
      <c r="AS77" s="165"/>
      <c r="AT77" s="165"/>
      <c r="AU77" s="165"/>
      <c r="AV77" s="165"/>
      <c r="AW77" s="165"/>
      <c r="AX77" s="165"/>
      <c r="AY77" s="165"/>
      <c r="AZ77" s="165"/>
      <c r="BA77" s="165"/>
      <c r="BB77" s="165"/>
      <c r="BC77" s="165"/>
      <c r="BD77" s="155"/>
      <c r="BE77" s="155"/>
      <c r="BF77" s="155"/>
      <c r="BG77" s="155"/>
      <c r="BH77" s="155"/>
      <c r="BI77" s="155"/>
      <c r="BJ77" s="155"/>
      <c r="BK77" s="155"/>
      <c r="BL77" s="155"/>
      <c r="BM77" s="155"/>
      <c r="BN77" s="155"/>
      <c r="BO77" s="155"/>
      <c r="BP77" s="155"/>
      <c r="BQ77" s="155"/>
      <c r="BR77" s="165"/>
      <c r="BS77" s="14"/>
      <c r="BT77" s="14"/>
    </row>
    <row r="78" spans="1:72">
      <c r="A78" s="145" t="s">
        <v>1080</v>
      </c>
      <c r="B78" s="154" t="s">
        <v>817</v>
      </c>
      <c r="C78" s="154" t="s">
        <v>834</v>
      </c>
      <c r="D78" s="154" t="s">
        <v>871</v>
      </c>
      <c r="E78" s="154" t="s">
        <v>991</v>
      </c>
      <c r="F78" s="154" t="s">
        <v>989</v>
      </c>
      <c r="G78" s="154" t="s">
        <v>273</v>
      </c>
      <c r="H78" s="154" t="s">
        <v>253</v>
      </c>
      <c r="I78" s="154" t="s">
        <v>198</v>
      </c>
      <c r="J78" s="154">
        <v>0</v>
      </c>
      <c r="K78" s="154">
        <v>2.1</v>
      </c>
      <c r="L78" s="6" t="s">
        <v>261</v>
      </c>
      <c r="M78" s="155">
        <v>6</v>
      </c>
      <c r="N78" s="155"/>
      <c r="O78" s="155" t="s">
        <v>921</v>
      </c>
      <c r="P78" s="155">
        <v>82.497799999999998</v>
      </c>
      <c r="Q78" s="164"/>
      <c r="R78" s="131"/>
      <c r="S78" s="131"/>
      <c r="T78" s="155"/>
      <c r="U78" s="155">
        <v>6.69</v>
      </c>
      <c r="V78" s="155"/>
      <c r="W78" s="155">
        <v>5.3999999999999999E-2</v>
      </c>
      <c r="X78" s="155"/>
      <c r="Y78" s="155"/>
      <c r="Z78" s="155"/>
      <c r="AA78" s="155"/>
      <c r="AB78" s="155"/>
      <c r="AC78" s="155"/>
      <c r="AD78" s="155"/>
      <c r="AE78" s="155">
        <v>2001</v>
      </c>
      <c r="AF78" s="155">
        <v>-261</v>
      </c>
      <c r="AG78" s="155"/>
      <c r="AH78" s="155"/>
      <c r="AI78" s="155"/>
      <c r="AJ78" s="155"/>
      <c r="AK78" s="155"/>
      <c r="AL78" s="155"/>
      <c r="AM78" s="155"/>
      <c r="AN78" s="155"/>
      <c r="AO78" s="155"/>
      <c r="AP78" s="155"/>
      <c r="AQ78" s="165"/>
      <c r="AR78" s="165"/>
      <c r="AS78" s="165"/>
      <c r="AT78" s="165"/>
      <c r="AU78" s="165"/>
      <c r="AV78" s="165"/>
      <c r="AW78" s="165"/>
      <c r="AX78" s="165"/>
      <c r="AY78" s="165"/>
      <c r="AZ78" s="165"/>
      <c r="BA78" s="165"/>
      <c r="BB78" s="165"/>
      <c r="BC78" s="165"/>
      <c r="BD78" s="155"/>
      <c r="BE78" s="155"/>
      <c r="BF78" s="155"/>
      <c r="BG78" s="155"/>
      <c r="BH78" s="155"/>
      <c r="BI78" s="155"/>
      <c r="BJ78" s="155"/>
      <c r="BK78" s="155"/>
      <c r="BL78" s="155"/>
      <c r="BM78" s="155"/>
      <c r="BN78" s="155"/>
      <c r="BO78" s="155"/>
      <c r="BP78" s="155"/>
      <c r="BQ78" s="155"/>
      <c r="BR78" s="165"/>
      <c r="BS78" s="14"/>
      <c r="BT78" s="14"/>
    </row>
    <row r="79" spans="1:72">
      <c r="A79" s="145" t="s">
        <v>1080</v>
      </c>
      <c r="B79" s="154" t="s">
        <v>818</v>
      </c>
      <c r="C79" s="154" t="s">
        <v>835</v>
      </c>
      <c r="D79" s="154" t="s">
        <v>875</v>
      </c>
      <c r="E79" s="154" t="s">
        <v>992</v>
      </c>
      <c r="F79" s="154" t="s">
        <v>875</v>
      </c>
      <c r="G79" s="154" t="s">
        <v>298</v>
      </c>
      <c r="H79" s="154" t="s">
        <v>250</v>
      </c>
      <c r="I79" s="154" t="s">
        <v>176</v>
      </c>
      <c r="J79" s="154">
        <v>2.1</v>
      </c>
      <c r="K79" s="154" t="s">
        <v>915</v>
      </c>
      <c r="L79" s="6" t="s">
        <v>255</v>
      </c>
      <c r="M79" s="155"/>
      <c r="N79" s="155"/>
      <c r="O79" s="155" t="s">
        <v>853</v>
      </c>
      <c r="P79" s="155">
        <v>77.599999999999994</v>
      </c>
      <c r="Q79" s="164"/>
      <c r="R79" s="131"/>
      <c r="S79" s="131"/>
      <c r="T79" s="155"/>
      <c r="U79" s="155">
        <v>20.527822731233659</v>
      </c>
      <c r="V79" s="155"/>
      <c r="W79" s="155">
        <v>0.85</v>
      </c>
      <c r="X79" s="155"/>
      <c r="Y79" s="155"/>
      <c r="Z79" s="155"/>
      <c r="AA79" s="155"/>
      <c r="AB79" s="155"/>
      <c r="AC79" s="155"/>
      <c r="AD79" s="155"/>
      <c r="AE79" s="155">
        <v>2001</v>
      </c>
      <c r="AF79" s="155">
        <v>31.23</v>
      </c>
      <c r="AG79" s="155"/>
      <c r="AH79" s="155"/>
      <c r="AI79" s="155"/>
      <c r="AJ79" s="155"/>
      <c r="AK79" s="155"/>
      <c r="AL79" s="155"/>
      <c r="AM79" s="155"/>
      <c r="AN79" s="155"/>
      <c r="AO79" s="155"/>
      <c r="AP79" s="155"/>
      <c r="AQ79" s="165"/>
      <c r="AR79" s="165"/>
      <c r="AS79" s="165"/>
      <c r="AT79" s="165"/>
      <c r="AU79" s="165"/>
      <c r="AV79" s="165"/>
      <c r="AW79" s="165"/>
      <c r="AX79" s="165"/>
      <c r="AY79" s="165"/>
      <c r="AZ79" s="165"/>
      <c r="BA79" s="165"/>
      <c r="BB79" s="165"/>
      <c r="BC79" s="165"/>
      <c r="BD79" s="155"/>
      <c r="BE79" s="155"/>
      <c r="BF79" s="155"/>
      <c r="BG79" s="155"/>
      <c r="BH79" s="155"/>
      <c r="BI79" s="155"/>
      <c r="BJ79" s="155"/>
      <c r="BK79" s="155"/>
      <c r="BL79" s="155"/>
      <c r="BM79" s="155"/>
      <c r="BN79" s="155"/>
      <c r="BO79" s="155"/>
      <c r="BP79" s="155"/>
      <c r="BQ79" s="155"/>
      <c r="BR79" s="165"/>
      <c r="BS79" s="14"/>
      <c r="BT79" s="14"/>
    </row>
    <row r="80" spans="1:72">
      <c r="A80" s="145" t="s">
        <v>1080</v>
      </c>
      <c r="B80" s="154" t="s">
        <v>818</v>
      </c>
      <c r="C80" s="154" t="s">
        <v>835</v>
      </c>
      <c r="D80" s="154" t="s">
        <v>876</v>
      </c>
      <c r="E80" s="154" t="s">
        <v>993</v>
      </c>
      <c r="F80" s="154" t="s">
        <v>876</v>
      </c>
      <c r="G80" s="154" t="s">
        <v>298</v>
      </c>
      <c r="H80" s="154" t="s">
        <v>250</v>
      </c>
      <c r="I80" s="154" t="s">
        <v>176</v>
      </c>
      <c r="J80" s="154">
        <v>2.1</v>
      </c>
      <c r="K80" s="154" t="s">
        <v>915</v>
      </c>
      <c r="L80" s="6" t="s">
        <v>255</v>
      </c>
      <c r="M80" s="155"/>
      <c r="N80" s="155"/>
      <c r="O80" s="155" t="s">
        <v>853</v>
      </c>
      <c r="P80" s="155">
        <v>89.68</v>
      </c>
      <c r="Q80" s="164"/>
      <c r="R80" s="131"/>
      <c r="S80" s="131"/>
      <c r="T80" s="155"/>
      <c r="U80" s="155">
        <v>53.044807629308771</v>
      </c>
      <c r="V80" s="155"/>
      <c r="W80" s="155">
        <v>1.3</v>
      </c>
      <c r="X80" s="155"/>
      <c r="Y80" s="155"/>
      <c r="Z80" s="155"/>
      <c r="AA80" s="155"/>
      <c r="AB80" s="155"/>
      <c r="AC80" s="155"/>
      <c r="AD80" s="155"/>
      <c r="AE80" s="155">
        <v>2001</v>
      </c>
      <c r="AF80" s="155"/>
      <c r="AG80" s="155"/>
      <c r="AH80" s="155"/>
      <c r="AI80" s="155"/>
      <c r="AJ80" s="155"/>
      <c r="AK80" s="155"/>
      <c r="AL80" s="155"/>
      <c r="AM80" s="155"/>
      <c r="AN80" s="155"/>
      <c r="AO80" s="155"/>
      <c r="AP80" s="155"/>
      <c r="AQ80" s="165"/>
      <c r="AR80" s="165"/>
      <c r="AS80" s="165"/>
      <c r="AT80" s="165"/>
      <c r="AU80" s="165"/>
      <c r="AV80" s="165"/>
      <c r="AW80" s="165"/>
      <c r="AX80" s="165"/>
      <c r="AY80" s="165"/>
      <c r="AZ80" s="165"/>
      <c r="BA80" s="165"/>
      <c r="BB80" s="165"/>
      <c r="BC80" s="165"/>
      <c r="BD80" s="155"/>
      <c r="BE80" s="155"/>
      <c r="BF80" s="155"/>
      <c r="BG80" s="155"/>
      <c r="BH80" s="155"/>
      <c r="BI80" s="155"/>
      <c r="BJ80" s="155"/>
      <c r="BK80" s="155"/>
      <c r="BL80" s="155"/>
      <c r="BM80" s="155"/>
      <c r="BN80" s="155"/>
      <c r="BO80" s="155"/>
      <c r="BP80" s="155"/>
      <c r="BQ80" s="155"/>
      <c r="BR80" s="165"/>
      <c r="BS80" s="14"/>
      <c r="BT80" s="14"/>
    </row>
    <row r="81" spans="1:72">
      <c r="A81" s="145" t="s">
        <v>1080</v>
      </c>
      <c r="B81" s="154" t="s">
        <v>818</v>
      </c>
      <c r="C81" s="154" t="s">
        <v>835</v>
      </c>
      <c r="D81" s="154" t="s">
        <v>877</v>
      </c>
      <c r="E81" s="154" t="s">
        <v>994</v>
      </c>
      <c r="F81" s="154" t="s">
        <v>877</v>
      </c>
      <c r="G81" s="154" t="s">
        <v>298</v>
      </c>
      <c r="H81" s="154" t="s">
        <v>250</v>
      </c>
      <c r="I81" s="154" t="s">
        <v>176</v>
      </c>
      <c r="J81" s="154">
        <v>2.1</v>
      </c>
      <c r="K81" s="154" t="s">
        <v>915</v>
      </c>
      <c r="L81" s="6" t="s">
        <v>255</v>
      </c>
      <c r="M81" s="155"/>
      <c r="N81" s="155"/>
      <c r="O81" s="155" t="s">
        <v>853</v>
      </c>
      <c r="P81" s="155">
        <v>91.35</v>
      </c>
      <c r="Q81" s="164"/>
      <c r="R81" s="131"/>
      <c r="S81" s="131"/>
      <c r="T81" s="155"/>
      <c r="U81" s="155">
        <v>55.623904741584937</v>
      </c>
      <c r="V81" s="155"/>
      <c r="W81" s="155">
        <v>1.27</v>
      </c>
      <c r="X81" s="155"/>
      <c r="Y81" s="155"/>
      <c r="Z81" s="155"/>
      <c r="AA81" s="155"/>
      <c r="AB81" s="155"/>
      <c r="AC81" s="155"/>
      <c r="AD81" s="155"/>
      <c r="AE81" s="155">
        <v>2001</v>
      </c>
      <c r="AF81" s="155">
        <v>-26.8</v>
      </c>
      <c r="AG81" s="155"/>
      <c r="AH81" s="155"/>
      <c r="AI81" s="155"/>
      <c r="AJ81" s="155"/>
      <c r="AK81" s="155"/>
      <c r="AL81" s="155"/>
      <c r="AM81" s="155"/>
      <c r="AN81" s="155"/>
      <c r="AO81" s="155"/>
      <c r="AP81" s="155"/>
      <c r="AQ81" s="165"/>
      <c r="AR81" s="165"/>
      <c r="AS81" s="165"/>
      <c r="AT81" s="165"/>
      <c r="AU81" s="165"/>
      <c r="AV81" s="165"/>
      <c r="AW81" s="165"/>
      <c r="AX81" s="165"/>
      <c r="AY81" s="165"/>
      <c r="AZ81" s="165"/>
      <c r="BA81" s="165"/>
      <c r="BB81" s="165"/>
      <c r="BC81" s="165"/>
      <c r="BD81" s="155"/>
      <c r="BE81" s="155"/>
      <c r="BF81" s="155"/>
      <c r="BG81" s="155"/>
      <c r="BH81" s="155"/>
      <c r="BI81" s="155"/>
      <c r="BJ81" s="155"/>
      <c r="BK81" s="155"/>
      <c r="BL81" s="155"/>
      <c r="BM81" s="155"/>
      <c r="BN81" s="155"/>
      <c r="BO81" s="155"/>
      <c r="BP81" s="155"/>
      <c r="BQ81" s="155"/>
      <c r="BR81" s="165"/>
      <c r="BS81" s="14"/>
      <c r="BT81" s="14"/>
    </row>
    <row r="82" spans="1:72">
      <c r="A82" s="145" t="s">
        <v>1080</v>
      </c>
      <c r="B82" s="154" t="s">
        <v>818</v>
      </c>
      <c r="C82" s="154" t="s">
        <v>835</v>
      </c>
      <c r="D82" s="154" t="s">
        <v>878</v>
      </c>
      <c r="E82" s="154" t="s">
        <v>995</v>
      </c>
      <c r="F82" s="154" t="s">
        <v>878</v>
      </c>
      <c r="G82" s="154" t="s">
        <v>298</v>
      </c>
      <c r="H82" s="154" t="s">
        <v>250</v>
      </c>
      <c r="I82" s="154" t="s">
        <v>176</v>
      </c>
      <c r="J82" s="154">
        <v>2.1</v>
      </c>
      <c r="K82" s="154" t="s">
        <v>915</v>
      </c>
      <c r="L82" s="6" t="s">
        <v>255</v>
      </c>
      <c r="M82" s="155"/>
      <c r="N82" s="155"/>
      <c r="O82" s="155" t="s">
        <v>853</v>
      </c>
      <c r="P82" s="155">
        <v>88.18</v>
      </c>
      <c r="Q82" s="164"/>
      <c r="R82" s="131"/>
      <c r="S82" s="131"/>
      <c r="T82" s="155"/>
      <c r="U82" s="155">
        <v>40.17068059647098</v>
      </c>
      <c r="V82" s="155"/>
      <c r="W82" s="155">
        <v>0.9</v>
      </c>
      <c r="X82" s="155"/>
      <c r="Y82" s="155"/>
      <c r="Z82" s="155"/>
      <c r="AA82" s="155"/>
      <c r="AB82" s="155"/>
      <c r="AC82" s="155"/>
      <c r="AD82" s="155"/>
      <c r="AE82" s="155">
        <v>2001</v>
      </c>
      <c r="AF82" s="155">
        <v>-94.35</v>
      </c>
      <c r="AG82" s="155"/>
      <c r="AH82" s="155"/>
      <c r="AI82" s="155"/>
      <c r="AJ82" s="155"/>
      <c r="AK82" s="155"/>
      <c r="AL82" s="155"/>
      <c r="AM82" s="155"/>
      <c r="AN82" s="155"/>
      <c r="AO82" s="155"/>
      <c r="AP82" s="155"/>
      <c r="AQ82" s="165"/>
      <c r="AR82" s="165"/>
      <c r="AS82" s="165"/>
      <c r="AT82" s="165"/>
      <c r="AU82" s="165"/>
      <c r="AV82" s="165"/>
      <c r="AW82" s="165"/>
      <c r="AX82" s="165"/>
      <c r="AY82" s="165"/>
      <c r="AZ82" s="165"/>
      <c r="BA82" s="165"/>
      <c r="BB82" s="165"/>
      <c r="BC82" s="165"/>
      <c r="BD82" s="155"/>
      <c r="BE82" s="155"/>
      <c r="BF82" s="155"/>
      <c r="BG82" s="155"/>
      <c r="BH82" s="155"/>
      <c r="BI82" s="155"/>
      <c r="BJ82" s="155"/>
      <c r="BK82" s="155"/>
      <c r="BL82" s="155"/>
      <c r="BM82" s="155"/>
      <c r="BN82" s="155"/>
      <c r="BO82" s="155"/>
      <c r="BP82" s="155"/>
      <c r="BQ82" s="155"/>
      <c r="BR82" s="165"/>
      <c r="BS82" s="14"/>
      <c r="BT82" s="14"/>
    </row>
    <row r="83" spans="1:72">
      <c r="A83" s="145" t="s">
        <v>1080</v>
      </c>
      <c r="B83" s="154" t="s">
        <v>818</v>
      </c>
      <c r="C83" s="154" t="s">
        <v>835</v>
      </c>
      <c r="D83" s="154" t="s">
        <v>879</v>
      </c>
      <c r="E83" s="154" t="s">
        <v>996</v>
      </c>
      <c r="F83" s="154" t="s">
        <v>879</v>
      </c>
      <c r="G83" s="154" t="s">
        <v>298</v>
      </c>
      <c r="H83" s="154" t="s">
        <v>250</v>
      </c>
      <c r="I83" s="154" t="s">
        <v>176</v>
      </c>
      <c r="J83" s="154">
        <v>2.1</v>
      </c>
      <c r="K83" s="154" t="s">
        <v>915</v>
      </c>
      <c r="L83" s="6" t="s">
        <v>255</v>
      </c>
      <c r="M83" s="155"/>
      <c r="N83" s="155"/>
      <c r="O83" s="155" t="s">
        <v>853</v>
      </c>
      <c r="P83" s="155">
        <v>94.16</v>
      </c>
      <c r="Q83" s="164"/>
      <c r="R83" s="131"/>
      <c r="S83" s="131"/>
      <c r="T83" s="155"/>
      <c r="U83" s="155">
        <v>73.721913044730343</v>
      </c>
      <c r="V83" s="155"/>
      <c r="W83" s="155">
        <v>0.87</v>
      </c>
      <c r="X83" s="155"/>
      <c r="Y83" s="155"/>
      <c r="Z83" s="155"/>
      <c r="AA83" s="155"/>
      <c r="AB83" s="155"/>
      <c r="AC83" s="155"/>
      <c r="AD83" s="155"/>
      <c r="AE83" s="155">
        <v>2001</v>
      </c>
      <c r="AF83" s="155"/>
      <c r="AG83" s="155"/>
      <c r="AH83" s="155"/>
      <c r="AI83" s="155"/>
      <c r="AJ83" s="155"/>
      <c r="AK83" s="155"/>
      <c r="AL83" s="155"/>
      <c r="AM83" s="155"/>
      <c r="AN83" s="155"/>
      <c r="AO83" s="155"/>
      <c r="AP83" s="15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55"/>
      <c r="BE83" s="155"/>
      <c r="BF83" s="155"/>
      <c r="BG83" s="155"/>
      <c r="BH83" s="155"/>
      <c r="BI83" s="155"/>
      <c r="BJ83" s="155"/>
      <c r="BK83" s="155"/>
      <c r="BL83" s="155"/>
      <c r="BM83" s="155"/>
      <c r="BN83" s="155"/>
      <c r="BO83" s="155"/>
      <c r="BP83" s="155"/>
      <c r="BQ83" s="155"/>
      <c r="BR83" s="165"/>
      <c r="BS83" s="14"/>
      <c r="BT83" s="14"/>
    </row>
    <row r="84" spans="1:72">
      <c r="A84" s="145" t="s">
        <v>1080</v>
      </c>
      <c r="B84" s="154" t="s">
        <v>818</v>
      </c>
      <c r="C84" s="154" t="s">
        <v>835</v>
      </c>
      <c r="D84" s="154" t="s">
        <v>880</v>
      </c>
      <c r="E84" s="154" t="s">
        <v>997</v>
      </c>
      <c r="F84" s="154" t="s">
        <v>880</v>
      </c>
      <c r="G84" s="154" t="s">
        <v>298</v>
      </c>
      <c r="H84" s="154" t="s">
        <v>250</v>
      </c>
      <c r="I84" s="154" t="s">
        <v>176</v>
      </c>
      <c r="J84" s="154">
        <v>2.1</v>
      </c>
      <c r="K84" s="154" t="s">
        <v>915</v>
      </c>
      <c r="L84" s="6" t="s">
        <v>255</v>
      </c>
      <c r="M84" s="155"/>
      <c r="N84" s="155"/>
      <c r="O84" s="155" t="s">
        <v>853</v>
      </c>
      <c r="P84" s="155">
        <v>94.32</v>
      </c>
      <c r="Q84" s="164"/>
      <c r="R84" s="131"/>
      <c r="S84" s="131"/>
      <c r="T84" s="155"/>
      <c r="U84" s="155">
        <v>78.812041922314805</v>
      </c>
      <c r="V84" s="155"/>
      <c r="W84" s="155">
        <v>1.1200000000000001</v>
      </c>
      <c r="X84" s="155"/>
      <c r="Y84" s="155"/>
      <c r="Z84" s="155"/>
      <c r="AA84" s="155"/>
      <c r="AB84" s="155"/>
      <c r="AC84" s="155"/>
      <c r="AD84" s="155"/>
      <c r="AE84" s="155">
        <v>2001</v>
      </c>
      <c r="AF84" s="155"/>
      <c r="AG84" s="155"/>
      <c r="AH84" s="155"/>
      <c r="AI84" s="155"/>
      <c r="AJ84" s="155"/>
      <c r="AK84" s="155"/>
      <c r="AL84" s="155"/>
      <c r="AM84" s="155"/>
      <c r="AN84" s="155"/>
      <c r="AO84" s="155"/>
      <c r="AP84" s="15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55"/>
      <c r="BE84" s="155"/>
      <c r="BF84" s="155"/>
      <c r="BG84" s="155"/>
      <c r="BH84" s="155"/>
      <c r="BI84" s="155"/>
      <c r="BJ84" s="155"/>
      <c r="BK84" s="155"/>
      <c r="BL84" s="155"/>
      <c r="BM84" s="155"/>
      <c r="BN84" s="155"/>
      <c r="BO84" s="155"/>
      <c r="BP84" s="155"/>
      <c r="BQ84" s="155"/>
      <c r="BR84" s="165"/>
      <c r="BS84" s="14"/>
      <c r="BT84" s="14"/>
    </row>
    <row r="85" spans="1:72">
      <c r="A85" s="145" t="s">
        <v>1080</v>
      </c>
      <c r="B85" s="154" t="s">
        <v>818</v>
      </c>
      <c r="C85" s="154" t="s">
        <v>835</v>
      </c>
      <c r="D85" s="154" t="s">
        <v>881</v>
      </c>
      <c r="E85" s="154" t="s">
        <v>998</v>
      </c>
      <c r="F85" s="154" t="s">
        <v>881</v>
      </c>
      <c r="G85" s="154" t="s">
        <v>298</v>
      </c>
      <c r="H85" s="154" t="s">
        <v>250</v>
      </c>
      <c r="I85" s="154" t="s">
        <v>176</v>
      </c>
      <c r="J85" s="154">
        <v>2.1</v>
      </c>
      <c r="K85" s="154" t="s">
        <v>915</v>
      </c>
      <c r="L85" s="6" t="s">
        <v>255</v>
      </c>
      <c r="M85" s="155"/>
      <c r="N85" s="155"/>
      <c r="O85" s="155" t="s">
        <v>853</v>
      </c>
      <c r="P85" s="155">
        <v>94.85</v>
      </c>
      <c r="Q85" s="164"/>
      <c r="R85" s="131"/>
      <c r="S85" s="131"/>
      <c r="T85" s="155"/>
      <c r="U85" s="155">
        <v>80.059859141296215</v>
      </c>
      <c r="V85" s="155"/>
      <c r="W85" s="155">
        <v>1.0900000000000001</v>
      </c>
      <c r="X85" s="155"/>
      <c r="Y85" s="155"/>
      <c r="Z85" s="155"/>
      <c r="AA85" s="155"/>
      <c r="AB85" s="155"/>
      <c r="AC85" s="155"/>
      <c r="AD85" s="155"/>
      <c r="AE85" s="155">
        <v>2001</v>
      </c>
      <c r="AF85" s="155"/>
      <c r="AG85" s="155"/>
      <c r="AH85" s="155"/>
      <c r="AI85" s="155"/>
      <c r="AJ85" s="155"/>
      <c r="AK85" s="155"/>
      <c r="AL85" s="155"/>
      <c r="AM85" s="155"/>
      <c r="AN85" s="155"/>
      <c r="AO85" s="155"/>
      <c r="AP85" s="15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55"/>
      <c r="BE85" s="155"/>
      <c r="BF85" s="155"/>
      <c r="BG85" s="155"/>
      <c r="BH85" s="155"/>
      <c r="BI85" s="155"/>
      <c r="BJ85" s="155"/>
      <c r="BK85" s="155"/>
      <c r="BL85" s="155"/>
      <c r="BM85" s="155"/>
      <c r="BN85" s="155"/>
      <c r="BO85" s="155"/>
      <c r="BP85" s="155"/>
      <c r="BQ85" s="155"/>
      <c r="BR85" s="165"/>
      <c r="BS85" s="14"/>
      <c r="BT85" s="14"/>
    </row>
    <row r="86" spans="1:72">
      <c r="A86" s="145" t="s">
        <v>1080</v>
      </c>
      <c r="B86" s="154" t="s">
        <v>818</v>
      </c>
      <c r="C86" s="154" t="s">
        <v>835</v>
      </c>
      <c r="D86" s="154" t="s">
        <v>882</v>
      </c>
      <c r="E86" s="154" t="s">
        <v>999</v>
      </c>
      <c r="F86" s="154" t="s">
        <v>882</v>
      </c>
      <c r="G86" s="154" t="s">
        <v>298</v>
      </c>
      <c r="H86" s="154" t="s">
        <v>250</v>
      </c>
      <c r="I86" s="154" t="s">
        <v>176</v>
      </c>
      <c r="J86" s="154">
        <v>2.1</v>
      </c>
      <c r="K86" s="154" t="s">
        <v>915</v>
      </c>
      <c r="L86" s="6" t="s">
        <v>255</v>
      </c>
      <c r="M86" s="155"/>
      <c r="N86" s="155"/>
      <c r="O86" s="155" t="s">
        <v>853</v>
      </c>
      <c r="P86" s="155">
        <v>98.74</v>
      </c>
      <c r="Q86" s="164"/>
      <c r="R86" s="131"/>
      <c r="S86" s="131"/>
      <c r="T86" s="155"/>
      <c r="U86" s="155">
        <v>88.880534581537461</v>
      </c>
      <c r="V86" s="155"/>
      <c r="W86" s="155">
        <v>0.51</v>
      </c>
      <c r="X86" s="155"/>
      <c r="Y86" s="155"/>
      <c r="Z86" s="155"/>
      <c r="AA86" s="155"/>
      <c r="AB86" s="155"/>
      <c r="AC86" s="155"/>
      <c r="AD86" s="155"/>
      <c r="AE86" s="155">
        <v>2001</v>
      </c>
      <c r="AF86" s="155"/>
      <c r="AG86" s="155"/>
      <c r="AH86" s="155"/>
      <c r="AI86" s="155"/>
      <c r="AJ86" s="155"/>
      <c r="AK86" s="155"/>
      <c r="AL86" s="155"/>
      <c r="AM86" s="155"/>
      <c r="AN86" s="155"/>
      <c r="AO86" s="155"/>
      <c r="AP86" s="15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55"/>
      <c r="BE86" s="155"/>
      <c r="BF86" s="155"/>
      <c r="BG86" s="155"/>
      <c r="BH86" s="155"/>
      <c r="BI86" s="155"/>
      <c r="BJ86" s="155"/>
      <c r="BK86" s="155"/>
      <c r="BL86" s="155"/>
      <c r="BM86" s="155"/>
      <c r="BN86" s="155"/>
      <c r="BO86" s="155"/>
      <c r="BP86" s="155"/>
      <c r="BQ86" s="155"/>
      <c r="BR86" s="165"/>
      <c r="BS86" s="14"/>
      <c r="BT86" s="14"/>
    </row>
    <row r="87" spans="1:72">
      <c r="A87" s="145" t="s">
        <v>1080</v>
      </c>
      <c r="B87" s="154" t="s">
        <v>818</v>
      </c>
      <c r="C87" s="154" t="s">
        <v>835</v>
      </c>
      <c r="D87" s="154" t="s">
        <v>875</v>
      </c>
      <c r="E87" s="154" t="s">
        <v>1000</v>
      </c>
      <c r="F87" s="154" t="s">
        <v>875</v>
      </c>
      <c r="G87" s="154" t="s">
        <v>296</v>
      </c>
      <c r="H87" s="154" t="s">
        <v>250</v>
      </c>
      <c r="I87" s="154" t="s">
        <v>176</v>
      </c>
      <c r="J87" s="154">
        <v>0</v>
      </c>
      <c r="K87" s="154">
        <v>2.1</v>
      </c>
      <c r="L87" s="6" t="s">
        <v>255</v>
      </c>
      <c r="M87" s="155"/>
      <c r="N87" s="155"/>
      <c r="O87" s="155" t="s">
        <v>921</v>
      </c>
      <c r="P87" s="155">
        <v>22.4</v>
      </c>
      <c r="Q87" s="164"/>
      <c r="R87" s="131"/>
      <c r="S87" s="131"/>
      <c r="T87" s="155"/>
      <c r="U87" s="155">
        <v>79.47217726876633</v>
      </c>
      <c r="V87" s="155"/>
      <c r="W87" s="155">
        <v>11.4</v>
      </c>
      <c r="X87" s="155"/>
      <c r="Y87" s="155"/>
      <c r="Z87" s="155"/>
      <c r="AA87" s="155"/>
      <c r="AB87" s="155"/>
      <c r="AC87" s="155"/>
      <c r="AD87" s="155"/>
      <c r="AE87" s="155">
        <v>2001</v>
      </c>
      <c r="AF87" s="155">
        <v>143.80000000000001</v>
      </c>
      <c r="AG87" s="155"/>
      <c r="AH87" s="155"/>
      <c r="AI87" s="155"/>
      <c r="AJ87" s="155"/>
      <c r="AK87" s="155"/>
      <c r="AL87" s="155"/>
      <c r="AM87" s="155"/>
      <c r="AN87" s="155"/>
      <c r="AO87" s="155"/>
      <c r="AP87" s="15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55"/>
      <c r="BE87" s="155"/>
      <c r="BF87" s="155"/>
      <c r="BG87" s="155"/>
      <c r="BH87" s="155"/>
      <c r="BI87" s="155"/>
      <c r="BJ87" s="155"/>
      <c r="BK87" s="155"/>
      <c r="BL87" s="155"/>
      <c r="BM87" s="155"/>
      <c r="BN87" s="155"/>
      <c r="BO87" s="155"/>
      <c r="BP87" s="155"/>
      <c r="BQ87" s="155"/>
      <c r="BR87" s="165"/>
      <c r="BS87" s="14"/>
      <c r="BT87" s="14"/>
    </row>
    <row r="88" spans="1:72">
      <c r="A88" s="145" t="s">
        <v>1080</v>
      </c>
      <c r="B88" s="154" t="s">
        <v>818</v>
      </c>
      <c r="C88" s="154" t="s">
        <v>835</v>
      </c>
      <c r="D88" s="154" t="s">
        <v>876</v>
      </c>
      <c r="E88" s="154" t="s">
        <v>1001</v>
      </c>
      <c r="F88" s="154" t="s">
        <v>876</v>
      </c>
      <c r="G88" s="154" t="s">
        <v>296</v>
      </c>
      <c r="H88" s="154" t="s">
        <v>250</v>
      </c>
      <c r="I88" s="154" t="s">
        <v>176</v>
      </c>
      <c r="J88" s="154">
        <v>0</v>
      </c>
      <c r="K88" s="154">
        <v>2.1</v>
      </c>
      <c r="L88" s="6" t="s">
        <v>255</v>
      </c>
      <c r="M88" s="155"/>
      <c r="N88" s="155"/>
      <c r="O88" s="155" t="s">
        <v>921</v>
      </c>
      <c r="P88" s="155">
        <v>10.32</v>
      </c>
      <c r="Q88" s="164"/>
      <c r="R88" s="131"/>
      <c r="S88" s="131"/>
      <c r="T88" s="155"/>
      <c r="U88" s="155">
        <v>46.955192370691215</v>
      </c>
      <c r="V88" s="155"/>
      <c r="W88" s="155">
        <v>10</v>
      </c>
      <c r="X88" s="155"/>
      <c r="Y88" s="155"/>
      <c r="Z88" s="155"/>
      <c r="AA88" s="155"/>
      <c r="AB88" s="155"/>
      <c r="AC88" s="155"/>
      <c r="AD88" s="155"/>
      <c r="AE88" s="155">
        <v>2001</v>
      </c>
      <c r="AF88" s="155"/>
      <c r="AG88" s="155"/>
      <c r="AH88" s="155"/>
      <c r="AI88" s="155"/>
      <c r="AJ88" s="155"/>
      <c r="AK88" s="155"/>
      <c r="AL88" s="155"/>
      <c r="AM88" s="155"/>
      <c r="AN88" s="155"/>
      <c r="AO88" s="155"/>
      <c r="AP88" s="15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55"/>
      <c r="BE88" s="155"/>
      <c r="BF88" s="155"/>
      <c r="BG88" s="155"/>
      <c r="BH88" s="155"/>
      <c r="BI88" s="155"/>
      <c r="BJ88" s="155"/>
      <c r="BK88" s="155"/>
      <c r="BL88" s="155"/>
      <c r="BM88" s="155"/>
      <c r="BN88" s="155"/>
      <c r="BO88" s="155"/>
      <c r="BP88" s="155"/>
      <c r="BQ88" s="155"/>
      <c r="BR88" s="165"/>
      <c r="BS88" s="14"/>
      <c r="BT88" s="14"/>
    </row>
    <row r="89" spans="1:72">
      <c r="A89" s="145" t="s">
        <v>1080</v>
      </c>
      <c r="B89" s="154" t="s">
        <v>818</v>
      </c>
      <c r="C89" s="154" t="s">
        <v>835</v>
      </c>
      <c r="D89" s="154" t="s">
        <v>877</v>
      </c>
      <c r="E89" s="154" t="s">
        <v>1002</v>
      </c>
      <c r="F89" s="154" t="s">
        <v>877</v>
      </c>
      <c r="G89" s="154" t="s">
        <v>296</v>
      </c>
      <c r="H89" s="154" t="s">
        <v>250</v>
      </c>
      <c r="I89" s="154" t="s">
        <v>176</v>
      </c>
      <c r="J89" s="154">
        <v>0</v>
      </c>
      <c r="K89" s="154">
        <v>2.1</v>
      </c>
      <c r="L89" s="6" t="s">
        <v>255</v>
      </c>
      <c r="M89" s="155"/>
      <c r="N89" s="155"/>
      <c r="O89" s="155" t="s">
        <v>921</v>
      </c>
      <c r="P89" s="155">
        <v>8.65</v>
      </c>
      <c r="Q89" s="164"/>
      <c r="R89" s="131"/>
      <c r="S89" s="131"/>
      <c r="T89" s="155"/>
      <c r="U89" s="155">
        <v>44.376095258415063</v>
      </c>
      <c r="V89" s="155"/>
      <c r="W89" s="155">
        <v>10.7</v>
      </c>
      <c r="X89" s="155"/>
      <c r="Y89" s="155"/>
      <c r="Z89" s="155"/>
      <c r="AA89" s="155"/>
      <c r="AB89" s="155"/>
      <c r="AC89" s="155"/>
      <c r="AD89" s="155"/>
      <c r="AE89" s="155">
        <v>2001</v>
      </c>
      <c r="AF89" s="155">
        <v>26.4</v>
      </c>
      <c r="AG89" s="155"/>
      <c r="AH89" s="155"/>
      <c r="AI89" s="155"/>
      <c r="AJ89" s="155"/>
      <c r="AK89" s="155"/>
      <c r="AL89" s="155"/>
      <c r="AM89" s="155"/>
      <c r="AN89" s="155"/>
      <c r="AO89" s="155"/>
      <c r="AP89" s="155"/>
      <c r="AQ89" s="165"/>
      <c r="AR89" s="165"/>
      <c r="AS89" s="165"/>
      <c r="AT89" s="165"/>
      <c r="AU89" s="165"/>
      <c r="AV89" s="165"/>
      <c r="AW89" s="165"/>
      <c r="AX89" s="165"/>
      <c r="AY89" s="165"/>
      <c r="AZ89" s="165"/>
      <c r="BA89" s="165"/>
      <c r="BB89" s="165"/>
      <c r="BC89" s="165"/>
      <c r="BD89" s="155"/>
      <c r="BE89" s="155"/>
      <c r="BF89" s="155"/>
      <c r="BG89" s="155"/>
      <c r="BH89" s="155"/>
      <c r="BI89" s="155"/>
      <c r="BJ89" s="155"/>
      <c r="BK89" s="155"/>
      <c r="BL89" s="155"/>
      <c r="BM89" s="155"/>
      <c r="BN89" s="155"/>
      <c r="BO89" s="155"/>
      <c r="BP89" s="155"/>
      <c r="BQ89" s="155"/>
      <c r="BR89" s="165"/>
      <c r="BS89" s="14"/>
      <c r="BT89" s="14"/>
    </row>
    <row r="90" spans="1:72">
      <c r="A90" s="145" t="s">
        <v>1080</v>
      </c>
      <c r="B90" s="154" t="s">
        <v>818</v>
      </c>
      <c r="C90" s="154" t="s">
        <v>835</v>
      </c>
      <c r="D90" s="154" t="s">
        <v>878</v>
      </c>
      <c r="E90" s="154" t="s">
        <v>1003</v>
      </c>
      <c r="F90" s="154" t="s">
        <v>878</v>
      </c>
      <c r="G90" s="154" t="s">
        <v>296</v>
      </c>
      <c r="H90" s="154" t="s">
        <v>250</v>
      </c>
      <c r="I90" s="154" t="s">
        <v>176</v>
      </c>
      <c r="J90" s="154">
        <v>0</v>
      </c>
      <c r="K90" s="154">
        <v>2.1</v>
      </c>
      <c r="L90" s="6" t="s">
        <v>255</v>
      </c>
      <c r="M90" s="155"/>
      <c r="N90" s="155"/>
      <c r="O90" s="155" t="s">
        <v>921</v>
      </c>
      <c r="P90" s="155">
        <v>11.82</v>
      </c>
      <c r="Q90" s="164"/>
      <c r="R90" s="131"/>
      <c r="S90" s="131"/>
      <c r="T90" s="155"/>
      <c r="U90" s="155">
        <v>59.829319403529013</v>
      </c>
      <c r="V90" s="155"/>
      <c r="W90" s="155"/>
      <c r="X90" s="155"/>
      <c r="Y90" s="155"/>
      <c r="Z90" s="155"/>
      <c r="AA90" s="155"/>
      <c r="AB90" s="155"/>
      <c r="AC90" s="155"/>
      <c r="AD90" s="155"/>
      <c r="AE90" s="155">
        <v>2001</v>
      </c>
      <c r="AF90" s="155"/>
      <c r="AG90" s="155"/>
      <c r="AH90" s="155"/>
      <c r="AI90" s="155"/>
      <c r="AJ90" s="155"/>
      <c r="AK90" s="155"/>
      <c r="AL90" s="155"/>
      <c r="AM90" s="155"/>
      <c r="AN90" s="155"/>
      <c r="AO90" s="155"/>
      <c r="AP90" s="155"/>
      <c r="AQ90" s="165"/>
      <c r="AR90" s="165"/>
      <c r="AS90" s="165"/>
      <c r="AT90" s="165"/>
      <c r="AU90" s="165"/>
      <c r="AV90" s="165"/>
      <c r="AW90" s="165"/>
      <c r="AX90" s="165"/>
      <c r="AY90" s="165"/>
      <c r="AZ90" s="165"/>
      <c r="BA90" s="165"/>
      <c r="BB90" s="165"/>
      <c r="BC90" s="165"/>
      <c r="BD90" s="155"/>
      <c r="BE90" s="155"/>
      <c r="BF90" s="155"/>
      <c r="BG90" s="155"/>
      <c r="BH90" s="155"/>
      <c r="BI90" s="155"/>
      <c r="BJ90" s="155"/>
      <c r="BK90" s="155"/>
      <c r="BL90" s="155"/>
      <c r="BM90" s="155"/>
      <c r="BN90" s="155"/>
      <c r="BO90" s="155"/>
      <c r="BP90" s="155"/>
      <c r="BQ90" s="155"/>
      <c r="BR90" s="165"/>
      <c r="BS90" s="14"/>
      <c r="BT90" s="14"/>
    </row>
    <row r="91" spans="1:72">
      <c r="A91" s="145" t="s">
        <v>1080</v>
      </c>
      <c r="B91" s="154" t="s">
        <v>818</v>
      </c>
      <c r="C91" s="154" t="s">
        <v>835</v>
      </c>
      <c r="D91" s="154" t="s">
        <v>879</v>
      </c>
      <c r="E91" s="154" t="s">
        <v>1004</v>
      </c>
      <c r="F91" s="154" t="s">
        <v>879</v>
      </c>
      <c r="G91" s="154" t="s">
        <v>296</v>
      </c>
      <c r="H91" s="154" t="s">
        <v>250</v>
      </c>
      <c r="I91" s="154" t="s">
        <v>176</v>
      </c>
      <c r="J91" s="154">
        <v>0</v>
      </c>
      <c r="K91" s="154">
        <v>2.1</v>
      </c>
      <c r="L91" s="6" t="s">
        <v>255</v>
      </c>
      <c r="M91" s="155"/>
      <c r="N91" s="155"/>
      <c r="O91" s="155" t="s">
        <v>921</v>
      </c>
      <c r="P91" s="155">
        <v>5.84</v>
      </c>
      <c r="Q91" s="164"/>
      <c r="R91" s="131"/>
      <c r="S91" s="131"/>
      <c r="T91" s="155"/>
      <c r="U91" s="155">
        <v>26.278086955269657</v>
      </c>
      <c r="V91" s="155"/>
      <c r="W91" s="155"/>
      <c r="X91" s="155"/>
      <c r="Y91" s="155"/>
      <c r="Z91" s="155"/>
      <c r="AA91" s="155"/>
      <c r="AB91" s="155"/>
      <c r="AC91" s="155"/>
      <c r="AD91" s="155"/>
      <c r="AE91" s="155">
        <v>2001</v>
      </c>
      <c r="AF91" s="155"/>
      <c r="AG91" s="155"/>
      <c r="AH91" s="155"/>
      <c r="AI91" s="155"/>
      <c r="AJ91" s="155"/>
      <c r="AK91" s="155"/>
      <c r="AL91" s="155"/>
      <c r="AM91" s="155"/>
      <c r="AN91" s="155"/>
      <c r="AO91" s="155"/>
      <c r="AP91" s="155"/>
      <c r="AQ91" s="165"/>
      <c r="AR91" s="165"/>
      <c r="AS91" s="165"/>
      <c r="AT91" s="165"/>
      <c r="AU91" s="165"/>
      <c r="AV91" s="165"/>
      <c r="AW91" s="165"/>
      <c r="AX91" s="165"/>
      <c r="AY91" s="165"/>
      <c r="AZ91" s="165"/>
      <c r="BA91" s="165"/>
      <c r="BB91" s="165"/>
      <c r="BC91" s="165"/>
      <c r="BD91" s="155"/>
      <c r="BE91" s="155"/>
      <c r="BF91" s="155"/>
      <c r="BG91" s="155"/>
      <c r="BH91" s="155"/>
      <c r="BI91" s="155"/>
      <c r="BJ91" s="155"/>
      <c r="BK91" s="155"/>
      <c r="BL91" s="155"/>
      <c r="BM91" s="155"/>
      <c r="BN91" s="155"/>
      <c r="BO91" s="155"/>
      <c r="BP91" s="155"/>
      <c r="BQ91" s="155"/>
      <c r="BR91" s="165"/>
      <c r="BS91" s="14"/>
      <c r="BT91" s="14"/>
    </row>
    <row r="92" spans="1:72">
      <c r="A92" s="145" t="s">
        <v>1080</v>
      </c>
      <c r="B92" s="154" t="s">
        <v>818</v>
      </c>
      <c r="C92" s="154" t="s">
        <v>835</v>
      </c>
      <c r="D92" s="154" t="s">
        <v>880</v>
      </c>
      <c r="E92" s="154" t="s">
        <v>1005</v>
      </c>
      <c r="F92" s="154" t="s">
        <v>880</v>
      </c>
      <c r="G92" s="154" t="s">
        <v>296</v>
      </c>
      <c r="H92" s="154" t="s">
        <v>250</v>
      </c>
      <c r="I92" s="154" t="s">
        <v>176</v>
      </c>
      <c r="J92" s="154">
        <v>0</v>
      </c>
      <c r="K92" s="154">
        <v>2.1</v>
      </c>
      <c r="L92" s="6" t="s">
        <v>255</v>
      </c>
      <c r="M92" s="155"/>
      <c r="N92" s="155"/>
      <c r="O92" s="155" t="s">
        <v>921</v>
      </c>
      <c r="P92" s="155">
        <v>5.68</v>
      </c>
      <c r="Q92" s="164"/>
      <c r="R92" s="131"/>
      <c r="S92" s="131"/>
      <c r="T92" s="155"/>
      <c r="U92" s="155">
        <v>21.187958077685199</v>
      </c>
      <c r="V92" s="155"/>
      <c r="W92" s="155"/>
      <c r="X92" s="155"/>
      <c r="Y92" s="155"/>
      <c r="Z92" s="155"/>
      <c r="AA92" s="155"/>
      <c r="AB92" s="155"/>
      <c r="AC92" s="155"/>
      <c r="AD92" s="155"/>
      <c r="AE92" s="155">
        <v>2001</v>
      </c>
      <c r="AF92" s="155"/>
      <c r="AG92" s="155"/>
      <c r="AH92" s="155"/>
      <c r="AI92" s="155"/>
      <c r="AJ92" s="155"/>
      <c r="AK92" s="155"/>
      <c r="AL92" s="155"/>
      <c r="AM92" s="155"/>
      <c r="AN92" s="155"/>
      <c r="AO92" s="155"/>
      <c r="AP92" s="155"/>
      <c r="AQ92" s="165"/>
      <c r="AR92" s="165"/>
      <c r="AS92" s="165"/>
      <c r="AT92" s="165"/>
      <c r="AU92" s="165"/>
      <c r="AV92" s="165"/>
      <c r="AW92" s="165"/>
      <c r="AX92" s="165"/>
      <c r="AY92" s="165"/>
      <c r="AZ92" s="165"/>
      <c r="BA92" s="165"/>
      <c r="BB92" s="165"/>
      <c r="BC92" s="165"/>
      <c r="BD92" s="155"/>
      <c r="BE92" s="155"/>
      <c r="BF92" s="155"/>
      <c r="BG92" s="155"/>
      <c r="BH92" s="155"/>
      <c r="BI92" s="155"/>
      <c r="BJ92" s="155"/>
      <c r="BK92" s="155"/>
      <c r="BL92" s="155"/>
      <c r="BM92" s="155"/>
      <c r="BN92" s="155"/>
      <c r="BO92" s="155"/>
      <c r="BP92" s="155"/>
      <c r="BQ92" s="155"/>
      <c r="BR92" s="165"/>
      <c r="BS92" s="14"/>
      <c r="BT92" s="14"/>
    </row>
    <row r="93" spans="1:72">
      <c r="A93" s="145" t="s">
        <v>1080</v>
      </c>
      <c r="B93" s="154" t="s">
        <v>818</v>
      </c>
      <c r="C93" s="154" t="s">
        <v>835</v>
      </c>
      <c r="D93" s="154" t="s">
        <v>881</v>
      </c>
      <c r="E93" s="154" t="s">
        <v>1006</v>
      </c>
      <c r="F93" s="154" t="s">
        <v>881</v>
      </c>
      <c r="G93" s="154" t="s">
        <v>296</v>
      </c>
      <c r="H93" s="154" t="s">
        <v>250</v>
      </c>
      <c r="I93" s="154" t="s">
        <v>176</v>
      </c>
      <c r="J93" s="154">
        <v>0</v>
      </c>
      <c r="K93" s="154">
        <v>2.1</v>
      </c>
      <c r="L93" s="6" t="s">
        <v>255</v>
      </c>
      <c r="M93" s="155"/>
      <c r="N93" s="155"/>
      <c r="O93" s="155" t="s">
        <v>921</v>
      </c>
      <c r="P93" s="155">
        <v>5.15</v>
      </c>
      <c r="Q93" s="164"/>
      <c r="R93" s="131"/>
      <c r="S93" s="131"/>
      <c r="T93" s="155"/>
      <c r="U93" s="155">
        <v>19.940140858703774</v>
      </c>
      <c r="V93" s="155"/>
      <c r="W93" s="155"/>
      <c r="X93" s="155"/>
      <c r="Y93" s="155"/>
      <c r="Z93" s="155"/>
      <c r="AA93" s="155"/>
      <c r="AB93" s="155"/>
      <c r="AC93" s="155"/>
      <c r="AD93" s="155"/>
      <c r="AE93" s="155">
        <v>2001</v>
      </c>
      <c r="AF93" s="155"/>
      <c r="AG93" s="155"/>
      <c r="AH93" s="155"/>
      <c r="AI93" s="155"/>
      <c r="AJ93" s="155"/>
      <c r="AK93" s="155"/>
      <c r="AL93" s="155"/>
      <c r="AM93" s="155"/>
      <c r="AN93" s="155"/>
      <c r="AO93" s="155"/>
      <c r="AP93" s="155"/>
      <c r="AQ93" s="165"/>
      <c r="AR93" s="165"/>
      <c r="AS93" s="165"/>
      <c r="AT93" s="165"/>
      <c r="AU93" s="165"/>
      <c r="AV93" s="165"/>
      <c r="AW93" s="165"/>
      <c r="AX93" s="165"/>
      <c r="AY93" s="165"/>
      <c r="AZ93" s="165"/>
      <c r="BA93" s="165"/>
      <c r="BB93" s="165"/>
      <c r="BC93" s="165"/>
      <c r="BD93" s="155"/>
      <c r="BE93" s="155"/>
      <c r="BF93" s="155"/>
      <c r="BG93" s="155"/>
      <c r="BH93" s="155"/>
      <c r="BI93" s="155"/>
      <c r="BJ93" s="155"/>
      <c r="BK93" s="155"/>
      <c r="BL93" s="155"/>
      <c r="BM93" s="155"/>
      <c r="BN93" s="155"/>
      <c r="BO93" s="155"/>
      <c r="BP93" s="155"/>
      <c r="BQ93" s="155"/>
      <c r="BR93" s="165"/>
      <c r="BS93" s="14"/>
      <c r="BT93" s="14"/>
    </row>
    <row r="94" spans="1:72">
      <c r="A94" s="145" t="s">
        <v>1080</v>
      </c>
      <c r="B94" s="154" t="s">
        <v>818</v>
      </c>
      <c r="C94" s="154" t="s">
        <v>835</v>
      </c>
      <c r="D94" s="154" t="s">
        <v>882</v>
      </c>
      <c r="E94" s="154" t="s">
        <v>1007</v>
      </c>
      <c r="F94" s="154" t="s">
        <v>882</v>
      </c>
      <c r="G94" s="154" t="s">
        <v>296</v>
      </c>
      <c r="H94" s="154" t="s">
        <v>250</v>
      </c>
      <c r="I94" s="154" t="s">
        <v>176</v>
      </c>
      <c r="J94" s="154">
        <v>0</v>
      </c>
      <c r="K94" s="154">
        <v>2.1</v>
      </c>
      <c r="L94" s="6" t="s">
        <v>255</v>
      </c>
      <c r="M94" s="155"/>
      <c r="N94" s="155"/>
      <c r="O94" s="155" t="s">
        <v>921</v>
      </c>
      <c r="P94" s="155">
        <v>1.26</v>
      </c>
      <c r="Q94" s="164"/>
      <c r="R94" s="131"/>
      <c r="S94" s="131"/>
      <c r="T94" s="155"/>
      <c r="U94" s="155">
        <v>11.11946541846255</v>
      </c>
      <c r="V94" s="155"/>
      <c r="W94" s="155"/>
      <c r="X94" s="155"/>
      <c r="Y94" s="155"/>
      <c r="Z94" s="155"/>
      <c r="AA94" s="155"/>
      <c r="AB94" s="155"/>
      <c r="AC94" s="155"/>
      <c r="AD94" s="155"/>
      <c r="AE94" s="155">
        <v>2001</v>
      </c>
      <c r="AF94" s="155"/>
      <c r="AG94" s="155"/>
      <c r="AH94" s="155"/>
      <c r="AI94" s="155"/>
      <c r="AJ94" s="155"/>
      <c r="AK94" s="155"/>
      <c r="AL94" s="155"/>
      <c r="AM94" s="155"/>
      <c r="AN94" s="155"/>
      <c r="AO94" s="155"/>
      <c r="AP94" s="155"/>
      <c r="AQ94" s="165"/>
      <c r="AR94" s="165"/>
      <c r="AS94" s="165"/>
      <c r="AT94" s="165"/>
      <c r="AU94" s="165"/>
      <c r="AV94" s="165"/>
      <c r="AW94" s="165"/>
      <c r="AX94" s="165"/>
      <c r="AY94" s="165"/>
      <c r="AZ94" s="165"/>
      <c r="BA94" s="165"/>
      <c r="BB94" s="165"/>
      <c r="BC94" s="165"/>
      <c r="BD94" s="155"/>
      <c r="BE94" s="155"/>
      <c r="BF94" s="155"/>
      <c r="BG94" s="155"/>
      <c r="BH94" s="155"/>
      <c r="BI94" s="155"/>
      <c r="BJ94" s="155"/>
      <c r="BK94" s="155"/>
      <c r="BL94" s="155"/>
      <c r="BM94" s="155"/>
      <c r="BN94" s="155"/>
      <c r="BO94" s="155"/>
      <c r="BP94" s="155"/>
      <c r="BQ94" s="155"/>
      <c r="BR94" s="165"/>
      <c r="BS94" s="14"/>
      <c r="BT94" s="14"/>
    </row>
    <row r="95" spans="1:72">
      <c r="A95" s="145" t="s">
        <v>1080</v>
      </c>
      <c r="B95" s="154" t="s">
        <v>819</v>
      </c>
      <c r="C95" s="154" t="s">
        <v>836</v>
      </c>
      <c r="D95" s="154" t="s">
        <v>884</v>
      </c>
      <c r="E95" s="154" t="s">
        <v>1008</v>
      </c>
      <c r="F95" s="154" t="s">
        <v>884</v>
      </c>
      <c r="G95" s="154" t="s">
        <v>298</v>
      </c>
      <c r="H95" s="154" t="s">
        <v>250</v>
      </c>
      <c r="I95" s="154" t="s">
        <v>176</v>
      </c>
      <c r="J95" s="154">
        <v>2.1</v>
      </c>
      <c r="K95" s="154" t="s">
        <v>915</v>
      </c>
      <c r="L95" s="6" t="s">
        <v>255</v>
      </c>
      <c r="M95" s="155"/>
      <c r="N95" s="155"/>
      <c r="O95" s="155" t="s">
        <v>853</v>
      </c>
      <c r="P95" s="155">
        <v>81.489999999999995</v>
      </c>
      <c r="Q95" s="164"/>
      <c r="R95" s="131"/>
      <c r="S95" s="131"/>
      <c r="T95" s="155"/>
      <c r="U95" s="155">
        <v>39.924748567562254</v>
      </c>
      <c r="V95" s="155"/>
      <c r="W95" s="155">
        <v>2.37</v>
      </c>
      <c r="X95" s="155"/>
      <c r="Y95" s="155"/>
      <c r="Z95" s="155"/>
      <c r="AA95" s="155"/>
      <c r="AB95" s="155"/>
      <c r="AC95" s="155"/>
      <c r="AD95" s="155"/>
      <c r="AE95" s="155">
        <v>2001</v>
      </c>
      <c r="AF95" s="155">
        <v>23.7</v>
      </c>
      <c r="AG95" s="155"/>
      <c r="AH95" s="155"/>
      <c r="AI95" s="155"/>
      <c r="AJ95" s="155"/>
      <c r="AK95" s="155"/>
      <c r="AL95" s="155"/>
      <c r="AM95" s="155"/>
      <c r="AN95" s="155"/>
      <c r="AO95" s="155"/>
      <c r="AP95" s="155"/>
      <c r="AQ95" s="165"/>
      <c r="AR95" s="165"/>
      <c r="AS95" s="165"/>
      <c r="AT95" s="165"/>
      <c r="AU95" s="165"/>
      <c r="AV95" s="165"/>
      <c r="AW95" s="165"/>
      <c r="AX95" s="165"/>
      <c r="AY95" s="165"/>
      <c r="AZ95" s="165"/>
      <c r="BA95" s="165"/>
      <c r="BB95" s="165"/>
      <c r="BC95" s="165"/>
      <c r="BD95" s="155"/>
      <c r="BE95" s="155"/>
      <c r="BF95" s="155"/>
      <c r="BG95" s="155"/>
      <c r="BH95" s="155"/>
      <c r="BI95" s="155"/>
      <c r="BJ95" s="155"/>
      <c r="BK95" s="155"/>
      <c r="BL95" s="155"/>
      <c r="BM95" s="155"/>
      <c r="BN95" s="155"/>
      <c r="BO95" s="155"/>
      <c r="BP95" s="155"/>
      <c r="BQ95" s="155"/>
      <c r="BR95" s="165"/>
      <c r="BS95" s="14"/>
      <c r="BT95" s="14"/>
    </row>
    <row r="96" spans="1:72">
      <c r="A96" s="145" t="s">
        <v>1080</v>
      </c>
      <c r="B96" s="154" t="s">
        <v>819</v>
      </c>
      <c r="C96" s="154" t="s">
        <v>836</v>
      </c>
      <c r="D96" s="154" t="s">
        <v>885</v>
      </c>
      <c r="E96" s="154" t="s">
        <v>1009</v>
      </c>
      <c r="F96" s="154" t="s">
        <v>885</v>
      </c>
      <c r="G96" s="154" t="s">
        <v>298</v>
      </c>
      <c r="H96" s="154" t="s">
        <v>250</v>
      </c>
      <c r="I96" s="154" t="s">
        <v>176</v>
      </c>
      <c r="J96" s="154">
        <v>2.1</v>
      </c>
      <c r="K96" s="154" t="s">
        <v>915</v>
      </c>
      <c r="L96" s="6" t="s">
        <v>255</v>
      </c>
      <c r="M96" s="155"/>
      <c r="N96" s="155"/>
      <c r="O96" s="155" t="s">
        <v>853</v>
      </c>
      <c r="P96" s="155">
        <v>93.41</v>
      </c>
      <c r="Q96" s="164"/>
      <c r="R96" s="131"/>
      <c r="S96" s="131"/>
      <c r="T96" s="155"/>
      <c r="U96" s="155">
        <v>49.712885444540355</v>
      </c>
      <c r="V96" s="155"/>
      <c r="W96" s="155">
        <v>1.36</v>
      </c>
      <c r="X96" s="155"/>
      <c r="Y96" s="155"/>
      <c r="Z96" s="155"/>
      <c r="AA96" s="155"/>
      <c r="AB96" s="155"/>
      <c r="AC96" s="155"/>
      <c r="AD96" s="155"/>
      <c r="AE96" s="155">
        <v>2001</v>
      </c>
      <c r="AF96" s="155">
        <v>-15.6</v>
      </c>
      <c r="AG96" s="155"/>
      <c r="AH96" s="155"/>
      <c r="AI96" s="155"/>
      <c r="AJ96" s="155"/>
      <c r="AK96" s="155"/>
      <c r="AL96" s="155"/>
      <c r="AM96" s="155"/>
      <c r="AN96" s="155"/>
      <c r="AO96" s="155"/>
      <c r="AP96" s="155"/>
      <c r="AQ96" s="165"/>
      <c r="AR96" s="165"/>
      <c r="AS96" s="165"/>
      <c r="AT96" s="165"/>
      <c r="AU96" s="165"/>
      <c r="AV96" s="165"/>
      <c r="AW96" s="165"/>
      <c r="AX96" s="165"/>
      <c r="AY96" s="165"/>
      <c r="AZ96" s="165"/>
      <c r="BA96" s="165"/>
      <c r="BB96" s="165"/>
      <c r="BC96" s="165"/>
      <c r="BD96" s="155"/>
      <c r="BE96" s="155"/>
      <c r="BF96" s="155"/>
      <c r="BG96" s="155"/>
      <c r="BH96" s="155"/>
      <c r="BI96" s="155"/>
      <c r="BJ96" s="155"/>
      <c r="BK96" s="155"/>
      <c r="BL96" s="155"/>
      <c r="BM96" s="155"/>
      <c r="BN96" s="155"/>
      <c r="BO96" s="155"/>
      <c r="BP96" s="155"/>
      <c r="BQ96" s="155"/>
      <c r="BR96" s="165"/>
      <c r="BS96" s="14"/>
      <c r="BT96" s="14"/>
    </row>
    <row r="97" spans="1:72">
      <c r="A97" s="145" t="s">
        <v>1080</v>
      </c>
      <c r="B97" s="154" t="s">
        <v>819</v>
      </c>
      <c r="C97" s="154" t="s">
        <v>836</v>
      </c>
      <c r="D97" s="154" t="s">
        <v>886</v>
      </c>
      <c r="E97" s="154" t="s">
        <v>1010</v>
      </c>
      <c r="F97" s="154" t="s">
        <v>886</v>
      </c>
      <c r="G97" s="154" t="s">
        <v>298</v>
      </c>
      <c r="H97" s="154" t="s">
        <v>250</v>
      </c>
      <c r="I97" s="154" t="s">
        <v>176</v>
      </c>
      <c r="J97" s="154">
        <v>2.1</v>
      </c>
      <c r="K97" s="154" t="s">
        <v>915</v>
      </c>
      <c r="L97" s="6" t="s">
        <v>255</v>
      </c>
      <c r="M97" s="155"/>
      <c r="N97" s="155"/>
      <c r="O97" s="155" t="s">
        <v>853</v>
      </c>
      <c r="P97" s="155">
        <v>91.03</v>
      </c>
      <c r="Q97" s="164"/>
      <c r="R97" s="131"/>
      <c r="S97" s="131"/>
      <c r="T97" s="155"/>
      <c r="U97" s="155">
        <v>50.725955442612715</v>
      </c>
      <c r="V97" s="155"/>
      <c r="W97" s="155">
        <v>1.57</v>
      </c>
      <c r="X97" s="155"/>
      <c r="Y97" s="155"/>
      <c r="Z97" s="155"/>
      <c r="AA97" s="155"/>
      <c r="AB97" s="155"/>
      <c r="AC97" s="155"/>
      <c r="AD97" s="155"/>
      <c r="AE97" s="155">
        <v>2001</v>
      </c>
      <c r="AF97" s="155">
        <v>-33.195999999999998</v>
      </c>
      <c r="AG97" s="155"/>
      <c r="AH97" s="155"/>
      <c r="AI97" s="155"/>
      <c r="AJ97" s="155"/>
      <c r="AK97" s="155"/>
      <c r="AL97" s="155"/>
      <c r="AM97" s="155"/>
      <c r="AN97" s="155"/>
      <c r="AO97" s="155"/>
      <c r="AP97" s="155"/>
      <c r="AQ97" s="165"/>
      <c r="AR97" s="165"/>
      <c r="AS97" s="165"/>
      <c r="AT97" s="165"/>
      <c r="AU97" s="165"/>
      <c r="AV97" s="165"/>
      <c r="AW97" s="165"/>
      <c r="AX97" s="165"/>
      <c r="AY97" s="165"/>
      <c r="AZ97" s="165"/>
      <c r="BA97" s="165"/>
      <c r="BB97" s="165"/>
      <c r="BC97" s="165"/>
      <c r="BD97" s="155"/>
      <c r="BE97" s="155"/>
      <c r="BF97" s="155"/>
      <c r="BG97" s="155"/>
      <c r="BH97" s="155"/>
      <c r="BI97" s="155"/>
      <c r="BJ97" s="155"/>
      <c r="BK97" s="155"/>
      <c r="BL97" s="155"/>
      <c r="BM97" s="155"/>
      <c r="BN97" s="155"/>
      <c r="BO97" s="155"/>
      <c r="BP97" s="155"/>
      <c r="BQ97" s="155"/>
      <c r="BR97" s="165"/>
      <c r="BS97" s="14"/>
      <c r="BT97" s="14"/>
    </row>
    <row r="98" spans="1:72">
      <c r="A98" s="145" t="s">
        <v>1080</v>
      </c>
      <c r="B98" s="154" t="s">
        <v>819</v>
      </c>
      <c r="C98" s="154" t="s">
        <v>836</v>
      </c>
      <c r="D98" s="154" t="s">
        <v>887</v>
      </c>
      <c r="E98" s="154" t="s">
        <v>1011</v>
      </c>
      <c r="F98" s="154" t="s">
        <v>887</v>
      </c>
      <c r="G98" s="154" t="s">
        <v>298</v>
      </c>
      <c r="H98" s="154" t="s">
        <v>250</v>
      </c>
      <c r="I98" s="154" t="s">
        <v>176</v>
      </c>
      <c r="J98" s="154">
        <v>2.1</v>
      </c>
      <c r="K98" s="154" t="s">
        <v>915</v>
      </c>
      <c r="L98" s="6" t="s">
        <v>255</v>
      </c>
      <c r="M98" s="155"/>
      <c r="N98" s="155"/>
      <c r="O98" s="155" t="s">
        <v>853</v>
      </c>
      <c r="P98" s="155">
        <v>91.36</v>
      </c>
      <c r="Q98" s="164"/>
      <c r="R98" s="131"/>
      <c r="S98" s="131"/>
      <c r="T98" s="155"/>
      <c r="U98" s="155">
        <v>48.245774634954707</v>
      </c>
      <c r="V98" s="155"/>
      <c r="W98" s="155">
        <v>0.97</v>
      </c>
      <c r="X98" s="155"/>
      <c r="Y98" s="155"/>
      <c r="Z98" s="155"/>
      <c r="AA98" s="155"/>
      <c r="AB98" s="155"/>
      <c r="AC98" s="155"/>
      <c r="AD98" s="155"/>
      <c r="AE98" s="155">
        <v>2001</v>
      </c>
      <c r="AF98" s="155">
        <v>-17.84</v>
      </c>
      <c r="AG98" s="155"/>
      <c r="AH98" s="155"/>
      <c r="AI98" s="155"/>
      <c r="AJ98" s="155"/>
      <c r="AK98" s="155"/>
      <c r="AL98" s="155"/>
      <c r="AM98" s="155"/>
      <c r="AN98" s="155"/>
      <c r="AO98" s="155"/>
      <c r="AP98" s="155"/>
      <c r="AQ98" s="165"/>
      <c r="AR98" s="165"/>
      <c r="AS98" s="165"/>
      <c r="AT98" s="165"/>
      <c r="AU98" s="165"/>
      <c r="AV98" s="165"/>
      <c r="AW98" s="165"/>
      <c r="AX98" s="165"/>
      <c r="AY98" s="165"/>
      <c r="AZ98" s="165"/>
      <c r="BA98" s="165"/>
      <c r="BB98" s="165"/>
      <c r="BC98" s="165"/>
      <c r="BD98" s="155"/>
      <c r="BE98" s="155"/>
      <c r="BF98" s="155"/>
      <c r="BG98" s="155"/>
      <c r="BH98" s="155"/>
      <c r="BI98" s="155"/>
      <c r="BJ98" s="155"/>
      <c r="BK98" s="155"/>
      <c r="BL98" s="155"/>
      <c r="BM98" s="155"/>
      <c r="BN98" s="155"/>
      <c r="BO98" s="155"/>
      <c r="BP98" s="155"/>
      <c r="BQ98" s="155"/>
      <c r="BR98" s="165"/>
      <c r="BS98" s="14"/>
      <c r="BT98" s="14"/>
    </row>
    <row r="99" spans="1:72">
      <c r="A99" s="145" t="s">
        <v>1080</v>
      </c>
      <c r="B99" s="154" t="s">
        <v>819</v>
      </c>
      <c r="C99" s="154" t="s">
        <v>836</v>
      </c>
      <c r="D99" s="154" t="s">
        <v>888</v>
      </c>
      <c r="E99" s="154" t="s">
        <v>1012</v>
      </c>
      <c r="F99" s="154" t="s">
        <v>888</v>
      </c>
      <c r="G99" s="154" t="s">
        <v>298</v>
      </c>
      <c r="H99" s="154" t="s">
        <v>250</v>
      </c>
      <c r="I99" s="154" t="s">
        <v>176</v>
      </c>
      <c r="J99" s="154">
        <v>2.1</v>
      </c>
      <c r="K99" s="154" t="s">
        <v>915</v>
      </c>
      <c r="L99" s="6" t="s">
        <v>255</v>
      </c>
      <c r="M99" s="155"/>
      <c r="N99" s="155"/>
      <c r="O99" s="155" t="s">
        <v>853</v>
      </c>
      <c r="P99" s="155">
        <v>96.63</v>
      </c>
      <c r="Q99" s="164"/>
      <c r="R99" s="131"/>
      <c r="S99" s="131"/>
      <c r="T99" s="155"/>
      <c r="U99" s="155">
        <v>60.317550431382728</v>
      </c>
      <c r="V99" s="155"/>
      <c r="W99" s="155">
        <v>0.53</v>
      </c>
      <c r="X99" s="155"/>
      <c r="Y99" s="155"/>
      <c r="Z99" s="155"/>
      <c r="AA99" s="155"/>
      <c r="AB99" s="155"/>
      <c r="AC99" s="155"/>
      <c r="AD99" s="155"/>
      <c r="AE99" s="155">
        <v>2001</v>
      </c>
      <c r="AF99" s="155">
        <v>-94.537000000000006</v>
      </c>
      <c r="AG99" s="155"/>
      <c r="AH99" s="155"/>
      <c r="AI99" s="155"/>
      <c r="AJ99" s="155"/>
      <c r="AK99" s="155"/>
      <c r="AL99" s="155"/>
      <c r="AM99" s="155"/>
      <c r="AN99" s="155"/>
      <c r="AO99" s="155"/>
      <c r="AP99" s="155"/>
      <c r="AQ99" s="165"/>
      <c r="AR99" s="165"/>
      <c r="AS99" s="165"/>
      <c r="AT99" s="165"/>
      <c r="AU99" s="165"/>
      <c r="AV99" s="165"/>
      <c r="AW99" s="165"/>
      <c r="AX99" s="165"/>
      <c r="AY99" s="165"/>
      <c r="AZ99" s="165"/>
      <c r="BA99" s="165"/>
      <c r="BB99" s="165"/>
      <c r="BC99" s="165"/>
      <c r="BD99" s="155"/>
      <c r="BE99" s="155"/>
      <c r="BF99" s="155"/>
      <c r="BG99" s="155"/>
      <c r="BH99" s="155"/>
      <c r="BI99" s="155"/>
      <c r="BJ99" s="155"/>
      <c r="BK99" s="155"/>
      <c r="BL99" s="155"/>
      <c r="BM99" s="155"/>
      <c r="BN99" s="155"/>
      <c r="BO99" s="155"/>
      <c r="BP99" s="155"/>
      <c r="BQ99" s="155"/>
      <c r="BR99" s="165"/>
      <c r="BS99" s="14"/>
      <c r="BT99" s="14"/>
    </row>
    <row r="100" spans="1:72">
      <c r="A100" s="145" t="s">
        <v>1080</v>
      </c>
      <c r="B100" s="154" t="s">
        <v>819</v>
      </c>
      <c r="C100" s="154" t="s">
        <v>836</v>
      </c>
      <c r="D100" s="154" t="s">
        <v>889</v>
      </c>
      <c r="E100" s="154" t="s">
        <v>1013</v>
      </c>
      <c r="F100" s="154" t="s">
        <v>889</v>
      </c>
      <c r="G100" s="154" t="s">
        <v>298</v>
      </c>
      <c r="H100" s="154" t="s">
        <v>250</v>
      </c>
      <c r="I100" s="154" t="s">
        <v>176</v>
      </c>
      <c r="J100" s="154">
        <v>2.1</v>
      </c>
      <c r="K100" s="154" t="s">
        <v>915</v>
      </c>
      <c r="L100" s="6" t="s">
        <v>255</v>
      </c>
      <c r="M100" s="155"/>
      <c r="N100" s="155"/>
      <c r="O100" s="155" t="s">
        <v>853</v>
      </c>
      <c r="P100" s="155">
        <v>97.6</v>
      </c>
      <c r="Q100" s="164"/>
      <c r="R100" s="131"/>
      <c r="S100" s="131"/>
      <c r="T100" s="155"/>
      <c r="U100" s="155">
        <v>49.353751924892549</v>
      </c>
      <c r="V100" s="155"/>
      <c r="W100" s="155">
        <v>0.4</v>
      </c>
      <c r="X100" s="155"/>
      <c r="Y100" s="155"/>
      <c r="Z100" s="155"/>
      <c r="AA100" s="155"/>
      <c r="AB100" s="155"/>
      <c r="AC100" s="155"/>
      <c r="AD100" s="155"/>
      <c r="AE100" s="155">
        <v>2001</v>
      </c>
      <c r="AF100" s="155">
        <v>-133.51</v>
      </c>
      <c r="AG100" s="155"/>
      <c r="AH100" s="155"/>
      <c r="AI100" s="155"/>
      <c r="AJ100" s="155"/>
      <c r="AK100" s="155"/>
      <c r="AL100" s="155"/>
      <c r="AM100" s="155"/>
      <c r="AN100" s="155"/>
      <c r="AO100" s="155"/>
      <c r="AP100" s="155"/>
      <c r="AQ100" s="165"/>
      <c r="AR100" s="165"/>
      <c r="AS100" s="165"/>
      <c r="AT100" s="165"/>
      <c r="AU100" s="165"/>
      <c r="AV100" s="165"/>
      <c r="AW100" s="165"/>
      <c r="AX100" s="165"/>
      <c r="AY100" s="165"/>
      <c r="AZ100" s="165"/>
      <c r="BA100" s="165"/>
      <c r="BB100" s="165"/>
      <c r="BC100" s="165"/>
      <c r="BD100" s="155"/>
      <c r="BE100" s="155"/>
      <c r="BF100" s="155"/>
      <c r="BG100" s="155"/>
      <c r="BH100" s="155"/>
      <c r="BI100" s="155"/>
      <c r="BJ100" s="155"/>
      <c r="BK100" s="155"/>
      <c r="BL100" s="155"/>
      <c r="BM100" s="155"/>
      <c r="BN100" s="155"/>
      <c r="BO100" s="155"/>
      <c r="BP100" s="155"/>
      <c r="BQ100" s="155"/>
      <c r="BR100" s="165"/>
      <c r="BS100" s="14"/>
      <c r="BT100" s="14"/>
    </row>
    <row r="101" spans="1:72">
      <c r="A101" s="145" t="s">
        <v>1080</v>
      </c>
      <c r="B101" s="154" t="s">
        <v>819</v>
      </c>
      <c r="C101" s="154" t="s">
        <v>836</v>
      </c>
      <c r="D101" s="154" t="s">
        <v>890</v>
      </c>
      <c r="E101" s="154" t="s">
        <v>1014</v>
      </c>
      <c r="F101" s="154" t="s">
        <v>890</v>
      </c>
      <c r="G101" s="154" t="s">
        <v>298</v>
      </c>
      <c r="H101" s="154" t="s">
        <v>250</v>
      </c>
      <c r="I101" s="154" t="s">
        <v>176</v>
      </c>
      <c r="J101" s="154">
        <v>2.1</v>
      </c>
      <c r="K101" s="154" t="s">
        <v>915</v>
      </c>
      <c r="L101" s="6" t="s">
        <v>255</v>
      </c>
      <c r="M101" s="155"/>
      <c r="N101" s="155"/>
      <c r="O101" s="155" t="s">
        <v>853</v>
      </c>
      <c r="P101" s="155">
        <v>97.6</v>
      </c>
      <c r="Q101" s="164"/>
      <c r="R101" s="131"/>
      <c r="S101" s="131"/>
      <c r="T101" s="155"/>
      <c r="U101" s="155">
        <v>43.236548896280901</v>
      </c>
      <c r="V101" s="155"/>
      <c r="W101" s="155">
        <v>0.43</v>
      </c>
      <c r="X101" s="155"/>
      <c r="Y101" s="155"/>
      <c r="Z101" s="155"/>
      <c r="AA101" s="155"/>
      <c r="AB101" s="155">
        <v>-25.19</v>
      </c>
      <c r="AC101" s="155"/>
      <c r="AD101" s="155"/>
      <c r="AE101" s="155">
        <v>2001</v>
      </c>
      <c r="AF101" s="155">
        <v>-286.08150625938902</v>
      </c>
      <c r="AG101" s="155"/>
      <c r="AH101" s="155"/>
      <c r="AI101" s="155"/>
      <c r="AJ101" s="155"/>
      <c r="AK101" s="155"/>
      <c r="AL101" s="155"/>
      <c r="AM101" s="155"/>
      <c r="AN101" s="155"/>
      <c r="AO101" s="155"/>
      <c r="AP101" s="155"/>
      <c r="AQ101" s="165"/>
      <c r="AR101" s="165"/>
      <c r="AS101" s="165"/>
      <c r="AT101" s="165"/>
      <c r="AU101" s="165"/>
      <c r="AV101" s="165"/>
      <c r="AW101" s="165"/>
      <c r="AX101" s="165"/>
      <c r="AY101" s="165"/>
      <c r="AZ101" s="165"/>
      <c r="BA101" s="165"/>
      <c r="BB101" s="165"/>
      <c r="BC101" s="165"/>
      <c r="BD101" s="155"/>
      <c r="BE101" s="155"/>
      <c r="BF101" s="155"/>
      <c r="BG101" s="155"/>
      <c r="BH101" s="155"/>
      <c r="BI101" s="155"/>
      <c r="BJ101" s="155"/>
      <c r="BK101" s="155"/>
      <c r="BL101" s="155"/>
      <c r="BM101" s="155"/>
      <c r="BN101" s="155"/>
      <c r="BO101" s="155"/>
      <c r="BP101" s="155"/>
      <c r="BQ101" s="155"/>
      <c r="BR101" s="165"/>
      <c r="BS101" s="14"/>
      <c r="BT101" s="14"/>
    </row>
    <row r="102" spans="1:72">
      <c r="A102" s="145" t="s">
        <v>1080</v>
      </c>
      <c r="B102" s="154" t="s">
        <v>819</v>
      </c>
      <c r="C102" s="154" t="s">
        <v>836</v>
      </c>
      <c r="D102" s="154" t="s">
        <v>891</v>
      </c>
      <c r="E102" s="154" t="s">
        <v>1015</v>
      </c>
      <c r="F102" s="154" t="s">
        <v>891</v>
      </c>
      <c r="G102" s="154" t="s">
        <v>298</v>
      </c>
      <c r="H102" s="154" t="s">
        <v>250</v>
      </c>
      <c r="I102" s="154" t="s">
        <v>176</v>
      </c>
      <c r="J102" s="154">
        <v>2.1</v>
      </c>
      <c r="K102" s="154" t="s">
        <v>915</v>
      </c>
      <c r="L102" s="6" t="s">
        <v>255</v>
      </c>
      <c r="M102" s="155"/>
      <c r="N102" s="155"/>
      <c r="O102" s="155" t="s">
        <v>853</v>
      </c>
      <c r="P102" s="155"/>
      <c r="Q102" s="164"/>
      <c r="R102" s="131"/>
      <c r="S102" s="131"/>
      <c r="T102" s="155"/>
      <c r="U102" s="155">
        <v>51.944427059347738</v>
      </c>
      <c r="V102" s="155"/>
      <c r="W102" s="155">
        <v>0.53</v>
      </c>
      <c r="X102" s="155"/>
      <c r="Y102" s="155"/>
      <c r="Z102" s="155"/>
      <c r="AA102" s="155"/>
      <c r="AB102" s="155">
        <v>-25.51</v>
      </c>
      <c r="AC102" s="155"/>
      <c r="AD102" s="155"/>
      <c r="AE102" s="155">
        <v>2001</v>
      </c>
      <c r="AF102" s="155">
        <v>-369.8</v>
      </c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65"/>
      <c r="AR102" s="165"/>
      <c r="AS102" s="165"/>
      <c r="AT102" s="165"/>
      <c r="AU102" s="165"/>
      <c r="AV102" s="165"/>
      <c r="AW102" s="165"/>
      <c r="AX102" s="165"/>
      <c r="AY102" s="165"/>
      <c r="AZ102" s="165"/>
      <c r="BA102" s="165"/>
      <c r="BB102" s="165"/>
      <c r="BC102" s="165"/>
      <c r="BD102" s="155"/>
      <c r="BE102" s="155"/>
      <c r="BF102" s="155"/>
      <c r="BG102" s="155"/>
      <c r="BH102" s="155"/>
      <c r="BI102" s="155"/>
      <c r="BJ102" s="155"/>
      <c r="BK102" s="155"/>
      <c r="BL102" s="155"/>
      <c r="BM102" s="155"/>
      <c r="BN102" s="155"/>
      <c r="BO102" s="155"/>
      <c r="BP102" s="155"/>
      <c r="BQ102" s="155"/>
      <c r="BR102" s="165"/>
      <c r="BS102" s="14"/>
      <c r="BT102" s="14"/>
    </row>
    <row r="103" spans="1:72">
      <c r="A103" s="145" t="s">
        <v>1080</v>
      </c>
      <c r="B103" s="154" t="s">
        <v>819</v>
      </c>
      <c r="C103" s="154" t="s">
        <v>836</v>
      </c>
      <c r="D103" s="154" t="s">
        <v>884</v>
      </c>
      <c r="E103" s="154" t="s">
        <v>1016</v>
      </c>
      <c r="F103" s="154" t="s">
        <v>884</v>
      </c>
      <c r="G103" s="154" t="s">
        <v>296</v>
      </c>
      <c r="H103" s="154" t="s">
        <v>250</v>
      </c>
      <c r="I103" s="154" t="s">
        <v>176</v>
      </c>
      <c r="J103" s="154">
        <v>0</v>
      </c>
      <c r="K103" s="154">
        <v>2.1</v>
      </c>
      <c r="L103" s="6" t="s">
        <v>255</v>
      </c>
      <c r="M103" s="155"/>
      <c r="N103" s="155"/>
      <c r="O103" s="155" t="s">
        <v>921</v>
      </c>
      <c r="P103" s="155">
        <v>18.510000000000002</v>
      </c>
      <c r="Q103" s="164"/>
      <c r="R103" s="131"/>
      <c r="S103" s="131"/>
      <c r="T103" s="155"/>
      <c r="U103" s="155">
        <v>60.075251432437746</v>
      </c>
      <c r="V103" s="155"/>
      <c r="W103" s="155">
        <v>15.7</v>
      </c>
      <c r="X103" s="155"/>
      <c r="Y103" s="155"/>
      <c r="Z103" s="155"/>
      <c r="AA103" s="155"/>
      <c r="AB103" s="155"/>
      <c r="AC103" s="155"/>
      <c r="AD103" s="155"/>
      <c r="AE103" s="155">
        <v>2001</v>
      </c>
      <c r="AF103" s="155">
        <v>163.69999999999999</v>
      </c>
      <c r="AG103" s="155"/>
      <c r="AH103" s="155"/>
      <c r="AI103" s="155"/>
      <c r="AJ103" s="155"/>
      <c r="AK103" s="155"/>
      <c r="AL103" s="155"/>
      <c r="AM103" s="155"/>
      <c r="AN103" s="155"/>
      <c r="AO103" s="155"/>
      <c r="AP103" s="155"/>
      <c r="AQ103" s="165"/>
      <c r="AR103" s="165"/>
      <c r="AS103" s="165"/>
      <c r="AT103" s="165"/>
      <c r="AU103" s="165"/>
      <c r="AV103" s="165"/>
      <c r="AW103" s="165"/>
      <c r="AX103" s="165"/>
      <c r="AY103" s="165"/>
      <c r="AZ103" s="165"/>
      <c r="BA103" s="165"/>
      <c r="BB103" s="165"/>
      <c r="BC103" s="165"/>
      <c r="BD103" s="155"/>
      <c r="BE103" s="155"/>
      <c r="BF103" s="155"/>
      <c r="BG103" s="155"/>
      <c r="BH103" s="155"/>
      <c r="BI103" s="155"/>
      <c r="BJ103" s="155"/>
      <c r="BK103" s="155"/>
      <c r="BL103" s="155"/>
      <c r="BM103" s="155"/>
      <c r="BN103" s="155"/>
      <c r="BO103" s="155"/>
      <c r="BP103" s="155"/>
      <c r="BQ103" s="155"/>
      <c r="BR103" s="165"/>
      <c r="BS103" s="14"/>
      <c r="BT103" s="14"/>
    </row>
    <row r="104" spans="1:72">
      <c r="A104" s="145" t="s">
        <v>1080</v>
      </c>
      <c r="B104" s="154" t="s">
        <v>819</v>
      </c>
      <c r="C104" s="154" t="s">
        <v>836</v>
      </c>
      <c r="D104" s="154" t="s">
        <v>885</v>
      </c>
      <c r="E104" s="154" t="s">
        <v>1017</v>
      </c>
      <c r="F104" s="154" t="s">
        <v>885</v>
      </c>
      <c r="G104" s="154" t="s">
        <v>296</v>
      </c>
      <c r="H104" s="154" t="s">
        <v>250</v>
      </c>
      <c r="I104" s="154" t="s">
        <v>176</v>
      </c>
      <c r="J104" s="154">
        <v>0</v>
      </c>
      <c r="K104" s="154">
        <v>2.1</v>
      </c>
      <c r="L104" s="6" t="s">
        <v>255</v>
      </c>
      <c r="M104" s="155"/>
      <c r="N104" s="155"/>
      <c r="O104" s="155" t="s">
        <v>921</v>
      </c>
      <c r="P104" s="155">
        <v>6.5900000000000025</v>
      </c>
      <c r="Q104" s="164"/>
      <c r="R104" s="131"/>
      <c r="S104" s="131"/>
      <c r="T104" s="155"/>
      <c r="U104" s="155">
        <v>50.287114555459645</v>
      </c>
      <c r="V104" s="155"/>
      <c r="W104" s="155">
        <v>19.5</v>
      </c>
      <c r="X104" s="155"/>
      <c r="Y104" s="155"/>
      <c r="Z104" s="155"/>
      <c r="AA104" s="155"/>
      <c r="AB104" s="155">
        <v>-25.61</v>
      </c>
      <c r="AC104" s="155"/>
      <c r="AD104" s="155"/>
      <c r="AE104" s="155">
        <v>2001</v>
      </c>
      <c r="AF104" s="155">
        <v>-16.3</v>
      </c>
      <c r="AG104" s="155"/>
      <c r="AH104" s="155"/>
      <c r="AI104" s="155"/>
      <c r="AJ104" s="155"/>
      <c r="AK104" s="155"/>
      <c r="AL104" s="155"/>
      <c r="AM104" s="155"/>
      <c r="AN104" s="155"/>
      <c r="AO104" s="155"/>
      <c r="AP104" s="155"/>
      <c r="AQ104" s="165"/>
      <c r="AR104" s="165"/>
      <c r="AS104" s="165"/>
      <c r="AT104" s="165"/>
      <c r="AU104" s="165"/>
      <c r="AV104" s="165"/>
      <c r="AW104" s="165"/>
      <c r="AX104" s="165"/>
      <c r="AY104" s="165"/>
      <c r="AZ104" s="165"/>
      <c r="BA104" s="165"/>
      <c r="BB104" s="165"/>
      <c r="BC104" s="165"/>
      <c r="BD104" s="155"/>
      <c r="BE104" s="155"/>
      <c r="BF104" s="155"/>
      <c r="BG104" s="155"/>
      <c r="BH104" s="155"/>
      <c r="BI104" s="155"/>
      <c r="BJ104" s="155"/>
      <c r="BK104" s="155"/>
      <c r="BL104" s="155"/>
      <c r="BM104" s="155"/>
      <c r="BN104" s="155"/>
      <c r="BO104" s="155"/>
      <c r="BP104" s="155"/>
      <c r="BQ104" s="155"/>
      <c r="BR104" s="165"/>
      <c r="BS104" s="14"/>
      <c r="BT104" s="14"/>
    </row>
    <row r="105" spans="1:72">
      <c r="A105" s="145" t="s">
        <v>1080</v>
      </c>
      <c r="B105" s="154" t="s">
        <v>819</v>
      </c>
      <c r="C105" s="154" t="s">
        <v>836</v>
      </c>
      <c r="D105" s="154" t="s">
        <v>886</v>
      </c>
      <c r="E105" s="154" t="s">
        <v>1018</v>
      </c>
      <c r="F105" s="154" t="s">
        <v>886</v>
      </c>
      <c r="G105" s="154" t="s">
        <v>296</v>
      </c>
      <c r="H105" s="154" t="s">
        <v>250</v>
      </c>
      <c r="I105" s="154" t="s">
        <v>176</v>
      </c>
      <c r="J105" s="154">
        <v>0</v>
      </c>
      <c r="K105" s="154">
        <v>2.1</v>
      </c>
      <c r="L105" s="6" t="s">
        <v>255</v>
      </c>
      <c r="M105" s="155"/>
      <c r="N105" s="155"/>
      <c r="O105" s="155" t="s">
        <v>921</v>
      </c>
      <c r="P105" s="155">
        <v>8.0596836213190564</v>
      </c>
      <c r="Q105" s="164"/>
      <c r="R105" s="131"/>
      <c r="S105" s="131"/>
      <c r="T105" s="155"/>
      <c r="U105" s="155">
        <v>49.274044557387292</v>
      </c>
      <c r="V105" s="155"/>
      <c r="W105" s="155">
        <v>17.224799566630551</v>
      </c>
      <c r="X105" s="155"/>
      <c r="Y105" s="155"/>
      <c r="Z105" s="155"/>
      <c r="AA105" s="155"/>
      <c r="AB105" s="155">
        <v>-25.45742700092902</v>
      </c>
      <c r="AC105" s="155"/>
      <c r="AD105" s="155"/>
      <c r="AE105" s="155">
        <v>2001</v>
      </c>
      <c r="AF105" s="155">
        <v>21.3</v>
      </c>
      <c r="AG105" s="155"/>
      <c r="AH105" s="155"/>
      <c r="AI105" s="155"/>
      <c r="AJ105" s="155"/>
      <c r="AK105" s="155"/>
      <c r="AL105" s="155"/>
      <c r="AM105" s="155"/>
      <c r="AN105" s="155"/>
      <c r="AO105" s="155"/>
      <c r="AP105" s="155"/>
      <c r="AQ105" s="165"/>
      <c r="AR105" s="165"/>
      <c r="AS105" s="165"/>
      <c r="AT105" s="165"/>
      <c r="AU105" s="165"/>
      <c r="AV105" s="165"/>
      <c r="AW105" s="165"/>
      <c r="AX105" s="165"/>
      <c r="AY105" s="165"/>
      <c r="AZ105" s="165"/>
      <c r="BA105" s="165"/>
      <c r="BB105" s="165"/>
      <c r="BC105" s="165"/>
      <c r="BD105" s="155"/>
      <c r="BE105" s="155"/>
      <c r="BF105" s="155"/>
      <c r="BG105" s="155"/>
      <c r="BH105" s="155"/>
      <c r="BI105" s="155"/>
      <c r="BJ105" s="155"/>
      <c r="BK105" s="155"/>
      <c r="BL105" s="155"/>
      <c r="BM105" s="155"/>
      <c r="BN105" s="155"/>
      <c r="BO105" s="155"/>
      <c r="BP105" s="155"/>
      <c r="BQ105" s="155"/>
      <c r="BR105" s="165"/>
      <c r="BS105" s="14"/>
      <c r="BT105" s="14"/>
    </row>
    <row r="106" spans="1:72">
      <c r="A106" s="145" t="s">
        <v>1080</v>
      </c>
      <c r="B106" s="154" t="s">
        <v>819</v>
      </c>
      <c r="C106" s="154" t="s">
        <v>836</v>
      </c>
      <c r="D106" s="154" t="s">
        <v>887</v>
      </c>
      <c r="E106" s="154" t="s">
        <v>1019</v>
      </c>
      <c r="F106" s="154" t="s">
        <v>887</v>
      </c>
      <c r="G106" s="154" t="s">
        <v>296</v>
      </c>
      <c r="H106" s="154" t="s">
        <v>250</v>
      </c>
      <c r="I106" s="154" t="s">
        <v>176</v>
      </c>
      <c r="J106" s="154">
        <v>0</v>
      </c>
      <c r="K106" s="154">
        <v>2.1</v>
      </c>
      <c r="L106" s="6" t="s">
        <v>255</v>
      </c>
      <c r="M106" s="155"/>
      <c r="N106" s="155"/>
      <c r="O106" s="155" t="s">
        <v>921</v>
      </c>
      <c r="P106" s="155">
        <v>8.368733944954128</v>
      </c>
      <c r="Q106" s="164"/>
      <c r="R106" s="131"/>
      <c r="S106" s="131"/>
      <c r="T106" s="155"/>
      <c r="U106" s="155">
        <v>51.754225365045301</v>
      </c>
      <c r="V106" s="155"/>
      <c r="W106" s="155">
        <v>11.359379078088823</v>
      </c>
      <c r="X106" s="155"/>
      <c r="Y106" s="155"/>
      <c r="Z106" s="155"/>
      <c r="AA106" s="155"/>
      <c r="AB106" s="155">
        <v>-25.425633623447496</v>
      </c>
      <c r="AC106" s="155"/>
      <c r="AD106" s="155"/>
      <c r="AE106" s="155">
        <v>2001</v>
      </c>
      <c r="AF106" s="155">
        <v>-16.3</v>
      </c>
      <c r="AG106" s="155"/>
      <c r="AH106" s="155"/>
      <c r="AI106" s="155"/>
      <c r="AJ106" s="155"/>
      <c r="AK106" s="155"/>
      <c r="AL106" s="155"/>
      <c r="AM106" s="155"/>
      <c r="AN106" s="155"/>
      <c r="AO106" s="155"/>
      <c r="AP106" s="155"/>
      <c r="AQ106" s="165"/>
      <c r="AR106" s="165"/>
      <c r="AS106" s="165"/>
      <c r="AT106" s="165"/>
      <c r="AU106" s="165"/>
      <c r="AV106" s="165"/>
      <c r="AW106" s="165"/>
      <c r="AX106" s="165"/>
      <c r="AY106" s="165"/>
      <c r="AZ106" s="165"/>
      <c r="BA106" s="165"/>
      <c r="BB106" s="165"/>
      <c r="BC106" s="165"/>
      <c r="BD106" s="155"/>
      <c r="BE106" s="155"/>
      <c r="BF106" s="155"/>
      <c r="BG106" s="155"/>
      <c r="BH106" s="155"/>
      <c r="BI106" s="155"/>
      <c r="BJ106" s="155"/>
      <c r="BK106" s="155"/>
      <c r="BL106" s="155"/>
      <c r="BM106" s="155"/>
      <c r="BN106" s="155"/>
      <c r="BO106" s="155"/>
      <c r="BP106" s="155"/>
      <c r="BQ106" s="155"/>
      <c r="BR106" s="165"/>
      <c r="BS106" s="14"/>
      <c r="BT106" s="14"/>
    </row>
    <row r="107" spans="1:72">
      <c r="A107" s="145" t="s">
        <v>1080</v>
      </c>
      <c r="B107" s="154" t="s">
        <v>819</v>
      </c>
      <c r="C107" s="154" t="s">
        <v>836</v>
      </c>
      <c r="D107" s="154" t="s">
        <v>888</v>
      </c>
      <c r="E107" s="154" t="s">
        <v>1020</v>
      </c>
      <c r="F107" s="154" t="s">
        <v>888</v>
      </c>
      <c r="G107" s="154" t="s">
        <v>296</v>
      </c>
      <c r="H107" s="154" t="s">
        <v>250</v>
      </c>
      <c r="I107" s="154" t="s">
        <v>176</v>
      </c>
      <c r="J107" s="154">
        <v>0</v>
      </c>
      <c r="K107" s="154">
        <v>2.1</v>
      </c>
      <c r="L107" s="6" t="s">
        <v>255</v>
      </c>
      <c r="M107" s="155"/>
      <c r="N107" s="155"/>
      <c r="O107" s="155" t="s">
        <v>921</v>
      </c>
      <c r="P107" s="155">
        <v>3.1370415934387816</v>
      </c>
      <c r="Q107" s="164"/>
      <c r="R107" s="131"/>
      <c r="S107" s="131"/>
      <c r="T107" s="155"/>
      <c r="U107" s="155">
        <v>39.682449568617265</v>
      </c>
      <c r="V107" s="155"/>
      <c r="W107" s="155">
        <v>10.740446821900566</v>
      </c>
      <c r="X107" s="155"/>
      <c r="Y107" s="155"/>
      <c r="Z107" s="155"/>
      <c r="AA107" s="155"/>
      <c r="AB107" s="155">
        <v>-25.524982846582528</v>
      </c>
      <c r="AC107" s="155"/>
      <c r="AD107" s="155"/>
      <c r="AE107" s="155">
        <v>2001</v>
      </c>
      <c r="AF107" s="155">
        <v>-54.6</v>
      </c>
      <c r="AG107" s="155"/>
      <c r="AH107" s="155"/>
      <c r="AI107" s="155"/>
      <c r="AJ107" s="155"/>
      <c r="AK107" s="155"/>
      <c r="AL107" s="155"/>
      <c r="AM107" s="155"/>
      <c r="AN107" s="155"/>
      <c r="AO107" s="155"/>
      <c r="AP107" s="155"/>
      <c r="AQ107" s="165"/>
      <c r="AR107" s="165"/>
      <c r="AS107" s="165"/>
      <c r="AT107" s="165"/>
      <c r="AU107" s="165"/>
      <c r="AV107" s="165"/>
      <c r="AW107" s="165"/>
      <c r="AX107" s="165"/>
      <c r="AY107" s="165"/>
      <c r="AZ107" s="165"/>
      <c r="BA107" s="165"/>
      <c r="BB107" s="165"/>
      <c r="BC107" s="165"/>
      <c r="BD107" s="155"/>
      <c r="BE107" s="155"/>
      <c r="BF107" s="155"/>
      <c r="BG107" s="155"/>
      <c r="BH107" s="155"/>
      <c r="BI107" s="155"/>
      <c r="BJ107" s="155"/>
      <c r="BK107" s="155"/>
      <c r="BL107" s="155"/>
      <c r="BM107" s="155"/>
      <c r="BN107" s="155"/>
      <c r="BO107" s="155"/>
      <c r="BP107" s="155"/>
      <c r="BQ107" s="155"/>
      <c r="BR107" s="165"/>
      <c r="BS107" s="14"/>
      <c r="BT107" s="14"/>
    </row>
    <row r="108" spans="1:72">
      <c r="A108" s="145" t="s">
        <v>1080</v>
      </c>
      <c r="B108" s="154" t="s">
        <v>819</v>
      </c>
      <c r="C108" s="154" t="s">
        <v>836</v>
      </c>
      <c r="D108" s="154" t="s">
        <v>889</v>
      </c>
      <c r="E108" s="154" t="s">
        <v>1021</v>
      </c>
      <c r="F108" s="154" t="s">
        <v>889</v>
      </c>
      <c r="G108" s="154" t="s">
        <v>296</v>
      </c>
      <c r="H108" s="154" t="s">
        <v>250</v>
      </c>
      <c r="I108" s="154" t="s">
        <v>176</v>
      </c>
      <c r="J108" s="154">
        <v>0</v>
      </c>
      <c r="K108" s="154">
        <v>2.1</v>
      </c>
      <c r="L108" s="6" t="s">
        <v>255</v>
      </c>
      <c r="M108" s="155"/>
      <c r="N108" s="155"/>
      <c r="O108" s="155" t="s">
        <v>921</v>
      </c>
      <c r="P108" s="155">
        <v>2.3220630372492832</v>
      </c>
      <c r="Q108" s="164"/>
      <c r="R108" s="131"/>
      <c r="S108" s="131"/>
      <c r="T108" s="155"/>
      <c r="U108" s="155">
        <v>50.646248075107451</v>
      </c>
      <c r="V108" s="155"/>
      <c r="W108" s="155">
        <v>17.252931885488643</v>
      </c>
      <c r="X108" s="155"/>
      <c r="Y108" s="155"/>
      <c r="Z108" s="155"/>
      <c r="AA108" s="155"/>
      <c r="AB108" s="155">
        <v>-25.912623769684199</v>
      </c>
      <c r="AC108" s="155"/>
      <c r="AD108" s="155"/>
      <c r="AE108" s="155">
        <v>2001</v>
      </c>
      <c r="AF108" s="155">
        <v>-124.1</v>
      </c>
      <c r="AG108" s="155"/>
      <c r="AH108" s="155"/>
      <c r="AI108" s="155"/>
      <c r="AJ108" s="155"/>
      <c r="AK108" s="155"/>
      <c r="AL108" s="155"/>
      <c r="AM108" s="155"/>
      <c r="AN108" s="155"/>
      <c r="AO108" s="155"/>
      <c r="AP108" s="155"/>
      <c r="AQ108" s="165"/>
      <c r="AR108" s="165"/>
      <c r="AS108" s="165"/>
      <c r="AT108" s="165"/>
      <c r="AU108" s="165"/>
      <c r="AV108" s="165"/>
      <c r="AW108" s="165"/>
      <c r="AX108" s="165"/>
      <c r="AY108" s="165"/>
      <c r="AZ108" s="165"/>
      <c r="BA108" s="165"/>
      <c r="BB108" s="165"/>
      <c r="BC108" s="165"/>
      <c r="BD108" s="155"/>
      <c r="BE108" s="155"/>
      <c r="BF108" s="155"/>
      <c r="BG108" s="155"/>
      <c r="BH108" s="155"/>
      <c r="BI108" s="155"/>
      <c r="BJ108" s="155"/>
      <c r="BK108" s="155"/>
      <c r="BL108" s="155"/>
      <c r="BM108" s="155"/>
      <c r="BN108" s="155"/>
      <c r="BO108" s="155"/>
      <c r="BP108" s="155"/>
      <c r="BQ108" s="155"/>
      <c r="BR108" s="165"/>
      <c r="BS108" s="14"/>
      <c r="BT108" s="14"/>
    </row>
    <row r="109" spans="1:72">
      <c r="A109" s="145" t="s">
        <v>1080</v>
      </c>
      <c r="B109" s="154" t="s">
        <v>819</v>
      </c>
      <c r="C109" s="154" t="s">
        <v>836</v>
      </c>
      <c r="D109" s="154" t="s">
        <v>890</v>
      </c>
      <c r="E109" s="154" t="s">
        <v>1022</v>
      </c>
      <c r="F109" s="154" t="s">
        <v>890</v>
      </c>
      <c r="G109" s="154" t="s">
        <v>296</v>
      </c>
      <c r="H109" s="154" t="s">
        <v>250</v>
      </c>
      <c r="I109" s="154" t="s">
        <v>176</v>
      </c>
      <c r="J109" s="154">
        <v>0</v>
      </c>
      <c r="K109" s="154">
        <v>2.1</v>
      </c>
      <c r="L109" s="6" t="s">
        <v>255</v>
      </c>
      <c r="M109" s="155"/>
      <c r="N109" s="155"/>
      <c r="O109" s="155" t="s">
        <v>921</v>
      </c>
      <c r="P109" s="155">
        <v>2.2135922330097086</v>
      </c>
      <c r="Q109" s="164"/>
      <c r="R109" s="131"/>
      <c r="S109" s="131"/>
      <c r="T109" s="155"/>
      <c r="U109" s="155">
        <v>56.763451103719099</v>
      </c>
      <c r="V109" s="155"/>
      <c r="W109" s="155">
        <v>24.890775119617221</v>
      </c>
      <c r="X109" s="155"/>
      <c r="Y109" s="155"/>
      <c r="Z109" s="155"/>
      <c r="AA109" s="155"/>
      <c r="AB109" s="155">
        <v>-27.28877511162645</v>
      </c>
      <c r="AC109" s="155"/>
      <c r="AD109" s="155"/>
      <c r="AE109" s="155">
        <v>2001</v>
      </c>
      <c r="AF109" s="155">
        <v>-52.8</v>
      </c>
      <c r="AG109" s="155"/>
      <c r="AH109" s="155"/>
      <c r="AI109" s="155"/>
      <c r="AJ109" s="155"/>
      <c r="AK109" s="155"/>
      <c r="AL109" s="155"/>
      <c r="AM109" s="155"/>
      <c r="AN109" s="155"/>
      <c r="AO109" s="155"/>
      <c r="AP109" s="155"/>
      <c r="AQ109" s="165"/>
      <c r="AR109" s="165"/>
      <c r="AS109" s="165"/>
      <c r="AT109" s="165"/>
      <c r="AU109" s="165"/>
      <c r="AV109" s="165"/>
      <c r="AW109" s="165"/>
      <c r="AX109" s="165"/>
      <c r="AY109" s="165"/>
      <c r="AZ109" s="165"/>
      <c r="BA109" s="165"/>
      <c r="BB109" s="165"/>
      <c r="BC109" s="165"/>
      <c r="BD109" s="155"/>
      <c r="BE109" s="155"/>
      <c r="BF109" s="155"/>
      <c r="BG109" s="155"/>
      <c r="BH109" s="155"/>
      <c r="BI109" s="155"/>
      <c r="BJ109" s="155"/>
      <c r="BK109" s="155"/>
      <c r="BL109" s="155"/>
      <c r="BM109" s="155"/>
      <c r="BN109" s="155"/>
      <c r="BO109" s="155"/>
      <c r="BP109" s="155"/>
      <c r="BQ109" s="155"/>
      <c r="BR109" s="165"/>
      <c r="BS109" s="14"/>
      <c r="BT109" s="14"/>
    </row>
    <row r="110" spans="1:72">
      <c r="A110" s="145" t="s">
        <v>1080</v>
      </c>
      <c r="B110" s="154" t="s">
        <v>819</v>
      </c>
      <c r="C110" s="154" t="s">
        <v>836</v>
      </c>
      <c r="D110" s="154" t="s">
        <v>891</v>
      </c>
      <c r="E110" s="154" t="s">
        <v>1023</v>
      </c>
      <c r="F110" s="154" t="s">
        <v>891</v>
      </c>
      <c r="G110" s="154" t="s">
        <v>296</v>
      </c>
      <c r="H110" s="154" t="s">
        <v>250</v>
      </c>
      <c r="I110" s="154" t="s">
        <v>176</v>
      </c>
      <c r="J110" s="154">
        <v>0</v>
      </c>
      <c r="K110" s="154">
        <v>2.1</v>
      </c>
      <c r="L110" s="6" t="s">
        <v>255</v>
      </c>
      <c r="M110" s="155"/>
      <c r="N110" s="155"/>
      <c r="O110" s="155" t="s">
        <v>921</v>
      </c>
      <c r="P110" s="155"/>
      <c r="Q110" s="164"/>
      <c r="R110" s="131"/>
      <c r="S110" s="131"/>
      <c r="T110" s="155"/>
      <c r="U110" s="155">
        <v>48.055572940652262</v>
      </c>
      <c r="V110" s="155"/>
      <c r="W110" s="155">
        <v>20.954989816700611</v>
      </c>
      <c r="X110" s="155"/>
      <c r="Y110" s="155"/>
      <c r="Z110" s="155"/>
      <c r="AA110" s="155"/>
      <c r="AB110" s="155">
        <v>-25.499934395319222</v>
      </c>
      <c r="AC110" s="155"/>
      <c r="AD110" s="155"/>
      <c r="AE110" s="155">
        <v>2001</v>
      </c>
      <c r="AF110" s="155">
        <v>-145.5</v>
      </c>
      <c r="AG110" s="155"/>
      <c r="AH110" s="155"/>
      <c r="AI110" s="155"/>
      <c r="AJ110" s="155"/>
      <c r="AK110" s="155"/>
      <c r="AL110" s="155"/>
      <c r="AM110" s="155"/>
      <c r="AN110" s="155"/>
      <c r="AO110" s="155"/>
      <c r="AP110" s="155"/>
      <c r="AQ110" s="165"/>
      <c r="AR110" s="165"/>
      <c r="AS110" s="165"/>
      <c r="AT110" s="165"/>
      <c r="AU110" s="165"/>
      <c r="AV110" s="165"/>
      <c r="AW110" s="165"/>
      <c r="AX110" s="165"/>
      <c r="AY110" s="165"/>
      <c r="AZ110" s="165"/>
      <c r="BA110" s="165"/>
      <c r="BB110" s="165"/>
      <c r="BC110" s="165"/>
      <c r="BD110" s="155"/>
      <c r="BE110" s="155"/>
      <c r="BF110" s="155"/>
      <c r="BG110" s="155"/>
      <c r="BH110" s="155"/>
      <c r="BI110" s="155"/>
      <c r="BJ110" s="155"/>
      <c r="BK110" s="155"/>
      <c r="BL110" s="155"/>
      <c r="BM110" s="155"/>
      <c r="BN110" s="155"/>
      <c r="BO110" s="155"/>
      <c r="BP110" s="155"/>
      <c r="BQ110" s="155"/>
      <c r="BR110" s="165"/>
      <c r="BS110" s="14"/>
      <c r="BT110" s="14"/>
    </row>
    <row r="111" spans="1:72">
      <c r="A111" s="145" t="s">
        <v>1080</v>
      </c>
      <c r="B111" s="154" t="s">
        <v>819</v>
      </c>
      <c r="C111" s="154" t="s">
        <v>836</v>
      </c>
      <c r="D111" s="154" t="s">
        <v>884</v>
      </c>
      <c r="E111" s="154" t="s">
        <v>1024</v>
      </c>
      <c r="F111" s="154" t="s">
        <v>1008</v>
      </c>
      <c r="G111" s="154" t="s">
        <v>264</v>
      </c>
      <c r="H111" s="154" t="s">
        <v>251</v>
      </c>
      <c r="I111" s="154" t="s">
        <v>198</v>
      </c>
      <c r="J111" s="154">
        <v>2.1</v>
      </c>
      <c r="K111" s="154" t="s">
        <v>915</v>
      </c>
      <c r="L111" s="6" t="s">
        <v>256</v>
      </c>
      <c r="M111" s="155">
        <v>0.5</v>
      </c>
      <c r="N111" s="155"/>
      <c r="O111" s="155" t="s">
        <v>927</v>
      </c>
      <c r="P111" s="155">
        <v>68.370109999999997</v>
      </c>
      <c r="Q111" s="164"/>
      <c r="R111" s="131"/>
      <c r="S111" s="131"/>
      <c r="T111" s="155"/>
      <c r="U111" s="155">
        <v>27.4</v>
      </c>
      <c r="V111" s="155"/>
      <c r="W111" s="155">
        <v>1.94</v>
      </c>
      <c r="X111" s="155"/>
      <c r="Y111" s="155"/>
      <c r="Z111" s="155"/>
      <c r="AA111" s="155"/>
      <c r="AB111" s="155"/>
      <c r="AC111" s="155"/>
      <c r="AD111" s="155"/>
      <c r="AE111" s="155">
        <v>2001</v>
      </c>
      <c r="AF111" s="155">
        <v>-20.8</v>
      </c>
      <c r="AG111" s="155"/>
      <c r="AH111" s="155"/>
      <c r="AI111" s="155"/>
      <c r="AJ111" s="155"/>
      <c r="AK111" s="155"/>
      <c r="AL111" s="155"/>
      <c r="AM111" s="155"/>
      <c r="AN111" s="155"/>
      <c r="AO111" s="155"/>
      <c r="AP111" s="155"/>
      <c r="AQ111" s="165"/>
      <c r="AR111" s="165"/>
      <c r="AS111" s="165"/>
      <c r="AT111" s="165"/>
      <c r="AU111" s="165"/>
      <c r="AV111" s="165"/>
      <c r="AW111" s="165"/>
      <c r="AX111" s="165"/>
      <c r="AY111" s="165"/>
      <c r="AZ111" s="165"/>
      <c r="BA111" s="165"/>
      <c r="BB111" s="165"/>
      <c r="BC111" s="165"/>
      <c r="BD111" s="155"/>
      <c r="BE111" s="155"/>
      <c r="BF111" s="155"/>
      <c r="BG111" s="155"/>
      <c r="BH111" s="155"/>
      <c r="BI111" s="155"/>
      <c r="BJ111" s="155"/>
      <c r="BK111" s="155"/>
      <c r="BL111" s="155"/>
      <c r="BM111" s="155"/>
      <c r="BN111" s="155"/>
      <c r="BO111" s="155"/>
      <c r="BP111" s="155"/>
      <c r="BQ111" s="155"/>
      <c r="BR111" s="165"/>
      <c r="BS111" s="14"/>
      <c r="BT111" s="14"/>
    </row>
    <row r="112" spans="1:72">
      <c r="A112" s="145" t="s">
        <v>1080</v>
      </c>
      <c r="B112" s="154" t="s">
        <v>819</v>
      </c>
      <c r="C112" s="154" t="s">
        <v>836</v>
      </c>
      <c r="D112" s="154" t="s">
        <v>886</v>
      </c>
      <c r="E112" s="154" t="s">
        <v>1025</v>
      </c>
      <c r="F112" s="154" t="s">
        <v>1010</v>
      </c>
      <c r="G112" s="154" t="s">
        <v>264</v>
      </c>
      <c r="H112" s="154" t="s">
        <v>251</v>
      </c>
      <c r="I112" s="154" t="s">
        <v>198</v>
      </c>
      <c r="J112" s="154">
        <v>2.1</v>
      </c>
      <c r="K112" s="154" t="s">
        <v>915</v>
      </c>
      <c r="L112" s="6" t="s">
        <v>256</v>
      </c>
      <c r="M112" s="155">
        <v>0.5</v>
      </c>
      <c r="N112" s="155"/>
      <c r="O112" s="155" t="s">
        <v>927</v>
      </c>
      <c r="P112" s="155">
        <v>76.920349999999999</v>
      </c>
      <c r="Q112" s="164"/>
      <c r="R112" s="131"/>
      <c r="S112" s="131"/>
      <c r="T112" s="155"/>
      <c r="U112" s="155">
        <v>50.6</v>
      </c>
      <c r="V112" s="155"/>
      <c r="W112" s="155">
        <v>1.53</v>
      </c>
      <c r="X112" s="155"/>
      <c r="Y112" s="155"/>
      <c r="Z112" s="155"/>
      <c r="AA112" s="155"/>
      <c r="AB112" s="155"/>
      <c r="AC112" s="155"/>
      <c r="AD112" s="155"/>
      <c r="AE112" s="155">
        <v>2001</v>
      </c>
      <c r="AF112" s="155">
        <v>-47.8</v>
      </c>
      <c r="AG112" s="155"/>
      <c r="AH112" s="155"/>
      <c r="AI112" s="155"/>
      <c r="AJ112" s="155"/>
      <c r="AK112" s="155"/>
      <c r="AL112" s="155"/>
      <c r="AM112" s="155"/>
      <c r="AN112" s="155"/>
      <c r="AO112" s="155"/>
      <c r="AP112" s="155"/>
      <c r="AQ112" s="165"/>
      <c r="AR112" s="165"/>
      <c r="AS112" s="165"/>
      <c r="AT112" s="165"/>
      <c r="AU112" s="165"/>
      <c r="AV112" s="165"/>
      <c r="AW112" s="165"/>
      <c r="AX112" s="165"/>
      <c r="AY112" s="165"/>
      <c r="AZ112" s="165"/>
      <c r="BA112" s="165"/>
      <c r="BB112" s="165"/>
      <c r="BC112" s="165"/>
      <c r="BD112" s="155"/>
      <c r="BE112" s="155"/>
      <c r="BF112" s="155"/>
      <c r="BG112" s="155"/>
      <c r="BH112" s="155"/>
      <c r="BI112" s="155"/>
      <c r="BJ112" s="155"/>
      <c r="BK112" s="155"/>
      <c r="BL112" s="155"/>
      <c r="BM112" s="155"/>
      <c r="BN112" s="155"/>
      <c r="BO112" s="155"/>
      <c r="BP112" s="155"/>
      <c r="BQ112" s="155"/>
      <c r="BR112" s="165"/>
      <c r="BS112" s="14"/>
      <c r="BT112" s="14"/>
    </row>
    <row r="113" spans="1:72">
      <c r="A113" s="145" t="s">
        <v>1080</v>
      </c>
      <c r="B113" s="154" t="s">
        <v>819</v>
      </c>
      <c r="C113" s="154" t="s">
        <v>836</v>
      </c>
      <c r="D113" s="154" t="s">
        <v>884</v>
      </c>
      <c r="E113" s="154" t="s">
        <v>1026</v>
      </c>
      <c r="F113" s="154" t="s">
        <v>1024</v>
      </c>
      <c r="G113" s="154" t="s">
        <v>273</v>
      </c>
      <c r="H113" s="154" t="s">
        <v>253</v>
      </c>
      <c r="I113" s="154" t="s">
        <v>198</v>
      </c>
      <c r="J113" s="154">
        <v>0</v>
      </c>
      <c r="K113" s="154">
        <v>2.1</v>
      </c>
      <c r="L113" s="6" t="s">
        <v>261</v>
      </c>
      <c r="M113" s="155">
        <v>6</v>
      </c>
      <c r="N113" s="155"/>
      <c r="O113" s="155" t="s">
        <v>921</v>
      </c>
      <c r="P113" s="155">
        <v>59.895149999999994</v>
      </c>
      <c r="Q113" s="164"/>
      <c r="R113" s="131"/>
      <c r="S113" s="131"/>
      <c r="T113" s="155"/>
      <c r="U113" s="155">
        <v>9.5</v>
      </c>
      <c r="V113" s="155"/>
      <c r="W113" s="155">
        <v>0.77100000000000002</v>
      </c>
      <c r="X113" s="155"/>
      <c r="Y113" s="155"/>
      <c r="Z113" s="155"/>
      <c r="AA113" s="155"/>
      <c r="AB113" s="155"/>
      <c r="AC113" s="155"/>
      <c r="AD113" s="155"/>
      <c r="AE113" s="155">
        <v>2001</v>
      </c>
      <c r="AF113" s="155">
        <v>-40</v>
      </c>
      <c r="AG113" s="155"/>
      <c r="AH113" s="155"/>
      <c r="AI113" s="155"/>
      <c r="AJ113" s="155"/>
      <c r="AK113" s="155"/>
      <c r="AL113" s="155"/>
      <c r="AM113" s="155"/>
      <c r="AN113" s="155"/>
      <c r="AO113" s="155"/>
      <c r="AP113" s="155"/>
      <c r="AQ113" s="165"/>
      <c r="AR113" s="165"/>
      <c r="AS113" s="165"/>
      <c r="AT113" s="165"/>
      <c r="AU113" s="165"/>
      <c r="AV113" s="165"/>
      <c r="AW113" s="165"/>
      <c r="AX113" s="165"/>
      <c r="AY113" s="165"/>
      <c r="AZ113" s="165"/>
      <c r="BA113" s="165"/>
      <c r="BB113" s="165"/>
      <c r="BC113" s="165"/>
      <c r="BD113" s="155"/>
      <c r="BE113" s="155"/>
      <c r="BF113" s="155"/>
      <c r="BG113" s="155"/>
      <c r="BH113" s="155"/>
      <c r="BI113" s="155"/>
      <c r="BJ113" s="155"/>
      <c r="BK113" s="155"/>
      <c r="BL113" s="155"/>
      <c r="BM113" s="155"/>
      <c r="BN113" s="155"/>
      <c r="BO113" s="155"/>
      <c r="BP113" s="155"/>
      <c r="BQ113" s="155"/>
      <c r="BR113" s="165"/>
      <c r="BS113" s="14"/>
      <c r="BT113" s="14"/>
    </row>
    <row r="114" spans="1:72">
      <c r="A114" s="145" t="s">
        <v>1080</v>
      </c>
      <c r="B114" s="154" t="s">
        <v>819</v>
      </c>
      <c r="C114" s="154" t="s">
        <v>836</v>
      </c>
      <c r="D114" s="154" t="s">
        <v>886</v>
      </c>
      <c r="E114" s="154" t="s">
        <v>1027</v>
      </c>
      <c r="F114" s="154" t="s">
        <v>1025</v>
      </c>
      <c r="G114" s="154" t="s">
        <v>273</v>
      </c>
      <c r="H114" s="154" t="s">
        <v>253</v>
      </c>
      <c r="I114" s="154" t="s">
        <v>198</v>
      </c>
      <c r="J114" s="154">
        <v>0</v>
      </c>
      <c r="K114" s="154">
        <v>2.1</v>
      </c>
      <c r="L114" s="6" t="s">
        <v>261</v>
      </c>
      <c r="M114" s="155">
        <v>6</v>
      </c>
      <c r="N114" s="155"/>
      <c r="O114" s="155" t="s">
        <v>921</v>
      </c>
      <c r="P114" s="155">
        <v>68.181470000000004</v>
      </c>
      <c r="Q114" s="164"/>
      <c r="R114" s="131"/>
      <c r="S114" s="131"/>
      <c r="T114" s="155"/>
      <c r="U114" s="155">
        <v>25.2</v>
      </c>
      <c r="V114" s="155"/>
      <c r="W114" s="155">
        <v>0.51500000000000001</v>
      </c>
      <c r="X114" s="155"/>
      <c r="Y114" s="155"/>
      <c r="Z114" s="155"/>
      <c r="AA114" s="155"/>
      <c r="AB114" s="155"/>
      <c r="AC114" s="155"/>
      <c r="AD114" s="155"/>
      <c r="AE114" s="155">
        <v>2001</v>
      </c>
      <c r="AF114" s="155">
        <v>-123</v>
      </c>
      <c r="AG114" s="155"/>
      <c r="AH114" s="155"/>
      <c r="AI114" s="155"/>
      <c r="AJ114" s="155"/>
      <c r="AK114" s="155"/>
      <c r="AL114" s="155"/>
      <c r="AM114" s="155"/>
      <c r="AN114" s="155"/>
      <c r="AO114" s="155"/>
      <c r="AP114" s="155"/>
      <c r="AQ114" s="165"/>
      <c r="AR114" s="165"/>
      <c r="AS114" s="165"/>
      <c r="AT114" s="165"/>
      <c r="AU114" s="165"/>
      <c r="AV114" s="165"/>
      <c r="AW114" s="165"/>
      <c r="AX114" s="165"/>
      <c r="AY114" s="165"/>
      <c r="AZ114" s="165"/>
      <c r="BA114" s="165"/>
      <c r="BB114" s="165"/>
      <c r="BC114" s="165"/>
      <c r="BD114" s="155"/>
      <c r="BE114" s="155"/>
      <c r="BF114" s="155"/>
      <c r="BG114" s="155"/>
      <c r="BH114" s="155"/>
      <c r="BI114" s="155"/>
      <c r="BJ114" s="155"/>
      <c r="BK114" s="155"/>
      <c r="BL114" s="155"/>
      <c r="BM114" s="155"/>
      <c r="BN114" s="155"/>
      <c r="BO114" s="155"/>
      <c r="BP114" s="155"/>
      <c r="BQ114" s="155"/>
      <c r="BR114" s="165"/>
      <c r="BS114" s="14"/>
      <c r="BT114" s="14"/>
    </row>
    <row r="115" spans="1:72">
      <c r="A115" s="145" t="s">
        <v>1080</v>
      </c>
      <c r="B115" s="154" t="s">
        <v>820</v>
      </c>
      <c r="C115" s="154" t="s">
        <v>837</v>
      </c>
      <c r="D115" s="154" t="s">
        <v>893</v>
      </c>
      <c r="E115" s="154" t="s">
        <v>1028</v>
      </c>
      <c r="F115" s="154" t="s">
        <v>893</v>
      </c>
      <c r="G115" s="154" t="s">
        <v>298</v>
      </c>
      <c r="H115" s="154" t="s">
        <v>250</v>
      </c>
      <c r="I115" s="154" t="s">
        <v>176</v>
      </c>
      <c r="J115" s="154">
        <v>2.1</v>
      </c>
      <c r="K115" s="154" t="s">
        <v>915</v>
      </c>
      <c r="L115" s="6" t="s">
        <v>255</v>
      </c>
      <c r="M115" s="155"/>
      <c r="N115" s="155"/>
      <c r="O115" s="155" t="s">
        <v>853</v>
      </c>
      <c r="P115" s="155">
        <v>63</v>
      </c>
      <c r="Q115" s="164"/>
      <c r="R115" s="131"/>
      <c r="S115" s="131"/>
      <c r="T115" s="155"/>
      <c r="U115" s="155">
        <v>24.332309831411855</v>
      </c>
      <c r="V115" s="155"/>
      <c r="W115" s="155"/>
      <c r="X115" s="155"/>
      <c r="Y115" s="155"/>
      <c r="Z115" s="155"/>
      <c r="AA115" s="155"/>
      <c r="AB115" s="155">
        <v>-24.63</v>
      </c>
      <c r="AC115" s="155"/>
      <c r="AD115" s="155"/>
      <c r="AE115" s="155">
        <v>2001</v>
      </c>
      <c r="AF115" s="155">
        <v>47.6</v>
      </c>
      <c r="AG115" s="155"/>
      <c r="AH115" s="155"/>
      <c r="AI115" s="155"/>
      <c r="AJ115" s="155"/>
      <c r="AK115" s="155"/>
      <c r="AL115" s="155"/>
      <c r="AM115" s="155"/>
      <c r="AN115" s="155"/>
      <c r="AO115" s="155"/>
      <c r="AP115" s="155"/>
      <c r="AQ115" s="165"/>
      <c r="AR115" s="165"/>
      <c r="AS115" s="165"/>
      <c r="AT115" s="165"/>
      <c r="AU115" s="165"/>
      <c r="AV115" s="165"/>
      <c r="AW115" s="165"/>
      <c r="AX115" s="165"/>
      <c r="AY115" s="165"/>
      <c r="AZ115" s="165"/>
      <c r="BA115" s="165"/>
      <c r="BB115" s="165"/>
      <c r="BC115" s="165"/>
      <c r="BD115" s="155"/>
      <c r="BE115" s="155"/>
      <c r="BF115" s="155"/>
      <c r="BG115" s="155"/>
      <c r="BH115" s="155"/>
      <c r="BI115" s="155"/>
      <c r="BJ115" s="155"/>
      <c r="BK115" s="155"/>
      <c r="BL115" s="155"/>
      <c r="BM115" s="155"/>
      <c r="BN115" s="155"/>
      <c r="BO115" s="155"/>
      <c r="BP115" s="155"/>
      <c r="BQ115" s="155"/>
      <c r="BR115" s="165"/>
      <c r="BS115" s="14"/>
      <c r="BT115" s="14"/>
    </row>
    <row r="116" spans="1:72">
      <c r="A116" s="145" t="s">
        <v>1080</v>
      </c>
      <c r="B116" s="154" t="s">
        <v>820</v>
      </c>
      <c r="C116" s="154" t="s">
        <v>837</v>
      </c>
      <c r="D116" s="154" t="s">
        <v>894</v>
      </c>
      <c r="E116" s="154" t="s">
        <v>1029</v>
      </c>
      <c r="F116" s="154" t="s">
        <v>894</v>
      </c>
      <c r="G116" s="154" t="s">
        <v>298</v>
      </c>
      <c r="H116" s="154" t="s">
        <v>250</v>
      </c>
      <c r="I116" s="154" t="s">
        <v>176</v>
      </c>
      <c r="J116" s="154">
        <v>2.1</v>
      </c>
      <c r="K116" s="154" t="s">
        <v>915</v>
      </c>
      <c r="L116" s="6" t="s">
        <v>255</v>
      </c>
      <c r="M116" s="155"/>
      <c r="N116" s="155"/>
      <c r="O116" s="155" t="s">
        <v>853</v>
      </c>
      <c r="P116" s="155">
        <v>93</v>
      </c>
      <c r="Q116" s="164"/>
      <c r="R116" s="131"/>
      <c r="S116" s="131"/>
      <c r="T116" s="155"/>
      <c r="U116" s="155">
        <v>51.789426789426791</v>
      </c>
      <c r="V116" s="155"/>
      <c r="W116" s="155">
        <v>1.5</v>
      </c>
      <c r="X116" s="155"/>
      <c r="Y116" s="155"/>
      <c r="Z116" s="155"/>
      <c r="AA116" s="155"/>
      <c r="AB116" s="155">
        <v>-24.64</v>
      </c>
      <c r="AC116" s="155"/>
      <c r="AD116" s="155"/>
      <c r="AE116" s="155">
        <v>2001</v>
      </c>
      <c r="AF116" s="155">
        <v>55</v>
      </c>
      <c r="AG116" s="155"/>
      <c r="AH116" s="155"/>
      <c r="AI116" s="155"/>
      <c r="AJ116" s="155"/>
      <c r="AK116" s="155"/>
      <c r="AL116" s="155"/>
      <c r="AM116" s="155"/>
      <c r="AN116" s="155"/>
      <c r="AO116" s="155"/>
      <c r="AP116" s="155"/>
      <c r="AQ116" s="165"/>
      <c r="AR116" s="165"/>
      <c r="AS116" s="165"/>
      <c r="AT116" s="165"/>
      <c r="AU116" s="165"/>
      <c r="AV116" s="165"/>
      <c r="AW116" s="165"/>
      <c r="AX116" s="165"/>
      <c r="AY116" s="165"/>
      <c r="AZ116" s="165"/>
      <c r="BA116" s="165"/>
      <c r="BB116" s="165"/>
      <c r="BC116" s="165"/>
      <c r="BD116" s="155"/>
      <c r="BE116" s="155"/>
      <c r="BF116" s="155"/>
      <c r="BG116" s="155"/>
      <c r="BH116" s="155"/>
      <c r="BI116" s="155"/>
      <c r="BJ116" s="155"/>
      <c r="BK116" s="155"/>
      <c r="BL116" s="155"/>
      <c r="BM116" s="155"/>
      <c r="BN116" s="155"/>
      <c r="BO116" s="155"/>
      <c r="BP116" s="155"/>
      <c r="BQ116" s="155"/>
      <c r="BR116" s="165"/>
      <c r="BS116" s="14"/>
      <c r="BT116" s="14"/>
    </row>
    <row r="117" spans="1:72">
      <c r="A117" s="145" t="s">
        <v>1080</v>
      </c>
      <c r="B117" s="154" t="s">
        <v>820</v>
      </c>
      <c r="C117" s="154" t="s">
        <v>837</v>
      </c>
      <c r="D117" s="154" t="s">
        <v>895</v>
      </c>
      <c r="E117" s="154" t="s">
        <v>1030</v>
      </c>
      <c r="F117" s="154" t="s">
        <v>895</v>
      </c>
      <c r="G117" s="154" t="s">
        <v>298</v>
      </c>
      <c r="H117" s="154" t="s">
        <v>250</v>
      </c>
      <c r="I117" s="154" t="s">
        <v>176</v>
      </c>
      <c r="J117" s="154">
        <v>2.1</v>
      </c>
      <c r="K117" s="154" t="s">
        <v>915</v>
      </c>
      <c r="L117" s="6" t="s">
        <v>255</v>
      </c>
      <c r="M117" s="155"/>
      <c r="N117" s="155"/>
      <c r="O117" s="155" t="s">
        <v>853</v>
      </c>
      <c r="P117" s="155">
        <v>85.6</v>
      </c>
      <c r="Q117" s="164"/>
      <c r="R117" s="131"/>
      <c r="S117" s="131"/>
      <c r="T117" s="155"/>
      <c r="U117" s="155">
        <v>27.003947244009613</v>
      </c>
      <c r="V117" s="155"/>
      <c r="W117" s="155">
        <v>0.5</v>
      </c>
      <c r="X117" s="155"/>
      <c r="Y117" s="155"/>
      <c r="Z117" s="155"/>
      <c r="AA117" s="155"/>
      <c r="AB117" s="155">
        <v>-24.76</v>
      </c>
      <c r="AC117" s="155"/>
      <c r="AD117" s="155"/>
      <c r="AE117" s="155">
        <v>2001</v>
      </c>
      <c r="AF117" s="155">
        <v>16.2</v>
      </c>
      <c r="AG117" s="155"/>
      <c r="AH117" s="155"/>
      <c r="AI117" s="155"/>
      <c r="AJ117" s="155"/>
      <c r="AK117" s="155"/>
      <c r="AL117" s="155"/>
      <c r="AM117" s="155"/>
      <c r="AN117" s="155"/>
      <c r="AO117" s="155"/>
      <c r="AP117" s="155"/>
      <c r="AQ117" s="165"/>
      <c r="AR117" s="165"/>
      <c r="AS117" s="165"/>
      <c r="AT117" s="165"/>
      <c r="AU117" s="165"/>
      <c r="AV117" s="165"/>
      <c r="AW117" s="165"/>
      <c r="AX117" s="165"/>
      <c r="AY117" s="165"/>
      <c r="AZ117" s="165"/>
      <c r="BA117" s="165"/>
      <c r="BB117" s="165"/>
      <c r="BC117" s="165"/>
      <c r="BD117" s="155"/>
      <c r="BE117" s="155"/>
      <c r="BF117" s="155"/>
      <c r="BG117" s="155"/>
      <c r="BH117" s="155"/>
      <c r="BI117" s="155"/>
      <c r="BJ117" s="155"/>
      <c r="BK117" s="155"/>
      <c r="BL117" s="155"/>
      <c r="BM117" s="155"/>
      <c r="BN117" s="155"/>
      <c r="BO117" s="155"/>
      <c r="BP117" s="155"/>
      <c r="BQ117" s="155"/>
      <c r="BR117" s="165"/>
      <c r="BS117" s="14"/>
      <c r="BT117" s="14"/>
    </row>
    <row r="118" spans="1:72">
      <c r="A118" s="145" t="s">
        <v>1080</v>
      </c>
      <c r="B118" s="154" t="s">
        <v>820</v>
      </c>
      <c r="C118" s="154" t="s">
        <v>837</v>
      </c>
      <c r="D118" s="154" t="s">
        <v>896</v>
      </c>
      <c r="E118" s="154" t="s">
        <v>1031</v>
      </c>
      <c r="F118" s="154" t="s">
        <v>896</v>
      </c>
      <c r="G118" s="154" t="s">
        <v>298</v>
      </c>
      <c r="H118" s="154" t="s">
        <v>250</v>
      </c>
      <c r="I118" s="154" t="s">
        <v>176</v>
      </c>
      <c r="J118" s="154">
        <v>2.1</v>
      </c>
      <c r="K118" s="154" t="s">
        <v>915</v>
      </c>
      <c r="L118" s="6" t="s">
        <v>255</v>
      </c>
      <c r="M118" s="155"/>
      <c r="N118" s="155"/>
      <c r="O118" s="155" t="s">
        <v>853</v>
      </c>
      <c r="P118" s="155">
        <v>90.55</v>
      </c>
      <c r="Q118" s="164"/>
      <c r="R118" s="131"/>
      <c r="S118" s="131"/>
      <c r="T118" s="155"/>
      <c r="U118" s="155">
        <v>42.587920341531664</v>
      </c>
      <c r="V118" s="155"/>
      <c r="W118" s="155">
        <v>0.39</v>
      </c>
      <c r="X118" s="155"/>
      <c r="Y118" s="155"/>
      <c r="Z118" s="155"/>
      <c r="AA118" s="155"/>
      <c r="AB118" s="155"/>
      <c r="AC118" s="155"/>
      <c r="AD118" s="155"/>
      <c r="AE118" s="155">
        <v>2001</v>
      </c>
      <c r="AF118" s="155">
        <v>32.700000000000003</v>
      </c>
      <c r="AG118" s="155"/>
      <c r="AH118" s="155"/>
      <c r="AI118" s="155"/>
      <c r="AJ118" s="155"/>
      <c r="AK118" s="155"/>
      <c r="AL118" s="155"/>
      <c r="AM118" s="155"/>
      <c r="AN118" s="155"/>
      <c r="AO118" s="155"/>
      <c r="AP118" s="155"/>
      <c r="AQ118" s="165"/>
      <c r="AR118" s="165"/>
      <c r="AS118" s="165"/>
      <c r="AT118" s="165"/>
      <c r="AU118" s="165"/>
      <c r="AV118" s="165"/>
      <c r="AW118" s="165"/>
      <c r="AX118" s="165"/>
      <c r="AY118" s="165"/>
      <c r="AZ118" s="165"/>
      <c r="BA118" s="165"/>
      <c r="BB118" s="165"/>
      <c r="BC118" s="165"/>
      <c r="BD118" s="155"/>
      <c r="BE118" s="155"/>
      <c r="BF118" s="155"/>
      <c r="BG118" s="155"/>
      <c r="BH118" s="155"/>
      <c r="BI118" s="155"/>
      <c r="BJ118" s="155"/>
      <c r="BK118" s="155"/>
      <c r="BL118" s="155"/>
      <c r="BM118" s="155"/>
      <c r="BN118" s="155"/>
      <c r="BO118" s="155"/>
      <c r="BP118" s="155"/>
      <c r="BQ118" s="155"/>
      <c r="BR118" s="165"/>
      <c r="BS118" s="14"/>
      <c r="BT118" s="14"/>
    </row>
    <row r="119" spans="1:72">
      <c r="A119" s="145" t="s">
        <v>1080</v>
      </c>
      <c r="B119" s="154" t="s">
        <v>820</v>
      </c>
      <c r="C119" s="154" t="s">
        <v>837</v>
      </c>
      <c r="D119" s="154" t="s">
        <v>897</v>
      </c>
      <c r="E119" s="154" t="s">
        <v>1032</v>
      </c>
      <c r="F119" s="154" t="s">
        <v>897</v>
      </c>
      <c r="G119" s="154" t="s">
        <v>298</v>
      </c>
      <c r="H119" s="154" t="s">
        <v>250</v>
      </c>
      <c r="I119" s="154" t="s">
        <v>176</v>
      </c>
      <c r="J119" s="154">
        <v>2.1</v>
      </c>
      <c r="K119" s="154" t="s">
        <v>915</v>
      </c>
      <c r="L119" s="6" t="s">
        <v>255</v>
      </c>
      <c r="M119" s="155"/>
      <c r="N119" s="155"/>
      <c r="O119" s="155" t="s">
        <v>853</v>
      </c>
      <c r="P119" s="155">
        <v>95.58</v>
      </c>
      <c r="Q119" s="164"/>
      <c r="R119" s="131"/>
      <c r="S119" s="131"/>
      <c r="T119" s="155"/>
      <c r="U119" s="155">
        <v>37.12917540548483</v>
      </c>
      <c r="V119" s="155"/>
      <c r="W119" s="155">
        <v>0.16</v>
      </c>
      <c r="X119" s="155"/>
      <c r="Y119" s="155"/>
      <c r="Z119" s="155"/>
      <c r="AA119" s="155"/>
      <c r="AB119" s="155">
        <v>-25.59</v>
      </c>
      <c r="AC119" s="155"/>
      <c r="AD119" s="155"/>
      <c r="AE119" s="155">
        <v>2001</v>
      </c>
      <c r="AF119" s="155">
        <v>-146.6</v>
      </c>
      <c r="AG119" s="155"/>
      <c r="AH119" s="155"/>
      <c r="AI119" s="155"/>
      <c r="AJ119" s="155"/>
      <c r="AK119" s="155"/>
      <c r="AL119" s="155"/>
      <c r="AM119" s="155"/>
      <c r="AN119" s="155"/>
      <c r="AO119" s="155"/>
      <c r="AP119" s="155"/>
      <c r="AQ119" s="165"/>
      <c r="AR119" s="165"/>
      <c r="AS119" s="165"/>
      <c r="AT119" s="165"/>
      <c r="AU119" s="165"/>
      <c r="AV119" s="165"/>
      <c r="AW119" s="165"/>
      <c r="AX119" s="165"/>
      <c r="AY119" s="165"/>
      <c r="AZ119" s="165"/>
      <c r="BA119" s="165"/>
      <c r="BB119" s="165"/>
      <c r="BC119" s="165"/>
      <c r="BD119" s="155"/>
      <c r="BE119" s="155"/>
      <c r="BF119" s="155"/>
      <c r="BG119" s="155"/>
      <c r="BH119" s="155"/>
      <c r="BI119" s="155"/>
      <c r="BJ119" s="155"/>
      <c r="BK119" s="155"/>
      <c r="BL119" s="155"/>
      <c r="BM119" s="155"/>
      <c r="BN119" s="155"/>
      <c r="BO119" s="155"/>
      <c r="BP119" s="155"/>
      <c r="BQ119" s="155"/>
      <c r="BR119" s="165"/>
      <c r="BS119" s="14"/>
      <c r="BT119" s="14"/>
    </row>
    <row r="120" spans="1:72">
      <c r="A120" s="145" t="s">
        <v>1080</v>
      </c>
      <c r="B120" s="154" t="s">
        <v>820</v>
      </c>
      <c r="C120" s="154" t="s">
        <v>837</v>
      </c>
      <c r="D120" s="154" t="s">
        <v>898</v>
      </c>
      <c r="E120" s="154" t="s">
        <v>1033</v>
      </c>
      <c r="F120" s="154" t="s">
        <v>898</v>
      </c>
      <c r="G120" s="154" t="s">
        <v>298</v>
      </c>
      <c r="H120" s="154" t="s">
        <v>250</v>
      </c>
      <c r="I120" s="154" t="s">
        <v>176</v>
      </c>
      <c r="J120" s="154">
        <v>2.1</v>
      </c>
      <c r="K120" s="154" t="s">
        <v>915</v>
      </c>
      <c r="L120" s="6" t="s">
        <v>255</v>
      </c>
      <c r="M120" s="155"/>
      <c r="N120" s="155"/>
      <c r="O120" s="155" t="s">
        <v>853</v>
      </c>
      <c r="P120" s="155">
        <v>96.64</v>
      </c>
      <c r="Q120" s="164"/>
      <c r="R120" s="131"/>
      <c r="S120" s="131"/>
      <c r="T120" s="155"/>
      <c r="U120" s="155">
        <v>54.917453196896894</v>
      </c>
      <c r="V120" s="155"/>
      <c r="W120" s="155">
        <v>0.28999999999999998</v>
      </c>
      <c r="X120" s="155"/>
      <c r="Y120" s="155"/>
      <c r="Z120" s="155"/>
      <c r="AA120" s="155"/>
      <c r="AB120" s="155">
        <v>-25.33</v>
      </c>
      <c r="AC120" s="155"/>
      <c r="AD120" s="155"/>
      <c r="AE120" s="155">
        <v>2001</v>
      </c>
      <c r="AF120" s="155">
        <v>-379</v>
      </c>
      <c r="AG120" s="155"/>
      <c r="AH120" s="155"/>
      <c r="AI120" s="155"/>
      <c r="AJ120" s="155"/>
      <c r="AK120" s="155"/>
      <c r="AL120" s="155"/>
      <c r="AM120" s="155"/>
      <c r="AN120" s="155"/>
      <c r="AO120" s="155"/>
      <c r="AP120" s="155"/>
      <c r="AQ120" s="165"/>
      <c r="AR120" s="165"/>
      <c r="AS120" s="165"/>
      <c r="AT120" s="165"/>
      <c r="AU120" s="165"/>
      <c r="AV120" s="165"/>
      <c r="AW120" s="165"/>
      <c r="AX120" s="165"/>
      <c r="AY120" s="165"/>
      <c r="AZ120" s="165"/>
      <c r="BA120" s="165"/>
      <c r="BB120" s="165"/>
      <c r="BC120" s="165"/>
      <c r="BD120" s="155"/>
      <c r="BE120" s="155"/>
      <c r="BF120" s="155"/>
      <c r="BG120" s="155"/>
      <c r="BH120" s="155"/>
      <c r="BI120" s="155"/>
      <c r="BJ120" s="155"/>
      <c r="BK120" s="155"/>
      <c r="BL120" s="155"/>
      <c r="BM120" s="155"/>
      <c r="BN120" s="155"/>
      <c r="BO120" s="155"/>
      <c r="BP120" s="155"/>
      <c r="BQ120" s="155"/>
      <c r="BR120" s="165"/>
      <c r="BS120" s="14"/>
      <c r="BT120" s="14"/>
    </row>
    <row r="121" spans="1:72">
      <c r="A121" s="145" t="s">
        <v>1080</v>
      </c>
      <c r="B121" s="154" t="s">
        <v>820</v>
      </c>
      <c r="C121" s="154" t="s">
        <v>837</v>
      </c>
      <c r="D121" s="154" t="s">
        <v>893</v>
      </c>
      <c r="E121" s="154" t="s">
        <v>1034</v>
      </c>
      <c r="F121" s="154" t="s">
        <v>893</v>
      </c>
      <c r="G121" s="154" t="s">
        <v>296</v>
      </c>
      <c r="H121" s="154" t="s">
        <v>250</v>
      </c>
      <c r="I121" s="154" t="s">
        <v>176</v>
      </c>
      <c r="J121" s="166">
        <v>0</v>
      </c>
      <c r="K121" s="154">
        <v>2.1</v>
      </c>
      <c r="L121" s="6" t="s">
        <v>255</v>
      </c>
      <c r="M121" s="155"/>
      <c r="N121" s="155"/>
      <c r="O121" s="155" t="s">
        <v>921</v>
      </c>
      <c r="P121" s="155">
        <v>37</v>
      </c>
      <c r="Q121" s="164"/>
      <c r="R121" s="131"/>
      <c r="S121" s="131"/>
      <c r="T121" s="155"/>
      <c r="U121" s="155">
        <v>75.667690168588166</v>
      </c>
      <c r="V121" s="155"/>
      <c r="W121" s="155">
        <v>10.59</v>
      </c>
      <c r="X121" s="155"/>
      <c r="Y121" s="155"/>
      <c r="Z121" s="155"/>
      <c r="AA121" s="155"/>
      <c r="AB121" s="155">
        <v>-25.34</v>
      </c>
      <c r="AC121" s="155"/>
      <c r="AD121" s="155"/>
      <c r="AE121" s="155">
        <v>2001</v>
      </c>
      <c r="AF121" s="155">
        <v>144.80000000000001</v>
      </c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65"/>
      <c r="AR121" s="165"/>
      <c r="AS121" s="165"/>
      <c r="AT121" s="165"/>
      <c r="AU121" s="165"/>
      <c r="AV121" s="165"/>
      <c r="AW121" s="165"/>
      <c r="AX121" s="165"/>
      <c r="AY121" s="165"/>
      <c r="AZ121" s="165"/>
      <c r="BA121" s="165"/>
      <c r="BB121" s="165"/>
      <c r="BC121" s="165"/>
      <c r="BD121" s="155"/>
      <c r="BE121" s="155"/>
      <c r="BF121" s="155"/>
      <c r="BG121" s="155"/>
      <c r="BH121" s="155"/>
      <c r="BI121" s="155"/>
      <c r="BJ121" s="155"/>
      <c r="BK121" s="155"/>
      <c r="BL121" s="155"/>
      <c r="BM121" s="155"/>
      <c r="BN121" s="155"/>
      <c r="BO121" s="155"/>
      <c r="BP121" s="155"/>
      <c r="BQ121" s="155"/>
      <c r="BR121" s="165"/>
      <c r="BS121" s="14"/>
      <c r="BT121" s="14"/>
    </row>
    <row r="122" spans="1:72">
      <c r="A122" s="145" t="s">
        <v>1080</v>
      </c>
      <c r="B122" s="154" t="s">
        <v>820</v>
      </c>
      <c r="C122" s="154" t="s">
        <v>837</v>
      </c>
      <c r="D122" s="154" t="s">
        <v>894</v>
      </c>
      <c r="E122" s="154" t="s">
        <v>1035</v>
      </c>
      <c r="F122" s="154" t="s">
        <v>894</v>
      </c>
      <c r="G122" s="154" t="s">
        <v>296</v>
      </c>
      <c r="H122" s="154" t="s">
        <v>250</v>
      </c>
      <c r="I122" s="154" t="s">
        <v>176</v>
      </c>
      <c r="J122" s="167">
        <v>0</v>
      </c>
      <c r="K122" s="154">
        <v>2.1</v>
      </c>
      <c r="L122" s="6" t="s">
        <v>255</v>
      </c>
      <c r="M122" s="155"/>
      <c r="N122" s="155"/>
      <c r="O122" s="155" t="s">
        <v>921</v>
      </c>
      <c r="P122" s="155">
        <v>4.3</v>
      </c>
      <c r="Q122" s="164"/>
      <c r="R122" s="131"/>
      <c r="S122" s="131"/>
      <c r="T122" s="155"/>
      <c r="U122" s="155">
        <v>48.210573210573209</v>
      </c>
      <c r="V122" s="155"/>
      <c r="W122" s="155">
        <v>30.2</v>
      </c>
      <c r="X122" s="155"/>
      <c r="Y122" s="155"/>
      <c r="Z122" s="155"/>
      <c r="AA122" s="155"/>
      <c r="AB122" s="155"/>
      <c r="AC122" s="155"/>
      <c r="AD122" s="155"/>
      <c r="AE122" s="155">
        <v>2001</v>
      </c>
      <c r="AF122" s="155">
        <v>101.4</v>
      </c>
      <c r="AG122" s="155"/>
      <c r="AH122" s="155"/>
      <c r="AI122" s="155"/>
      <c r="AJ122" s="155"/>
      <c r="AK122" s="155"/>
      <c r="AL122" s="155"/>
      <c r="AM122" s="155"/>
      <c r="AN122" s="155"/>
      <c r="AO122" s="155"/>
      <c r="AP122" s="155"/>
      <c r="AQ122" s="165"/>
      <c r="AR122" s="165"/>
      <c r="AS122" s="165"/>
      <c r="AT122" s="165"/>
      <c r="AU122" s="165"/>
      <c r="AV122" s="165"/>
      <c r="AW122" s="165"/>
      <c r="AX122" s="165"/>
      <c r="AY122" s="165"/>
      <c r="AZ122" s="165"/>
      <c r="BA122" s="165"/>
      <c r="BB122" s="165"/>
      <c r="BC122" s="165"/>
      <c r="BD122" s="155"/>
      <c r="BE122" s="155"/>
      <c r="BF122" s="155"/>
      <c r="BG122" s="155"/>
      <c r="BH122" s="155"/>
      <c r="BI122" s="155"/>
      <c r="BJ122" s="155"/>
      <c r="BK122" s="155"/>
      <c r="BL122" s="155"/>
      <c r="BM122" s="155"/>
      <c r="BN122" s="155"/>
      <c r="BO122" s="155"/>
      <c r="BP122" s="155"/>
      <c r="BQ122" s="155"/>
      <c r="BR122" s="165"/>
      <c r="BS122" s="14"/>
      <c r="BT122" s="14"/>
    </row>
    <row r="123" spans="1:72">
      <c r="A123" s="145" t="s">
        <v>1080</v>
      </c>
      <c r="B123" s="154" t="s">
        <v>820</v>
      </c>
      <c r="C123" s="154" t="s">
        <v>837</v>
      </c>
      <c r="D123" s="154" t="s">
        <v>895</v>
      </c>
      <c r="E123" s="154" t="s">
        <v>1036</v>
      </c>
      <c r="F123" s="154" t="s">
        <v>895</v>
      </c>
      <c r="G123" s="154" t="s">
        <v>296</v>
      </c>
      <c r="H123" s="154" t="s">
        <v>250</v>
      </c>
      <c r="I123" s="154" t="s">
        <v>176</v>
      </c>
      <c r="J123" s="167">
        <v>0</v>
      </c>
      <c r="K123" s="154">
        <v>2.1</v>
      </c>
      <c r="L123" s="6" t="s">
        <v>255</v>
      </c>
      <c r="M123" s="155"/>
      <c r="N123" s="155"/>
      <c r="O123" s="155" t="s">
        <v>921</v>
      </c>
      <c r="P123" s="155">
        <v>14.006700655498909</v>
      </c>
      <c r="Q123" s="164"/>
      <c r="R123" s="131"/>
      <c r="S123" s="131"/>
      <c r="T123" s="155"/>
      <c r="U123" s="155">
        <v>72.996052755990391</v>
      </c>
      <c r="V123" s="155"/>
      <c r="W123" s="155">
        <v>8.26</v>
      </c>
      <c r="X123" s="155"/>
      <c r="Y123" s="155"/>
      <c r="Z123" s="155"/>
      <c r="AA123" s="155"/>
      <c r="AB123" s="155">
        <v>-24.988017772139425</v>
      </c>
      <c r="AC123" s="155"/>
      <c r="AD123" s="155"/>
      <c r="AE123" s="155">
        <v>2001</v>
      </c>
      <c r="AF123" s="155">
        <v>-64.2</v>
      </c>
      <c r="AG123" s="155"/>
      <c r="AH123" s="155"/>
      <c r="AI123" s="155"/>
      <c r="AJ123" s="155"/>
      <c r="AK123" s="155"/>
      <c r="AL123" s="155"/>
      <c r="AM123" s="155"/>
      <c r="AN123" s="155"/>
      <c r="AO123" s="155"/>
      <c r="AP123" s="155"/>
      <c r="AQ123" s="165"/>
      <c r="AR123" s="165"/>
      <c r="AS123" s="165"/>
      <c r="AT123" s="165"/>
      <c r="AU123" s="165"/>
      <c r="AV123" s="165"/>
      <c r="AW123" s="165"/>
      <c r="AX123" s="165"/>
      <c r="AY123" s="165"/>
      <c r="AZ123" s="165"/>
      <c r="BA123" s="165"/>
      <c r="BB123" s="165"/>
      <c r="BC123" s="165"/>
      <c r="BD123" s="155"/>
      <c r="BE123" s="155"/>
      <c r="BF123" s="155"/>
      <c r="BG123" s="155"/>
      <c r="BH123" s="155"/>
      <c r="BI123" s="155"/>
      <c r="BJ123" s="155"/>
      <c r="BK123" s="155"/>
      <c r="BL123" s="155"/>
      <c r="BM123" s="155"/>
      <c r="BN123" s="155"/>
      <c r="BO123" s="155"/>
      <c r="BP123" s="155"/>
      <c r="BQ123" s="155"/>
      <c r="BR123" s="165"/>
      <c r="BS123" s="14"/>
      <c r="BT123" s="14"/>
    </row>
    <row r="124" spans="1:72">
      <c r="A124" s="145" t="s">
        <v>1080</v>
      </c>
      <c r="B124" s="154" t="s">
        <v>820</v>
      </c>
      <c r="C124" s="154" t="s">
        <v>837</v>
      </c>
      <c r="D124" s="154" t="s">
        <v>896</v>
      </c>
      <c r="E124" s="154" t="s">
        <v>1037</v>
      </c>
      <c r="F124" s="154" t="s">
        <v>896</v>
      </c>
      <c r="G124" s="154" t="s">
        <v>296</v>
      </c>
      <c r="H124" s="154" t="s">
        <v>250</v>
      </c>
      <c r="I124" s="154" t="s">
        <v>176</v>
      </c>
      <c r="J124" s="167">
        <v>0</v>
      </c>
      <c r="K124" s="154">
        <v>2.1</v>
      </c>
      <c r="L124" s="6" t="s">
        <v>255</v>
      </c>
      <c r="M124" s="155"/>
      <c r="N124" s="155"/>
      <c r="O124" s="155" t="s">
        <v>921</v>
      </c>
      <c r="P124" s="155">
        <v>9.1082899099952623</v>
      </c>
      <c r="Q124" s="164"/>
      <c r="R124" s="131"/>
      <c r="S124" s="131"/>
      <c r="T124" s="155"/>
      <c r="U124" s="155">
        <v>57.412079658468329</v>
      </c>
      <c r="V124" s="155"/>
      <c r="W124" s="155">
        <v>5.2267660550458723</v>
      </c>
      <c r="X124" s="155"/>
      <c r="Y124" s="155"/>
      <c r="Z124" s="155"/>
      <c r="AA124" s="155"/>
      <c r="AB124" s="155">
        <v>-24.894300608885732</v>
      </c>
      <c r="AC124" s="155"/>
      <c r="AD124" s="155"/>
      <c r="AE124" s="155">
        <v>2001</v>
      </c>
      <c r="AF124" s="155">
        <v>-106.7</v>
      </c>
      <c r="AG124" s="155"/>
      <c r="AH124" s="155"/>
      <c r="AI124" s="155"/>
      <c r="AJ124" s="155"/>
      <c r="AK124" s="155"/>
      <c r="AL124" s="155"/>
      <c r="AM124" s="155"/>
      <c r="AN124" s="155"/>
      <c r="AO124" s="155"/>
      <c r="AP124" s="155"/>
      <c r="AQ124" s="165"/>
      <c r="AR124" s="165"/>
      <c r="AS124" s="165"/>
      <c r="AT124" s="165"/>
      <c r="AU124" s="165"/>
      <c r="AV124" s="165"/>
      <c r="AW124" s="165"/>
      <c r="AX124" s="165"/>
      <c r="AY124" s="165"/>
      <c r="AZ124" s="165"/>
      <c r="BA124" s="165"/>
      <c r="BB124" s="165"/>
      <c r="BC124" s="165"/>
      <c r="BD124" s="155"/>
      <c r="BE124" s="155"/>
      <c r="BF124" s="155"/>
      <c r="BG124" s="155"/>
      <c r="BH124" s="155"/>
      <c r="BI124" s="155"/>
      <c r="BJ124" s="155"/>
      <c r="BK124" s="155"/>
      <c r="BL124" s="155"/>
      <c r="BM124" s="155"/>
      <c r="BN124" s="155"/>
      <c r="BO124" s="155"/>
      <c r="BP124" s="155"/>
      <c r="BQ124" s="155"/>
      <c r="BR124" s="165"/>
      <c r="BS124" s="14"/>
      <c r="BT124" s="14"/>
    </row>
    <row r="125" spans="1:72">
      <c r="A125" s="145" t="s">
        <v>1080</v>
      </c>
      <c r="B125" s="154" t="s">
        <v>820</v>
      </c>
      <c r="C125" s="154" t="s">
        <v>837</v>
      </c>
      <c r="D125" s="154" t="s">
        <v>897</v>
      </c>
      <c r="E125" s="154" t="s">
        <v>1038</v>
      </c>
      <c r="F125" s="154" t="s">
        <v>897</v>
      </c>
      <c r="G125" s="154" t="s">
        <v>296</v>
      </c>
      <c r="H125" s="154" t="s">
        <v>250</v>
      </c>
      <c r="I125" s="154" t="s">
        <v>176</v>
      </c>
      <c r="J125" s="167">
        <v>0</v>
      </c>
      <c r="K125" s="154">
        <v>2.1</v>
      </c>
      <c r="L125" s="6" t="s">
        <v>255</v>
      </c>
      <c r="M125" s="155"/>
      <c r="N125" s="155"/>
      <c r="O125" s="155" t="s">
        <v>921</v>
      </c>
      <c r="P125" s="155">
        <v>4.0609853528628488</v>
      </c>
      <c r="Q125" s="164"/>
      <c r="R125" s="131"/>
      <c r="S125" s="131"/>
      <c r="T125" s="155"/>
      <c r="U125" s="155">
        <v>62.87082459451517</v>
      </c>
      <c r="V125" s="155"/>
      <c r="W125" s="155">
        <v>6.3766038647342995</v>
      </c>
      <c r="X125" s="155"/>
      <c r="Y125" s="155"/>
      <c r="Z125" s="155"/>
      <c r="AA125" s="155"/>
      <c r="AB125" s="155">
        <v>-24.652681019154411</v>
      </c>
      <c r="AC125" s="155"/>
      <c r="AD125" s="155"/>
      <c r="AE125" s="155">
        <v>2001</v>
      </c>
      <c r="AF125" s="155">
        <v>-272.60000000000002</v>
      </c>
      <c r="AG125" s="155"/>
      <c r="AH125" s="155"/>
      <c r="AI125" s="155"/>
      <c r="AJ125" s="155"/>
      <c r="AK125" s="155"/>
      <c r="AL125" s="155"/>
      <c r="AM125" s="155"/>
      <c r="AN125" s="155"/>
      <c r="AO125" s="155"/>
      <c r="AP125" s="155"/>
      <c r="AQ125" s="165"/>
      <c r="AR125" s="165"/>
      <c r="AS125" s="165"/>
      <c r="AT125" s="165"/>
      <c r="AU125" s="165"/>
      <c r="AV125" s="165"/>
      <c r="AW125" s="165"/>
      <c r="AX125" s="165"/>
      <c r="AY125" s="165"/>
      <c r="AZ125" s="165"/>
      <c r="BA125" s="165"/>
      <c r="BB125" s="165"/>
      <c r="BC125" s="165"/>
      <c r="BD125" s="155"/>
      <c r="BE125" s="155"/>
      <c r="BF125" s="155"/>
      <c r="BG125" s="155"/>
      <c r="BH125" s="155"/>
      <c r="BI125" s="155"/>
      <c r="BJ125" s="155"/>
      <c r="BK125" s="155"/>
      <c r="BL125" s="155"/>
      <c r="BM125" s="155"/>
      <c r="BN125" s="155"/>
      <c r="BO125" s="155"/>
      <c r="BP125" s="155"/>
      <c r="BQ125" s="155"/>
      <c r="BR125" s="165"/>
      <c r="BS125" s="14"/>
      <c r="BT125" s="14"/>
    </row>
    <row r="126" spans="1:72">
      <c r="A126" s="145" t="s">
        <v>1080</v>
      </c>
      <c r="B126" s="154" t="s">
        <v>820</v>
      </c>
      <c r="C126" s="154" t="s">
        <v>837</v>
      </c>
      <c r="D126" s="154" t="s">
        <v>898</v>
      </c>
      <c r="E126" s="154" t="s">
        <v>1039</v>
      </c>
      <c r="F126" s="154" t="s">
        <v>898</v>
      </c>
      <c r="G126" s="154" t="s">
        <v>296</v>
      </c>
      <c r="H126" s="154" t="s">
        <v>250</v>
      </c>
      <c r="I126" s="154" t="s">
        <v>176</v>
      </c>
      <c r="J126" s="167">
        <v>0</v>
      </c>
      <c r="K126" s="154">
        <v>2.1</v>
      </c>
      <c r="L126" s="6" t="s">
        <v>255</v>
      </c>
      <c r="M126" s="155"/>
      <c r="N126" s="155"/>
      <c r="O126" s="155" t="s">
        <v>921</v>
      </c>
      <c r="P126" s="155">
        <v>3.2019203072491598</v>
      </c>
      <c r="Q126" s="164"/>
      <c r="R126" s="131"/>
      <c r="S126" s="131"/>
      <c r="T126" s="155"/>
      <c r="U126" s="155">
        <v>45.082546803103099</v>
      </c>
      <c r="V126" s="155"/>
      <c r="W126" s="155">
        <v>7.1852594458438288</v>
      </c>
      <c r="X126" s="155"/>
      <c r="Y126" s="155"/>
      <c r="Z126" s="155"/>
      <c r="AA126" s="155"/>
      <c r="AB126" s="155">
        <v>-24.192232137723888</v>
      </c>
      <c r="AC126" s="155"/>
      <c r="AD126" s="155"/>
      <c r="AE126" s="155">
        <v>2001</v>
      </c>
      <c r="AF126" s="155">
        <v>-350.4</v>
      </c>
      <c r="AG126" s="155"/>
      <c r="AH126" s="155"/>
      <c r="AI126" s="155"/>
      <c r="AJ126" s="155"/>
      <c r="AK126" s="155"/>
      <c r="AL126" s="155"/>
      <c r="AM126" s="155"/>
      <c r="AN126" s="155"/>
      <c r="AO126" s="155"/>
      <c r="AP126" s="155"/>
      <c r="AQ126" s="165"/>
      <c r="AR126" s="165"/>
      <c r="AS126" s="165"/>
      <c r="AT126" s="165"/>
      <c r="AU126" s="165"/>
      <c r="AV126" s="165"/>
      <c r="AW126" s="165"/>
      <c r="AX126" s="165"/>
      <c r="AY126" s="165"/>
      <c r="AZ126" s="165"/>
      <c r="BA126" s="165"/>
      <c r="BB126" s="165"/>
      <c r="BC126" s="165"/>
      <c r="BD126" s="155"/>
      <c r="BE126" s="155"/>
      <c r="BF126" s="155"/>
      <c r="BG126" s="155"/>
      <c r="BH126" s="155"/>
      <c r="BI126" s="155"/>
      <c r="BJ126" s="155"/>
      <c r="BK126" s="155"/>
      <c r="BL126" s="155"/>
      <c r="BM126" s="155"/>
      <c r="BN126" s="155"/>
      <c r="BO126" s="155"/>
      <c r="BP126" s="155"/>
      <c r="BQ126" s="155"/>
      <c r="BR126" s="165"/>
      <c r="BS126" s="14"/>
      <c r="BT126" s="14"/>
    </row>
    <row r="127" spans="1:72">
      <c r="A127" s="145" t="s">
        <v>1080</v>
      </c>
      <c r="B127" s="154" t="s">
        <v>820</v>
      </c>
      <c r="C127" s="154" t="s">
        <v>837</v>
      </c>
      <c r="D127" s="154" t="s">
        <v>894</v>
      </c>
      <c r="E127" s="154" t="s">
        <v>1040</v>
      </c>
      <c r="F127" s="154" t="s">
        <v>1028</v>
      </c>
      <c r="G127" s="154" t="s">
        <v>264</v>
      </c>
      <c r="H127" s="154" t="s">
        <v>251</v>
      </c>
      <c r="I127" s="154" t="s">
        <v>198</v>
      </c>
      <c r="J127" s="167">
        <v>2.1</v>
      </c>
      <c r="K127" s="154" t="s">
        <v>915</v>
      </c>
      <c r="L127" s="6" t="s">
        <v>256</v>
      </c>
      <c r="M127" s="155">
        <v>0.5</v>
      </c>
      <c r="N127" s="155"/>
      <c r="O127" s="155" t="s">
        <v>927</v>
      </c>
      <c r="P127" s="155">
        <v>84.816000000000003</v>
      </c>
      <c r="Q127" s="164"/>
      <c r="R127" s="131"/>
      <c r="S127" s="131"/>
      <c r="T127" s="155"/>
      <c r="U127" s="155">
        <v>2.7</v>
      </c>
      <c r="V127" s="155"/>
      <c r="W127" s="155">
        <v>0.2</v>
      </c>
      <c r="X127" s="155"/>
      <c r="Y127" s="155"/>
      <c r="Z127" s="155"/>
      <c r="AA127" s="155"/>
      <c r="AB127" s="155"/>
      <c r="AC127" s="155"/>
      <c r="AD127" s="155"/>
      <c r="AE127" s="155">
        <v>2001</v>
      </c>
      <c r="AF127" s="155">
        <v>4.9000000000000004</v>
      </c>
      <c r="AG127" s="155"/>
      <c r="AH127" s="155"/>
      <c r="AI127" s="155"/>
      <c r="AJ127" s="155"/>
      <c r="AK127" s="155"/>
      <c r="AL127" s="155"/>
      <c r="AM127" s="155"/>
      <c r="AN127" s="155"/>
      <c r="AO127" s="155"/>
      <c r="AP127" s="155"/>
      <c r="AQ127" s="165"/>
      <c r="AR127" s="165"/>
      <c r="AS127" s="165"/>
      <c r="AT127" s="165"/>
      <c r="AU127" s="165"/>
      <c r="AV127" s="165"/>
      <c r="AW127" s="165"/>
      <c r="AX127" s="165"/>
      <c r="AY127" s="165"/>
      <c r="AZ127" s="165"/>
      <c r="BA127" s="165"/>
      <c r="BB127" s="165"/>
      <c r="BC127" s="165"/>
      <c r="BD127" s="155"/>
      <c r="BE127" s="155"/>
      <c r="BF127" s="155"/>
      <c r="BG127" s="155"/>
      <c r="BH127" s="155"/>
      <c r="BI127" s="155"/>
      <c r="BJ127" s="155"/>
      <c r="BK127" s="155"/>
      <c r="BL127" s="155"/>
      <c r="BM127" s="155"/>
      <c r="BN127" s="155"/>
      <c r="BO127" s="155"/>
      <c r="BP127" s="155"/>
      <c r="BQ127" s="155"/>
      <c r="BR127" s="165"/>
      <c r="BS127" s="14"/>
      <c r="BT127" s="14"/>
    </row>
    <row r="128" spans="1:72">
      <c r="A128" s="145" t="s">
        <v>1080</v>
      </c>
      <c r="B128" s="154" t="s">
        <v>820</v>
      </c>
      <c r="C128" s="154" t="s">
        <v>837</v>
      </c>
      <c r="D128" s="154" t="s">
        <v>895</v>
      </c>
      <c r="E128" s="154" t="s">
        <v>1041</v>
      </c>
      <c r="F128" s="154" t="s">
        <v>1030</v>
      </c>
      <c r="G128" s="154" t="s">
        <v>264</v>
      </c>
      <c r="H128" s="154" t="s">
        <v>251</v>
      </c>
      <c r="I128" s="154" t="s">
        <v>198</v>
      </c>
      <c r="J128" s="167">
        <v>2.1</v>
      </c>
      <c r="K128" s="154" t="s">
        <v>915</v>
      </c>
      <c r="L128" s="6" t="s">
        <v>256</v>
      </c>
      <c r="M128" s="155">
        <v>0.5</v>
      </c>
      <c r="N128" s="155"/>
      <c r="O128" s="155" t="s">
        <v>927</v>
      </c>
      <c r="P128" s="155">
        <v>76.954399999999993</v>
      </c>
      <c r="Q128" s="164"/>
      <c r="R128" s="131"/>
      <c r="S128" s="131"/>
      <c r="T128" s="155"/>
      <c r="U128" s="155">
        <v>9.4</v>
      </c>
      <c r="V128" s="155"/>
      <c r="W128" s="155">
        <v>0.19800000000000001</v>
      </c>
      <c r="X128" s="155"/>
      <c r="Y128" s="155"/>
      <c r="Z128" s="155"/>
      <c r="AA128" s="155"/>
      <c r="AB128" s="155"/>
      <c r="AC128" s="155"/>
      <c r="AD128" s="155"/>
      <c r="AE128" s="155">
        <v>2001</v>
      </c>
      <c r="AF128" s="155">
        <v>-55.2</v>
      </c>
      <c r="AG128" s="155"/>
      <c r="AH128" s="155"/>
      <c r="AI128" s="155"/>
      <c r="AJ128" s="155"/>
      <c r="AK128" s="155"/>
      <c r="AL128" s="155"/>
      <c r="AM128" s="155"/>
      <c r="AN128" s="155"/>
      <c r="AO128" s="155"/>
      <c r="AP128" s="155"/>
      <c r="AQ128" s="165"/>
      <c r="AR128" s="165"/>
      <c r="AS128" s="165"/>
      <c r="AT128" s="165"/>
      <c r="AU128" s="165"/>
      <c r="AV128" s="165"/>
      <c r="AW128" s="165"/>
      <c r="AX128" s="165"/>
      <c r="AY128" s="165"/>
      <c r="AZ128" s="165"/>
      <c r="BA128" s="165"/>
      <c r="BB128" s="165"/>
      <c r="BC128" s="165"/>
      <c r="BD128" s="155"/>
      <c r="BE128" s="155"/>
      <c r="BF128" s="155"/>
      <c r="BG128" s="155"/>
      <c r="BH128" s="155"/>
      <c r="BI128" s="155"/>
      <c r="BJ128" s="155"/>
      <c r="BK128" s="155"/>
      <c r="BL128" s="155"/>
      <c r="BM128" s="155"/>
      <c r="BN128" s="155"/>
      <c r="BO128" s="155"/>
      <c r="BP128" s="155"/>
      <c r="BQ128" s="155"/>
      <c r="BR128" s="165"/>
      <c r="BS128" s="14"/>
      <c r="BT128" s="14"/>
    </row>
    <row r="129" spans="1:72">
      <c r="A129" s="145" t="s">
        <v>1080</v>
      </c>
      <c r="B129" s="154" t="s">
        <v>820</v>
      </c>
      <c r="C129" s="154" t="s">
        <v>837</v>
      </c>
      <c r="D129" s="154" t="s">
        <v>894</v>
      </c>
      <c r="E129" s="154" t="s">
        <v>1042</v>
      </c>
      <c r="F129" s="154" t="s">
        <v>1040</v>
      </c>
      <c r="G129" s="154" t="s">
        <v>273</v>
      </c>
      <c r="H129" s="154" t="s">
        <v>253</v>
      </c>
      <c r="I129" s="154" t="s">
        <v>198</v>
      </c>
      <c r="J129" s="154">
        <v>0</v>
      </c>
      <c r="K129" s="154">
        <v>2.1</v>
      </c>
      <c r="L129" s="6" t="s">
        <v>261</v>
      </c>
      <c r="M129" s="155">
        <v>6</v>
      </c>
      <c r="N129" s="155"/>
      <c r="O129" s="155" t="s">
        <v>921</v>
      </c>
      <c r="P129" s="155">
        <v>75.516000000000005</v>
      </c>
      <c r="Q129" s="164"/>
      <c r="R129" s="131"/>
      <c r="S129" s="131"/>
      <c r="T129" s="155"/>
      <c r="U129" s="155">
        <v>1.6</v>
      </c>
      <c r="V129" s="155"/>
      <c r="W129" s="155">
        <v>0.129</v>
      </c>
      <c r="X129" s="155"/>
      <c r="Y129" s="155"/>
      <c r="Z129" s="155"/>
      <c r="AA129" s="155"/>
      <c r="AB129" s="155"/>
      <c r="AC129" s="155"/>
      <c r="AD129" s="155"/>
      <c r="AE129" s="155">
        <v>2001</v>
      </c>
      <c r="AF129" s="155">
        <v>-86.5</v>
      </c>
      <c r="AG129" s="155"/>
      <c r="AH129" s="155"/>
      <c r="AI129" s="155"/>
      <c r="AJ129" s="155"/>
      <c r="AK129" s="155"/>
      <c r="AL129" s="155"/>
      <c r="AM129" s="155"/>
      <c r="AN129" s="155"/>
      <c r="AO129" s="155"/>
      <c r="AP129" s="155"/>
      <c r="AQ129" s="165"/>
      <c r="AR129" s="165"/>
      <c r="AS129" s="165"/>
      <c r="AT129" s="165"/>
      <c r="AU129" s="165"/>
      <c r="AV129" s="165"/>
      <c r="AW129" s="165"/>
      <c r="AX129" s="165"/>
      <c r="AY129" s="165"/>
      <c r="AZ129" s="165"/>
      <c r="BA129" s="165"/>
      <c r="BB129" s="165"/>
      <c r="BC129" s="165"/>
      <c r="BD129" s="155"/>
      <c r="BE129" s="155"/>
      <c r="BF129" s="155"/>
      <c r="BG129" s="155"/>
      <c r="BH129" s="155"/>
      <c r="BI129" s="155"/>
      <c r="BJ129" s="155"/>
      <c r="BK129" s="155"/>
      <c r="BL129" s="155"/>
      <c r="BM129" s="155"/>
      <c r="BN129" s="155"/>
      <c r="BO129" s="155"/>
      <c r="BP129" s="155"/>
      <c r="BQ129" s="155"/>
      <c r="BR129" s="165"/>
      <c r="BS129" s="14"/>
      <c r="BT129" s="14"/>
    </row>
    <row r="130" spans="1:72">
      <c r="A130" s="145" t="s">
        <v>1080</v>
      </c>
      <c r="B130" s="154" t="s">
        <v>820</v>
      </c>
      <c r="C130" s="154" t="s">
        <v>837</v>
      </c>
      <c r="D130" s="154" t="s">
        <v>895</v>
      </c>
      <c r="E130" s="154" t="s">
        <v>1043</v>
      </c>
      <c r="F130" s="154" t="s">
        <v>1041</v>
      </c>
      <c r="G130" s="154" t="s">
        <v>273</v>
      </c>
      <c r="H130" s="154" t="s">
        <v>253</v>
      </c>
      <c r="I130" s="154" t="s">
        <v>198</v>
      </c>
      <c r="J130" s="154">
        <v>0</v>
      </c>
      <c r="K130" s="154">
        <v>2.1</v>
      </c>
      <c r="L130" s="6" t="s">
        <v>261</v>
      </c>
      <c r="M130" s="155">
        <v>6</v>
      </c>
      <c r="N130" s="155"/>
      <c r="O130" s="155" t="s">
        <v>921</v>
      </c>
      <c r="P130" s="155">
        <v>63.343999999999994</v>
      </c>
      <c r="Q130" s="164"/>
      <c r="R130" s="131"/>
      <c r="S130" s="131"/>
      <c r="T130" s="155"/>
      <c r="U130" s="155">
        <v>3.9</v>
      </c>
      <c r="V130" s="155"/>
      <c r="W130" s="155">
        <v>0.1</v>
      </c>
      <c r="X130" s="155"/>
      <c r="Y130" s="155"/>
      <c r="Z130" s="155"/>
      <c r="AA130" s="155"/>
      <c r="AB130" s="155"/>
      <c r="AC130" s="155"/>
      <c r="AD130" s="155"/>
      <c r="AE130" s="155">
        <v>2001</v>
      </c>
      <c r="AF130" s="155">
        <v>-167.7</v>
      </c>
      <c r="AG130" s="155"/>
      <c r="AH130" s="155"/>
      <c r="AI130" s="155"/>
      <c r="AJ130" s="155"/>
      <c r="AK130" s="155"/>
      <c r="AL130" s="155"/>
      <c r="AM130" s="155"/>
      <c r="AN130" s="155"/>
      <c r="AO130" s="155"/>
      <c r="AP130" s="155"/>
      <c r="AQ130" s="165"/>
      <c r="AR130" s="165"/>
      <c r="AS130" s="165"/>
      <c r="AT130" s="165"/>
      <c r="AU130" s="165"/>
      <c r="AV130" s="165"/>
      <c r="AW130" s="165"/>
      <c r="AX130" s="165"/>
      <c r="AY130" s="165"/>
      <c r="AZ130" s="165"/>
      <c r="BA130" s="165"/>
      <c r="BB130" s="165"/>
      <c r="BC130" s="165"/>
      <c r="BD130" s="155"/>
      <c r="BE130" s="155"/>
      <c r="BF130" s="155"/>
      <c r="BG130" s="155"/>
      <c r="BH130" s="155"/>
      <c r="BI130" s="155"/>
      <c r="BJ130" s="155"/>
      <c r="BK130" s="155"/>
      <c r="BL130" s="155"/>
      <c r="BM130" s="155"/>
      <c r="BN130" s="155"/>
      <c r="BO130" s="155"/>
      <c r="BP130" s="155"/>
      <c r="BQ130" s="155"/>
      <c r="BR130" s="165"/>
      <c r="BS130" s="14"/>
      <c r="BT130" s="14"/>
    </row>
    <row r="131" spans="1:72">
      <c r="A131" s="145" t="s">
        <v>1080</v>
      </c>
      <c r="B131" s="154" t="s">
        <v>821</v>
      </c>
      <c r="C131" s="154" t="s">
        <v>838</v>
      </c>
      <c r="D131" s="154" t="s">
        <v>899</v>
      </c>
      <c r="E131" s="154" t="s">
        <v>1044</v>
      </c>
      <c r="F131" s="154" t="s">
        <v>899</v>
      </c>
      <c r="G131" s="154" t="s">
        <v>298</v>
      </c>
      <c r="H131" s="154" t="s">
        <v>250</v>
      </c>
      <c r="I131" s="154" t="s">
        <v>176</v>
      </c>
      <c r="J131" s="154">
        <v>2.1</v>
      </c>
      <c r="K131" s="154" t="s">
        <v>915</v>
      </c>
      <c r="L131" s="6" t="s">
        <v>255</v>
      </c>
      <c r="M131" s="155"/>
      <c r="N131" s="155"/>
      <c r="O131" s="155" t="s">
        <v>853</v>
      </c>
      <c r="P131" s="155">
        <v>67.819999999999993</v>
      </c>
      <c r="Q131" s="164"/>
      <c r="R131" s="131"/>
      <c r="S131" s="131"/>
      <c r="T131" s="155"/>
      <c r="U131" s="155">
        <v>17.396585367087305</v>
      </c>
      <c r="V131" s="155"/>
      <c r="W131" s="155">
        <v>1.42</v>
      </c>
      <c r="X131" s="155"/>
      <c r="Y131" s="155"/>
      <c r="Z131" s="155"/>
      <c r="AA131" s="155"/>
      <c r="AB131" s="155"/>
      <c r="AC131" s="155"/>
      <c r="AD131" s="155"/>
      <c r="AE131" s="155">
        <v>2001</v>
      </c>
      <c r="AF131" s="155">
        <v>118.4</v>
      </c>
      <c r="AG131" s="155"/>
      <c r="AH131" s="155"/>
      <c r="AI131" s="155"/>
      <c r="AJ131" s="155"/>
      <c r="AK131" s="155"/>
      <c r="AL131" s="155"/>
      <c r="AM131" s="155"/>
      <c r="AN131" s="155"/>
      <c r="AO131" s="155"/>
      <c r="AP131" s="155"/>
      <c r="AQ131" s="165"/>
      <c r="AR131" s="165"/>
      <c r="AS131" s="165"/>
      <c r="AT131" s="165"/>
      <c r="AU131" s="165"/>
      <c r="AV131" s="165"/>
      <c r="AW131" s="165"/>
      <c r="AX131" s="165"/>
      <c r="AY131" s="165"/>
      <c r="AZ131" s="165"/>
      <c r="BA131" s="165"/>
      <c r="BB131" s="165"/>
      <c r="BC131" s="165"/>
      <c r="BD131" s="155"/>
      <c r="BE131" s="155"/>
      <c r="BF131" s="155"/>
      <c r="BG131" s="155"/>
      <c r="BH131" s="155"/>
      <c r="BI131" s="155"/>
      <c r="BJ131" s="155"/>
      <c r="BK131" s="155"/>
      <c r="BL131" s="155"/>
      <c r="BM131" s="155"/>
      <c r="BN131" s="155"/>
      <c r="BO131" s="155"/>
      <c r="BP131" s="155"/>
      <c r="BQ131" s="155"/>
      <c r="BR131" s="165"/>
      <c r="BS131" s="14"/>
      <c r="BT131" s="14"/>
    </row>
    <row r="132" spans="1:72">
      <c r="A132" s="145" t="s">
        <v>1080</v>
      </c>
      <c r="B132" s="154" t="s">
        <v>821</v>
      </c>
      <c r="C132" s="154" t="s">
        <v>838</v>
      </c>
      <c r="D132" s="154" t="s">
        <v>900</v>
      </c>
      <c r="E132" s="154" t="s">
        <v>1045</v>
      </c>
      <c r="F132" s="154" t="s">
        <v>900</v>
      </c>
      <c r="G132" s="154" t="s">
        <v>298</v>
      </c>
      <c r="H132" s="154" t="s">
        <v>250</v>
      </c>
      <c r="I132" s="154" t="s">
        <v>176</v>
      </c>
      <c r="J132" s="154">
        <v>2.1</v>
      </c>
      <c r="K132" s="154" t="s">
        <v>915</v>
      </c>
      <c r="L132" s="6" t="s">
        <v>255</v>
      </c>
      <c r="M132" s="155"/>
      <c r="N132" s="155"/>
      <c r="O132" s="155" t="s">
        <v>853</v>
      </c>
      <c r="P132" s="155">
        <v>84.489917537746805</v>
      </c>
      <c r="Q132" s="164"/>
      <c r="R132" s="131"/>
      <c r="S132" s="131"/>
      <c r="T132" s="155"/>
      <c r="U132" s="155">
        <v>25.070191748381642</v>
      </c>
      <c r="V132" s="155"/>
      <c r="W132" s="155">
        <v>0.64</v>
      </c>
      <c r="X132" s="155"/>
      <c r="Y132" s="155"/>
      <c r="Z132" s="155"/>
      <c r="AA132" s="155"/>
      <c r="AB132" s="155"/>
      <c r="AC132" s="155"/>
      <c r="AD132" s="155"/>
      <c r="AE132" s="155">
        <v>2001</v>
      </c>
      <c r="AF132" s="155">
        <v>181.8</v>
      </c>
      <c r="AG132" s="155"/>
      <c r="AH132" s="155"/>
      <c r="AI132" s="155"/>
      <c r="AJ132" s="155"/>
      <c r="AK132" s="155"/>
      <c r="AL132" s="155"/>
      <c r="AM132" s="155"/>
      <c r="AN132" s="155"/>
      <c r="AO132" s="155"/>
      <c r="AP132" s="155"/>
      <c r="AQ132" s="165"/>
      <c r="AR132" s="165"/>
      <c r="AS132" s="165"/>
      <c r="AT132" s="165"/>
      <c r="AU132" s="165"/>
      <c r="AV132" s="165"/>
      <c r="AW132" s="165"/>
      <c r="AX132" s="165"/>
      <c r="AY132" s="165"/>
      <c r="AZ132" s="165"/>
      <c r="BA132" s="165"/>
      <c r="BB132" s="165"/>
      <c r="BC132" s="165"/>
      <c r="BD132" s="155"/>
      <c r="BE132" s="155"/>
      <c r="BF132" s="155"/>
      <c r="BG132" s="155"/>
      <c r="BH132" s="155"/>
      <c r="BI132" s="155"/>
      <c r="BJ132" s="155"/>
      <c r="BK132" s="155"/>
      <c r="BL132" s="155"/>
      <c r="BM132" s="155"/>
      <c r="BN132" s="155"/>
      <c r="BO132" s="155"/>
      <c r="BP132" s="155"/>
      <c r="BQ132" s="155"/>
      <c r="BR132" s="165"/>
      <c r="BS132" s="14"/>
      <c r="BT132" s="14"/>
    </row>
    <row r="133" spans="1:72">
      <c r="A133" s="145" t="s">
        <v>1080</v>
      </c>
      <c r="B133" s="154" t="s">
        <v>821</v>
      </c>
      <c r="C133" s="154" t="s">
        <v>838</v>
      </c>
      <c r="D133" s="154" t="s">
        <v>901</v>
      </c>
      <c r="E133" s="154" t="s">
        <v>1046</v>
      </c>
      <c r="F133" s="154" t="s">
        <v>901</v>
      </c>
      <c r="G133" s="154" t="s">
        <v>298</v>
      </c>
      <c r="H133" s="154" t="s">
        <v>250</v>
      </c>
      <c r="I133" s="154" t="s">
        <v>176</v>
      </c>
      <c r="J133" s="154">
        <v>2.1</v>
      </c>
      <c r="K133" s="154" t="s">
        <v>915</v>
      </c>
      <c r="L133" s="6" t="s">
        <v>255</v>
      </c>
      <c r="M133" s="155"/>
      <c r="N133" s="155"/>
      <c r="O133" s="155" t="s">
        <v>853</v>
      </c>
      <c r="P133" s="155">
        <v>90.079510879338244</v>
      </c>
      <c r="Q133" s="164"/>
      <c r="R133" s="131"/>
      <c r="S133" s="131"/>
      <c r="T133" s="155"/>
      <c r="U133" s="155">
        <v>47.717905283009863</v>
      </c>
      <c r="V133" s="155"/>
      <c r="W133" s="155">
        <v>0.4</v>
      </c>
      <c r="X133" s="155"/>
      <c r="Y133" s="155"/>
      <c r="Z133" s="155"/>
      <c r="AA133" s="155"/>
      <c r="AB133" s="155"/>
      <c r="AC133" s="155"/>
      <c r="AD133" s="155"/>
      <c r="AE133" s="155">
        <v>2001</v>
      </c>
      <c r="AF133" s="155">
        <v>106.5</v>
      </c>
      <c r="AG133" s="155"/>
      <c r="AH133" s="155"/>
      <c r="AI133" s="155"/>
      <c r="AJ133" s="155"/>
      <c r="AK133" s="155"/>
      <c r="AL133" s="155"/>
      <c r="AM133" s="155"/>
      <c r="AN133" s="155"/>
      <c r="AO133" s="155"/>
      <c r="AP133" s="155"/>
      <c r="AQ133" s="165"/>
      <c r="AR133" s="165"/>
      <c r="AS133" s="165"/>
      <c r="AT133" s="165"/>
      <c r="AU133" s="165"/>
      <c r="AV133" s="165"/>
      <c r="AW133" s="165"/>
      <c r="AX133" s="165"/>
      <c r="AY133" s="165"/>
      <c r="AZ133" s="165"/>
      <c r="BA133" s="165"/>
      <c r="BB133" s="165"/>
      <c r="BC133" s="165"/>
      <c r="BD133" s="155"/>
      <c r="BE133" s="155"/>
      <c r="BF133" s="155"/>
      <c r="BG133" s="155"/>
      <c r="BH133" s="155"/>
      <c r="BI133" s="155"/>
      <c r="BJ133" s="155"/>
      <c r="BK133" s="155"/>
      <c r="BL133" s="155"/>
      <c r="BM133" s="155"/>
      <c r="BN133" s="155"/>
      <c r="BO133" s="155"/>
      <c r="BP133" s="155"/>
      <c r="BQ133" s="155"/>
      <c r="BR133" s="165"/>
      <c r="BS133" s="14"/>
      <c r="BT133" s="14"/>
    </row>
    <row r="134" spans="1:72">
      <c r="A134" s="145" t="s">
        <v>1080</v>
      </c>
      <c r="B134" s="154" t="s">
        <v>821</v>
      </c>
      <c r="C134" s="154" t="s">
        <v>838</v>
      </c>
      <c r="D134" s="154" t="s">
        <v>902</v>
      </c>
      <c r="E134" s="154" t="s">
        <v>1047</v>
      </c>
      <c r="F134" s="154" t="s">
        <v>902</v>
      </c>
      <c r="G134" s="154" t="s">
        <v>298</v>
      </c>
      <c r="H134" s="154" t="s">
        <v>250</v>
      </c>
      <c r="I134" s="154" t="s">
        <v>176</v>
      </c>
      <c r="J134" s="154">
        <v>2.1</v>
      </c>
      <c r="K134" s="154" t="s">
        <v>915</v>
      </c>
      <c r="L134" s="6" t="s">
        <v>255</v>
      </c>
      <c r="M134" s="155"/>
      <c r="N134" s="155"/>
      <c r="O134" s="155" t="s">
        <v>853</v>
      </c>
      <c r="P134" s="155">
        <v>90.39032572232442</v>
      </c>
      <c r="Q134" s="164"/>
      <c r="R134" s="131"/>
      <c r="S134" s="131"/>
      <c r="T134" s="155"/>
      <c r="U134" s="155">
        <v>36.174436129500748</v>
      </c>
      <c r="V134" s="155"/>
      <c r="W134" s="155">
        <v>0.28000000000000003</v>
      </c>
      <c r="X134" s="155"/>
      <c r="Y134" s="155"/>
      <c r="Z134" s="155"/>
      <c r="AA134" s="155"/>
      <c r="AB134" s="155"/>
      <c r="AC134" s="155"/>
      <c r="AD134" s="155"/>
      <c r="AE134" s="155">
        <v>2001</v>
      </c>
      <c r="AF134" s="155">
        <v>41.7</v>
      </c>
      <c r="AG134" s="155"/>
      <c r="AH134" s="155"/>
      <c r="AI134" s="155"/>
      <c r="AJ134" s="155"/>
      <c r="AK134" s="155"/>
      <c r="AL134" s="155"/>
      <c r="AM134" s="155"/>
      <c r="AN134" s="155"/>
      <c r="AO134" s="155"/>
      <c r="AP134" s="155"/>
      <c r="AQ134" s="165"/>
      <c r="AR134" s="165"/>
      <c r="AS134" s="165"/>
      <c r="AT134" s="165"/>
      <c r="AU134" s="165"/>
      <c r="AV134" s="165"/>
      <c r="AW134" s="165"/>
      <c r="AX134" s="165"/>
      <c r="AY134" s="165"/>
      <c r="AZ134" s="165"/>
      <c r="BA134" s="165"/>
      <c r="BB134" s="165"/>
      <c r="BC134" s="165"/>
      <c r="BD134" s="155"/>
      <c r="BE134" s="155"/>
      <c r="BF134" s="155"/>
      <c r="BG134" s="155"/>
      <c r="BH134" s="155"/>
      <c r="BI134" s="155"/>
      <c r="BJ134" s="155"/>
      <c r="BK134" s="155"/>
      <c r="BL134" s="155"/>
      <c r="BM134" s="155"/>
      <c r="BN134" s="155"/>
      <c r="BO134" s="155"/>
      <c r="BP134" s="155"/>
      <c r="BQ134" s="155"/>
      <c r="BR134" s="165"/>
      <c r="BS134" s="14"/>
      <c r="BT134" s="14"/>
    </row>
    <row r="135" spans="1:72">
      <c r="A135" s="145" t="s">
        <v>1080</v>
      </c>
      <c r="B135" s="154" t="s">
        <v>821</v>
      </c>
      <c r="C135" s="154" t="s">
        <v>838</v>
      </c>
      <c r="D135" s="154" t="s">
        <v>903</v>
      </c>
      <c r="E135" s="154" t="s">
        <v>1048</v>
      </c>
      <c r="F135" s="154" t="s">
        <v>903</v>
      </c>
      <c r="G135" s="154" t="s">
        <v>298</v>
      </c>
      <c r="H135" s="154" t="s">
        <v>250</v>
      </c>
      <c r="I135" s="154" t="s">
        <v>176</v>
      </c>
      <c r="J135" s="154">
        <v>2.1</v>
      </c>
      <c r="K135" s="154" t="s">
        <v>915</v>
      </c>
      <c r="L135" s="6" t="s">
        <v>255</v>
      </c>
      <c r="M135" s="155"/>
      <c r="N135" s="155"/>
      <c r="O135" s="155" t="s">
        <v>853</v>
      </c>
      <c r="P135" s="155">
        <v>94.333924775143089</v>
      </c>
      <c r="Q135" s="164"/>
      <c r="R135" s="131"/>
      <c r="S135" s="131"/>
      <c r="T135" s="155"/>
      <c r="U135" s="155">
        <v>41.928468682427955</v>
      </c>
      <c r="V135" s="155"/>
      <c r="W135" s="155">
        <v>0.28000000000000003</v>
      </c>
      <c r="X135" s="155"/>
      <c r="Y135" s="155"/>
      <c r="Z135" s="155"/>
      <c r="AA135" s="155"/>
      <c r="AB135" s="155"/>
      <c r="AC135" s="155"/>
      <c r="AD135" s="155"/>
      <c r="AE135" s="155">
        <v>2001</v>
      </c>
      <c r="AF135" s="155">
        <v>-8.6999999999999993</v>
      </c>
      <c r="AG135" s="155"/>
      <c r="AH135" s="155"/>
      <c r="AI135" s="155"/>
      <c r="AJ135" s="155"/>
      <c r="AK135" s="155"/>
      <c r="AL135" s="155"/>
      <c r="AM135" s="155"/>
      <c r="AN135" s="155"/>
      <c r="AO135" s="155"/>
      <c r="AP135" s="155"/>
      <c r="AQ135" s="165"/>
      <c r="AR135" s="165"/>
      <c r="AS135" s="165"/>
      <c r="AT135" s="165"/>
      <c r="AU135" s="165"/>
      <c r="AV135" s="165"/>
      <c r="AW135" s="165"/>
      <c r="AX135" s="165"/>
      <c r="AY135" s="165"/>
      <c r="AZ135" s="165"/>
      <c r="BA135" s="165"/>
      <c r="BB135" s="165"/>
      <c r="BC135" s="165"/>
      <c r="BD135" s="155"/>
      <c r="BE135" s="155"/>
      <c r="BF135" s="155"/>
      <c r="BG135" s="155"/>
      <c r="BH135" s="155"/>
      <c r="BI135" s="155"/>
      <c r="BJ135" s="155"/>
      <c r="BK135" s="155"/>
      <c r="BL135" s="155"/>
      <c r="BM135" s="155"/>
      <c r="BN135" s="155"/>
      <c r="BO135" s="155"/>
      <c r="BP135" s="155"/>
      <c r="BQ135" s="155"/>
      <c r="BR135" s="165"/>
      <c r="BS135" s="14"/>
      <c r="BT135" s="14"/>
    </row>
    <row r="136" spans="1:72">
      <c r="A136" s="145" t="s">
        <v>1080</v>
      </c>
      <c r="B136" s="154" t="s">
        <v>821</v>
      </c>
      <c r="C136" s="154" t="s">
        <v>838</v>
      </c>
      <c r="D136" s="154" t="s">
        <v>904</v>
      </c>
      <c r="E136" s="154" t="s">
        <v>1049</v>
      </c>
      <c r="F136" s="154" t="s">
        <v>904</v>
      </c>
      <c r="G136" s="154" t="s">
        <v>298</v>
      </c>
      <c r="H136" s="154" t="s">
        <v>250</v>
      </c>
      <c r="I136" s="154" t="s">
        <v>176</v>
      </c>
      <c r="J136" s="154">
        <v>2.1</v>
      </c>
      <c r="K136" s="154" t="s">
        <v>915</v>
      </c>
      <c r="L136" s="6" t="s">
        <v>255</v>
      </c>
      <c r="M136" s="155"/>
      <c r="N136" s="155"/>
      <c r="O136" s="155" t="s">
        <v>853</v>
      </c>
      <c r="P136" s="155">
        <v>95.71938477313509</v>
      </c>
      <c r="Q136" s="164"/>
      <c r="R136" s="131"/>
      <c r="S136" s="131"/>
      <c r="T136" s="155"/>
      <c r="U136" s="155">
        <v>46.947324765228124</v>
      </c>
      <c r="V136" s="155"/>
      <c r="W136" s="155">
        <v>0.23</v>
      </c>
      <c r="X136" s="155"/>
      <c r="Y136" s="155"/>
      <c r="Z136" s="155"/>
      <c r="AA136" s="155"/>
      <c r="AB136" s="155"/>
      <c r="AC136" s="155"/>
      <c r="AD136" s="155"/>
      <c r="AE136" s="155">
        <v>2001</v>
      </c>
      <c r="AF136" s="155">
        <v>-26.1</v>
      </c>
      <c r="AG136" s="155"/>
      <c r="AH136" s="155"/>
      <c r="AI136" s="155"/>
      <c r="AJ136" s="155"/>
      <c r="AK136" s="155"/>
      <c r="AL136" s="155"/>
      <c r="AM136" s="155"/>
      <c r="AN136" s="155"/>
      <c r="AO136" s="155"/>
      <c r="AP136" s="155"/>
      <c r="AQ136" s="165"/>
      <c r="AR136" s="165"/>
      <c r="AS136" s="165"/>
      <c r="AT136" s="165"/>
      <c r="AU136" s="165"/>
      <c r="AV136" s="165"/>
      <c r="AW136" s="165"/>
      <c r="AX136" s="165"/>
      <c r="AY136" s="165"/>
      <c r="AZ136" s="165"/>
      <c r="BA136" s="165"/>
      <c r="BB136" s="165"/>
      <c r="BC136" s="165"/>
      <c r="BD136" s="155"/>
      <c r="BE136" s="155"/>
      <c r="BF136" s="155"/>
      <c r="BG136" s="155"/>
      <c r="BH136" s="155"/>
      <c r="BI136" s="155"/>
      <c r="BJ136" s="155"/>
      <c r="BK136" s="155"/>
      <c r="BL136" s="155"/>
      <c r="BM136" s="155"/>
      <c r="BN136" s="155"/>
      <c r="BO136" s="155"/>
      <c r="BP136" s="155"/>
      <c r="BQ136" s="155"/>
      <c r="BR136" s="165"/>
      <c r="BS136" s="14"/>
      <c r="BT136" s="14"/>
    </row>
    <row r="137" spans="1:72">
      <c r="A137" s="145" t="s">
        <v>1080</v>
      </c>
      <c r="B137" s="154" t="s">
        <v>821</v>
      </c>
      <c r="C137" s="154" t="s">
        <v>838</v>
      </c>
      <c r="D137" s="154" t="s">
        <v>905</v>
      </c>
      <c r="E137" s="154" t="s">
        <v>1050</v>
      </c>
      <c r="F137" s="154" t="s">
        <v>905</v>
      </c>
      <c r="G137" s="154" t="s">
        <v>298</v>
      </c>
      <c r="H137" s="154" t="s">
        <v>250</v>
      </c>
      <c r="I137" s="154" t="s">
        <v>176</v>
      </c>
      <c r="J137" s="154">
        <v>2.1</v>
      </c>
      <c r="K137" s="154" t="s">
        <v>915</v>
      </c>
      <c r="L137" s="6" t="s">
        <v>255</v>
      </c>
      <c r="M137" s="155"/>
      <c r="N137" s="155"/>
      <c r="O137" s="155" t="s">
        <v>853</v>
      </c>
      <c r="P137" s="155">
        <v>95.688660742621394</v>
      </c>
      <c r="Q137" s="164"/>
      <c r="R137" s="131"/>
      <c r="S137" s="131"/>
      <c r="T137" s="155"/>
      <c r="U137" s="155">
        <v>43.227031843938846</v>
      </c>
      <c r="V137" s="155"/>
      <c r="W137" s="155"/>
      <c r="X137" s="155"/>
      <c r="Y137" s="155"/>
      <c r="Z137" s="155"/>
      <c r="AA137" s="155"/>
      <c r="AB137" s="155"/>
      <c r="AC137" s="155"/>
      <c r="AD137" s="155"/>
      <c r="AE137" s="155">
        <v>2001</v>
      </c>
      <c r="AF137" s="155">
        <v>-131.9</v>
      </c>
      <c r="AG137" s="155"/>
      <c r="AH137" s="155"/>
      <c r="AI137" s="155"/>
      <c r="AJ137" s="155"/>
      <c r="AK137" s="155"/>
      <c r="AL137" s="155"/>
      <c r="AM137" s="155"/>
      <c r="AN137" s="155"/>
      <c r="AO137" s="155"/>
      <c r="AP137" s="155"/>
      <c r="AQ137" s="165"/>
      <c r="AR137" s="165"/>
      <c r="AS137" s="165"/>
      <c r="AT137" s="165"/>
      <c r="AU137" s="165"/>
      <c r="AV137" s="165"/>
      <c r="AW137" s="165"/>
      <c r="AX137" s="165"/>
      <c r="AY137" s="165"/>
      <c r="AZ137" s="165"/>
      <c r="BA137" s="165"/>
      <c r="BB137" s="165"/>
      <c r="BC137" s="165"/>
      <c r="BD137" s="155"/>
      <c r="BE137" s="155"/>
      <c r="BF137" s="155"/>
      <c r="BG137" s="155"/>
      <c r="BH137" s="155"/>
      <c r="BI137" s="155"/>
      <c r="BJ137" s="155"/>
      <c r="BK137" s="155"/>
      <c r="BL137" s="155"/>
      <c r="BM137" s="155"/>
      <c r="BN137" s="155"/>
      <c r="BO137" s="155"/>
      <c r="BP137" s="155"/>
      <c r="BQ137" s="155"/>
      <c r="BR137" s="165"/>
      <c r="BS137" s="14"/>
      <c r="BT137" s="14"/>
    </row>
    <row r="138" spans="1:72">
      <c r="A138" s="145" t="s">
        <v>1080</v>
      </c>
      <c r="B138" s="154" t="s">
        <v>821</v>
      </c>
      <c r="C138" s="154" t="s">
        <v>838</v>
      </c>
      <c r="D138" s="154" t="s">
        <v>899</v>
      </c>
      <c r="E138" s="154" t="s">
        <v>1051</v>
      </c>
      <c r="F138" s="154" t="s">
        <v>899</v>
      </c>
      <c r="G138" s="154" t="s">
        <v>296</v>
      </c>
      <c r="H138" s="154" t="s">
        <v>250</v>
      </c>
      <c r="I138" s="154" t="s">
        <v>176</v>
      </c>
      <c r="J138" s="166">
        <v>0</v>
      </c>
      <c r="K138" s="154">
        <v>2.1</v>
      </c>
      <c r="L138" s="6" t="s">
        <v>255</v>
      </c>
      <c r="M138" s="155"/>
      <c r="N138" s="155"/>
      <c r="O138" s="155" t="s">
        <v>921</v>
      </c>
      <c r="P138" s="155">
        <v>32.18</v>
      </c>
      <c r="Q138" s="164"/>
      <c r="R138" s="131"/>
      <c r="S138" s="131"/>
      <c r="T138" s="155"/>
      <c r="U138" s="155">
        <v>82.603414632912688</v>
      </c>
      <c r="V138" s="155"/>
      <c r="W138" s="155">
        <v>14.21</v>
      </c>
      <c r="X138" s="155"/>
      <c r="Y138" s="155"/>
      <c r="Z138" s="155"/>
      <c r="AA138" s="155"/>
      <c r="AB138" s="155"/>
      <c r="AC138" s="155"/>
      <c r="AD138" s="155"/>
      <c r="AE138" s="155">
        <v>2001</v>
      </c>
      <c r="AF138" s="155"/>
      <c r="AG138" s="155"/>
      <c r="AH138" s="155"/>
      <c r="AI138" s="155"/>
      <c r="AJ138" s="155"/>
      <c r="AK138" s="155"/>
      <c r="AL138" s="155"/>
      <c r="AM138" s="155"/>
      <c r="AN138" s="155"/>
      <c r="AO138" s="155"/>
      <c r="AP138" s="155"/>
      <c r="AQ138" s="165"/>
      <c r="AR138" s="165"/>
      <c r="AS138" s="165"/>
      <c r="AT138" s="165"/>
      <c r="AU138" s="165"/>
      <c r="AV138" s="165"/>
      <c r="AW138" s="165"/>
      <c r="AX138" s="165"/>
      <c r="AY138" s="165"/>
      <c r="AZ138" s="165"/>
      <c r="BA138" s="165"/>
      <c r="BB138" s="165"/>
      <c r="BC138" s="165"/>
      <c r="BD138" s="155"/>
      <c r="BE138" s="155"/>
      <c r="BF138" s="155"/>
      <c r="BG138" s="155"/>
      <c r="BH138" s="155"/>
      <c r="BI138" s="155"/>
      <c r="BJ138" s="155"/>
      <c r="BK138" s="155"/>
      <c r="BL138" s="155"/>
      <c r="BM138" s="155"/>
      <c r="BN138" s="155"/>
      <c r="BO138" s="155"/>
      <c r="BP138" s="155"/>
      <c r="BQ138" s="155"/>
      <c r="BR138" s="165"/>
      <c r="BS138" s="14"/>
      <c r="BT138" s="14"/>
    </row>
    <row r="139" spans="1:72">
      <c r="A139" s="145" t="s">
        <v>1080</v>
      </c>
      <c r="B139" s="154" t="s">
        <v>821</v>
      </c>
      <c r="C139" s="154" t="s">
        <v>838</v>
      </c>
      <c r="D139" s="154" t="s">
        <v>900</v>
      </c>
      <c r="E139" s="154" t="s">
        <v>1052</v>
      </c>
      <c r="F139" s="154" t="s">
        <v>900</v>
      </c>
      <c r="G139" s="154" t="s">
        <v>296</v>
      </c>
      <c r="H139" s="154" t="s">
        <v>250</v>
      </c>
      <c r="I139" s="154" t="s">
        <v>176</v>
      </c>
      <c r="J139" s="167">
        <v>0</v>
      </c>
      <c r="K139" s="154">
        <v>2.1</v>
      </c>
      <c r="L139" s="6" t="s">
        <v>255</v>
      </c>
      <c r="M139" s="155"/>
      <c r="N139" s="155"/>
      <c r="O139" s="155" t="s">
        <v>921</v>
      </c>
      <c r="P139" s="155">
        <v>15.510082462253195</v>
      </c>
      <c r="Q139" s="164"/>
      <c r="R139" s="131"/>
      <c r="S139" s="131"/>
      <c r="T139" s="155"/>
      <c r="U139" s="155">
        <v>74.929808251618368</v>
      </c>
      <c r="V139" s="155"/>
      <c r="W139" s="155">
        <v>10.42</v>
      </c>
      <c r="X139" s="155"/>
      <c r="Y139" s="155"/>
      <c r="Z139" s="155"/>
      <c r="AA139" s="155"/>
      <c r="AB139" s="155">
        <v>-24.449687748839445</v>
      </c>
      <c r="AC139" s="155"/>
      <c r="AD139" s="155"/>
      <c r="AE139" s="155">
        <v>2001</v>
      </c>
      <c r="AF139" s="155">
        <v>95.3</v>
      </c>
      <c r="AG139" s="155"/>
      <c r="AH139" s="155"/>
      <c r="AI139" s="155"/>
      <c r="AJ139" s="155"/>
      <c r="AK139" s="155"/>
      <c r="AL139" s="155"/>
      <c r="AM139" s="155"/>
      <c r="AN139" s="155"/>
      <c r="AO139" s="155"/>
      <c r="AP139" s="155"/>
      <c r="AQ139" s="165"/>
      <c r="AR139" s="165"/>
      <c r="AS139" s="165"/>
      <c r="AT139" s="165"/>
      <c r="AU139" s="165"/>
      <c r="AV139" s="165"/>
      <c r="AW139" s="165"/>
      <c r="AX139" s="165"/>
      <c r="AY139" s="165"/>
      <c r="AZ139" s="165"/>
      <c r="BA139" s="165"/>
      <c r="BB139" s="165"/>
      <c r="BC139" s="165"/>
      <c r="BD139" s="155"/>
      <c r="BE139" s="155"/>
      <c r="BF139" s="155"/>
      <c r="BG139" s="155"/>
      <c r="BH139" s="155"/>
      <c r="BI139" s="155"/>
      <c r="BJ139" s="155"/>
      <c r="BK139" s="155"/>
      <c r="BL139" s="155"/>
      <c r="BM139" s="155"/>
      <c r="BN139" s="155"/>
      <c r="BO139" s="155"/>
      <c r="BP139" s="155"/>
      <c r="BQ139" s="155"/>
      <c r="BR139" s="165"/>
      <c r="BS139" s="14"/>
      <c r="BT139" s="14"/>
    </row>
    <row r="140" spans="1:72">
      <c r="A140" s="145" t="s">
        <v>1080</v>
      </c>
      <c r="B140" s="154" t="s">
        <v>821</v>
      </c>
      <c r="C140" s="154" t="s">
        <v>838</v>
      </c>
      <c r="D140" s="154" t="s">
        <v>901</v>
      </c>
      <c r="E140" s="154" t="s">
        <v>1053</v>
      </c>
      <c r="F140" s="154" t="s">
        <v>901</v>
      </c>
      <c r="G140" s="154" t="s">
        <v>296</v>
      </c>
      <c r="H140" s="154" t="s">
        <v>250</v>
      </c>
      <c r="I140" s="154" t="s">
        <v>176</v>
      </c>
      <c r="J140" s="167">
        <v>0</v>
      </c>
      <c r="K140" s="154">
        <v>2.1</v>
      </c>
      <c r="L140" s="6" t="s">
        <v>255</v>
      </c>
      <c r="M140" s="155"/>
      <c r="N140" s="155"/>
      <c r="O140" s="155" t="s">
        <v>921</v>
      </c>
      <c r="P140" s="155">
        <v>9.9204891206617525</v>
      </c>
      <c r="Q140" s="164"/>
      <c r="R140" s="131"/>
      <c r="S140" s="131"/>
      <c r="T140" s="155"/>
      <c r="U140" s="155">
        <v>52.282094716990159</v>
      </c>
      <c r="V140" s="155"/>
      <c r="W140" s="155">
        <v>3.9794635787806811</v>
      </c>
      <c r="X140" s="155"/>
      <c r="Y140" s="155"/>
      <c r="Z140" s="155"/>
      <c r="AA140" s="155"/>
      <c r="AB140" s="155">
        <v>-24.33418585622443</v>
      </c>
      <c r="AC140" s="155"/>
      <c r="AD140" s="155"/>
      <c r="AE140" s="155">
        <v>2001</v>
      </c>
      <c r="AF140" s="155">
        <v>38.1</v>
      </c>
      <c r="AG140" s="155"/>
      <c r="AH140" s="155"/>
      <c r="AI140" s="155"/>
      <c r="AJ140" s="155"/>
      <c r="AK140" s="155"/>
      <c r="AL140" s="155"/>
      <c r="AM140" s="155"/>
      <c r="AN140" s="155"/>
      <c r="AO140" s="155"/>
      <c r="AP140" s="155"/>
      <c r="AQ140" s="165"/>
      <c r="AR140" s="165"/>
      <c r="AS140" s="165"/>
      <c r="AT140" s="165"/>
      <c r="AU140" s="165"/>
      <c r="AV140" s="165"/>
      <c r="AW140" s="165"/>
      <c r="AX140" s="165"/>
      <c r="AY140" s="165"/>
      <c r="AZ140" s="165"/>
      <c r="BA140" s="165"/>
      <c r="BB140" s="165"/>
      <c r="BC140" s="165"/>
      <c r="BD140" s="155"/>
      <c r="BE140" s="155"/>
      <c r="BF140" s="155"/>
      <c r="BG140" s="155"/>
      <c r="BH140" s="155"/>
      <c r="BI140" s="155"/>
      <c r="BJ140" s="155"/>
      <c r="BK140" s="155"/>
      <c r="BL140" s="155"/>
      <c r="BM140" s="155"/>
      <c r="BN140" s="155"/>
      <c r="BO140" s="155"/>
      <c r="BP140" s="155"/>
      <c r="BQ140" s="155"/>
      <c r="BR140" s="165"/>
      <c r="BS140" s="14"/>
      <c r="BT140" s="14"/>
    </row>
    <row r="141" spans="1:72">
      <c r="A141" s="145" t="s">
        <v>1080</v>
      </c>
      <c r="B141" s="154" t="s">
        <v>821</v>
      </c>
      <c r="C141" s="154" t="s">
        <v>838</v>
      </c>
      <c r="D141" s="154" t="s">
        <v>902</v>
      </c>
      <c r="E141" s="154" t="s">
        <v>1054</v>
      </c>
      <c r="F141" s="154" t="s">
        <v>902</v>
      </c>
      <c r="G141" s="154" t="s">
        <v>296</v>
      </c>
      <c r="H141" s="154" t="s">
        <v>250</v>
      </c>
      <c r="I141" s="154" t="s">
        <v>176</v>
      </c>
      <c r="J141" s="167">
        <v>0</v>
      </c>
      <c r="K141" s="154">
        <v>2.1</v>
      </c>
      <c r="L141" s="6" t="s">
        <v>255</v>
      </c>
      <c r="M141" s="155"/>
      <c r="N141" s="155"/>
      <c r="O141" s="155" t="s">
        <v>921</v>
      </c>
      <c r="P141" s="155">
        <v>9.6096742776755768</v>
      </c>
      <c r="Q141" s="164"/>
      <c r="R141" s="131"/>
      <c r="S141" s="131"/>
      <c r="T141" s="155"/>
      <c r="U141" s="155">
        <v>63.825563870499259</v>
      </c>
      <c r="V141" s="155"/>
      <c r="W141" s="155">
        <v>4.6469094017094017</v>
      </c>
      <c r="X141" s="155"/>
      <c r="Y141" s="155"/>
      <c r="Z141" s="155"/>
      <c r="AA141" s="155"/>
      <c r="AB141" s="155">
        <v>-24.321801078215636</v>
      </c>
      <c r="AC141" s="155"/>
      <c r="AD141" s="155"/>
      <c r="AE141" s="155">
        <v>2001</v>
      </c>
      <c r="AF141" s="155">
        <v>-8.3000000000000007</v>
      </c>
      <c r="AG141" s="155"/>
      <c r="AH141" s="155"/>
      <c r="AI141" s="155"/>
      <c r="AJ141" s="155"/>
      <c r="AK141" s="155"/>
      <c r="AL141" s="155"/>
      <c r="AM141" s="155"/>
      <c r="AN141" s="155"/>
      <c r="AO141" s="155"/>
      <c r="AP141" s="155"/>
      <c r="AQ141" s="165"/>
      <c r="AR141" s="165"/>
      <c r="AS141" s="165"/>
      <c r="AT141" s="165"/>
      <c r="AU141" s="165"/>
      <c r="AV141" s="165"/>
      <c r="AW141" s="165"/>
      <c r="AX141" s="165"/>
      <c r="AY141" s="165"/>
      <c r="AZ141" s="165"/>
      <c r="BA141" s="165"/>
      <c r="BB141" s="165"/>
      <c r="BC141" s="165"/>
      <c r="BD141" s="155"/>
      <c r="BE141" s="155"/>
      <c r="BF141" s="155"/>
      <c r="BG141" s="155"/>
      <c r="BH141" s="155"/>
      <c r="BI141" s="155"/>
      <c r="BJ141" s="155"/>
      <c r="BK141" s="155"/>
      <c r="BL141" s="155"/>
      <c r="BM141" s="155"/>
      <c r="BN141" s="155"/>
      <c r="BO141" s="155"/>
      <c r="BP141" s="155"/>
      <c r="BQ141" s="155"/>
      <c r="BR141" s="165"/>
      <c r="BS141" s="14"/>
      <c r="BT141" s="14"/>
    </row>
    <row r="142" spans="1:72">
      <c r="A142" s="145" t="s">
        <v>1080</v>
      </c>
      <c r="B142" s="154" t="s">
        <v>821</v>
      </c>
      <c r="C142" s="154" t="s">
        <v>838</v>
      </c>
      <c r="D142" s="154" t="s">
        <v>903</v>
      </c>
      <c r="E142" s="154" t="s">
        <v>1055</v>
      </c>
      <c r="F142" s="154" t="s">
        <v>903</v>
      </c>
      <c r="G142" s="154" t="s">
        <v>296</v>
      </c>
      <c r="H142" s="154" t="s">
        <v>250</v>
      </c>
      <c r="I142" s="154" t="s">
        <v>176</v>
      </c>
      <c r="J142" s="167">
        <v>0</v>
      </c>
      <c r="K142" s="154">
        <v>2.1</v>
      </c>
      <c r="L142" s="6" t="s">
        <v>255</v>
      </c>
      <c r="M142" s="155"/>
      <c r="N142" s="155"/>
      <c r="O142" s="155" t="s">
        <v>921</v>
      </c>
      <c r="P142" s="155">
        <v>5.6660752248569084</v>
      </c>
      <c r="Q142" s="164"/>
      <c r="R142" s="131"/>
      <c r="S142" s="131"/>
      <c r="T142" s="155"/>
      <c r="U142" s="155">
        <v>58.071531317572038</v>
      </c>
      <c r="V142" s="155"/>
      <c r="W142" s="155">
        <v>6.4565107127240946</v>
      </c>
      <c r="X142" s="155"/>
      <c r="Y142" s="155"/>
      <c r="Z142" s="155"/>
      <c r="AA142" s="155"/>
      <c r="AB142" s="155">
        <v>-23.925587476398544</v>
      </c>
      <c r="AC142" s="155"/>
      <c r="AD142" s="155"/>
      <c r="AE142" s="155">
        <v>2001</v>
      </c>
      <c r="AF142" s="155">
        <v>-78.5</v>
      </c>
      <c r="AG142" s="155"/>
      <c r="AH142" s="155"/>
      <c r="AI142" s="155"/>
      <c r="AJ142" s="155"/>
      <c r="AK142" s="155"/>
      <c r="AL142" s="155"/>
      <c r="AM142" s="155"/>
      <c r="AN142" s="155"/>
      <c r="AO142" s="155"/>
      <c r="AP142" s="155"/>
      <c r="AQ142" s="165"/>
      <c r="AR142" s="165"/>
      <c r="AS142" s="165"/>
      <c r="AT142" s="165"/>
      <c r="AU142" s="165"/>
      <c r="AV142" s="165"/>
      <c r="AW142" s="165"/>
      <c r="AX142" s="165"/>
      <c r="AY142" s="165"/>
      <c r="AZ142" s="165"/>
      <c r="BA142" s="165"/>
      <c r="BB142" s="165"/>
      <c r="BC142" s="165"/>
      <c r="BD142" s="155"/>
      <c r="BE142" s="155"/>
      <c r="BF142" s="155"/>
      <c r="BG142" s="155"/>
      <c r="BH142" s="155"/>
      <c r="BI142" s="155"/>
      <c r="BJ142" s="155"/>
      <c r="BK142" s="155"/>
      <c r="BL142" s="155"/>
      <c r="BM142" s="155"/>
      <c r="BN142" s="155"/>
      <c r="BO142" s="155"/>
      <c r="BP142" s="155"/>
      <c r="BQ142" s="155"/>
      <c r="BR142" s="165"/>
      <c r="BS142" s="14"/>
      <c r="BT142" s="14"/>
    </row>
    <row r="143" spans="1:72">
      <c r="A143" s="145" t="s">
        <v>1080</v>
      </c>
      <c r="B143" s="154" t="s">
        <v>821</v>
      </c>
      <c r="C143" s="154" t="s">
        <v>838</v>
      </c>
      <c r="D143" s="154" t="s">
        <v>904</v>
      </c>
      <c r="E143" s="154" t="s">
        <v>1056</v>
      </c>
      <c r="F143" s="154" t="s">
        <v>904</v>
      </c>
      <c r="G143" s="154" t="s">
        <v>296</v>
      </c>
      <c r="H143" s="154" t="s">
        <v>250</v>
      </c>
      <c r="I143" s="154" t="s">
        <v>176</v>
      </c>
      <c r="J143" s="167">
        <v>0</v>
      </c>
      <c r="K143" s="154">
        <v>2.1</v>
      </c>
      <c r="L143" s="6" t="s">
        <v>255</v>
      </c>
      <c r="M143" s="155"/>
      <c r="N143" s="155"/>
      <c r="O143" s="155" t="s">
        <v>921</v>
      </c>
      <c r="P143" s="155">
        <v>4.2806152268649065</v>
      </c>
      <c r="Q143" s="164"/>
      <c r="R143" s="131"/>
      <c r="S143" s="131"/>
      <c r="T143" s="155"/>
      <c r="U143" s="155">
        <v>53.052675234771876</v>
      </c>
      <c r="V143" s="155"/>
      <c r="W143" s="155">
        <v>5.8118979703784976</v>
      </c>
      <c r="X143" s="155"/>
      <c r="Y143" s="155"/>
      <c r="Z143" s="155"/>
      <c r="AA143" s="155"/>
      <c r="AB143" s="155">
        <v>-24.091262830235515</v>
      </c>
      <c r="AC143" s="155"/>
      <c r="AD143" s="155"/>
      <c r="AE143" s="155">
        <v>2001</v>
      </c>
      <c r="AF143" s="155">
        <v>-107.2</v>
      </c>
      <c r="AG143" s="155"/>
      <c r="AH143" s="155"/>
      <c r="AI143" s="155"/>
      <c r="AJ143" s="155"/>
      <c r="AK143" s="155"/>
      <c r="AL143" s="155"/>
      <c r="AM143" s="155"/>
      <c r="AN143" s="155"/>
      <c r="AO143" s="155"/>
      <c r="AP143" s="155"/>
      <c r="AQ143" s="165"/>
      <c r="AR143" s="165"/>
      <c r="AS143" s="165"/>
      <c r="AT143" s="165"/>
      <c r="AU143" s="165"/>
      <c r="AV143" s="165"/>
      <c r="AW143" s="165"/>
      <c r="AX143" s="165"/>
      <c r="AY143" s="165"/>
      <c r="AZ143" s="165"/>
      <c r="BA143" s="165"/>
      <c r="BB143" s="165"/>
      <c r="BC143" s="165"/>
      <c r="BD143" s="155"/>
      <c r="BE143" s="155"/>
      <c r="BF143" s="155"/>
      <c r="BG143" s="155"/>
      <c r="BH143" s="155"/>
      <c r="BI143" s="155"/>
      <c r="BJ143" s="155"/>
      <c r="BK143" s="155"/>
      <c r="BL143" s="155"/>
      <c r="BM143" s="155"/>
      <c r="BN143" s="155"/>
      <c r="BO143" s="155"/>
      <c r="BP143" s="155"/>
      <c r="BQ143" s="155"/>
      <c r="BR143" s="165"/>
      <c r="BS143" s="14"/>
      <c r="BT143" s="14"/>
    </row>
    <row r="144" spans="1:72">
      <c r="A144" s="145" t="s">
        <v>1080</v>
      </c>
      <c r="B144" s="154" t="s">
        <v>821</v>
      </c>
      <c r="C144" s="154" t="s">
        <v>838</v>
      </c>
      <c r="D144" s="154" t="s">
        <v>905</v>
      </c>
      <c r="E144" s="154" t="s">
        <v>1057</v>
      </c>
      <c r="F144" s="154" t="s">
        <v>905</v>
      </c>
      <c r="G144" s="154" t="s">
        <v>296</v>
      </c>
      <c r="H144" s="154" t="s">
        <v>250</v>
      </c>
      <c r="I144" s="154" t="s">
        <v>176</v>
      </c>
      <c r="J144" s="167">
        <v>0</v>
      </c>
      <c r="K144" s="154">
        <v>2.1</v>
      </c>
      <c r="L144" s="6" t="s">
        <v>255</v>
      </c>
      <c r="M144" s="155"/>
      <c r="N144" s="155"/>
      <c r="O144" s="155" t="s">
        <v>921</v>
      </c>
      <c r="P144" s="155">
        <v>4.3113392573786102</v>
      </c>
      <c r="Q144" s="164"/>
      <c r="R144" s="131"/>
      <c r="S144" s="131"/>
      <c r="T144" s="155"/>
      <c r="U144" s="155">
        <v>56.772968156061147</v>
      </c>
      <c r="V144" s="155"/>
      <c r="W144" s="155">
        <v>5.8299449982811966</v>
      </c>
      <c r="X144" s="155"/>
      <c r="Y144" s="155"/>
      <c r="Z144" s="155"/>
      <c r="AA144" s="155"/>
      <c r="AB144" s="155">
        <v>-24.602881550015894</v>
      </c>
      <c r="AC144" s="155"/>
      <c r="AD144" s="155"/>
      <c r="AE144" s="155">
        <v>2001</v>
      </c>
      <c r="AF144" s="155">
        <v>-124.1</v>
      </c>
      <c r="AG144" s="155"/>
      <c r="AH144" s="155"/>
      <c r="AI144" s="155"/>
      <c r="AJ144" s="155"/>
      <c r="AK144" s="155"/>
      <c r="AL144" s="155"/>
      <c r="AM144" s="155"/>
      <c r="AN144" s="155"/>
      <c r="AO144" s="155"/>
      <c r="AP144" s="155"/>
      <c r="AQ144" s="165"/>
      <c r="AR144" s="165"/>
      <c r="AS144" s="165"/>
      <c r="AT144" s="165"/>
      <c r="AU144" s="165"/>
      <c r="AV144" s="165"/>
      <c r="AW144" s="165"/>
      <c r="AX144" s="165"/>
      <c r="AY144" s="165"/>
      <c r="AZ144" s="165"/>
      <c r="BA144" s="165"/>
      <c r="BB144" s="165"/>
      <c r="BC144" s="165"/>
      <c r="BD144" s="155"/>
      <c r="BE144" s="155"/>
      <c r="BF144" s="155"/>
      <c r="BG144" s="155"/>
      <c r="BH144" s="155"/>
      <c r="BI144" s="155"/>
      <c r="BJ144" s="155"/>
      <c r="BK144" s="155"/>
      <c r="BL144" s="155"/>
      <c r="BM144" s="155"/>
      <c r="BN144" s="155"/>
      <c r="BO144" s="155"/>
      <c r="BP144" s="155"/>
      <c r="BQ144" s="155"/>
      <c r="BR144" s="165"/>
      <c r="BS144" s="14"/>
      <c r="BT144" s="14"/>
    </row>
    <row r="145" spans="1:72">
      <c r="A145" s="145" t="s">
        <v>1080</v>
      </c>
      <c r="B145" s="154" t="s">
        <v>821</v>
      </c>
      <c r="C145" s="154" t="s">
        <v>838</v>
      </c>
      <c r="D145" s="154" t="s">
        <v>899</v>
      </c>
      <c r="E145" s="154" t="s">
        <v>1058</v>
      </c>
      <c r="F145" s="154" t="s">
        <v>1044</v>
      </c>
      <c r="G145" s="154" t="s">
        <v>264</v>
      </c>
      <c r="H145" s="154" t="s">
        <v>251</v>
      </c>
      <c r="I145" s="154" t="s">
        <v>198</v>
      </c>
      <c r="J145" s="167">
        <v>2.1</v>
      </c>
      <c r="K145" s="154" t="s">
        <v>915</v>
      </c>
      <c r="L145" s="6" t="s">
        <v>256</v>
      </c>
      <c r="M145" s="155">
        <v>0.5</v>
      </c>
      <c r="N145" s="155"/>
      <c r="O145" s="155" t="s">
        <v>927</v>
      </c>
      <c r="P145" s="155">
        <v>63.140419999999999</v>
      </c>
      <c r="Q145" s="164"/>
      <c r="R145" s="131"/>
      <c r="S145" s="131"/>
      <c r="T145" s="155"/>
      <c r="U145" s="155">
        <v>2</v>
      </c>
      <c r="V145" s="155"/>
      <c r="W145" s="155">
        <v>0.17399999999999999</v>
      </c>
      <c r="X145" s="155"/>
      <c r="Y145" s="155"/>
      <c r="Z145" s="155"/>
      <c r="AA145" s="155"/>
      <c r="AB145" s="155"/>
      <c r="AC145" s="155"/>
      <c r="AD145" s="155"/>
      <c r="AE145" s="155">
        <v>2001</v>
      </c>
      <c r="AF145" s="155">
        <v>30.2</v>
      </c>
      <c r="AG145" s="155"/>
      <c r="AH145" s="155"/>
      <c r="AI145" s="155"/>
      <c r="AJ145" s="155"/>
      <c r="AK145" s="155"/>
      <c r="AL145" s="155"/>
      <c r="AM145" s="155"/>
      <c r="AN145" s="155"/>
      <c r="AO145" s="155"/>
      <c r="AP145" s="155"/>
      <c r="AQ145" s="165"/>
      <c r="AR145" s="165"/>
      <c r="AS145" s="165"/>
      <c r="AT145" s="165"/>
      <c r="AU145" s="165"/>
      <c r="AV145" s="165"/>
      <c r="AW145" s="165"/>
      <c r="AX145" s="165"/>
      <c r="AY145" s="165"/>
      <c r="AZ145" s="165"/>
      <c r="BA145" s="165"/>
      <c r="BB145" s="165"/>
      <c r="BC145" s="165"/>
      <c r="BD145" s="155"/>
      <c r="BE145" s="155"/>
      <c r="BF145" s="155"/>
      <c r="BG145" s="155"/>
      <c r="BH145" s="155"/>
      <c r="BI145" s="155"/>
      <c r="BJ145" s="155"/>
      <c r="BK145" s="155"/>
      <c r="BL145" s="155"/>
      <c r="BM145" s="155"/>
      <c r="BN145" s="155"/>
      <c r="BO145" s="155"/>
      <c r="BP145" s="155"/>
      <c r="BQ145" s="155"/>
      <c r="BR145" s="165"/>
      <c r="BS145" s="14"/>
      <c r="BT145" s="14"/>
    </row>
    <row r="146" spans="1:72">
      <c r="A146" s="145" t="s">
        <v>1080</v>
      </c>
      <c r="B146" s="154" t="s">
        <v>821</v>
      </c>
      <c r="C146" s="154" t="s">
        <v>838</v>
      </c>
      <c r="D146" s="154" t="s">
        <v>901</v>
      </c>
      <c r="E146" s="154" t="s">
        <v>1059</v>
      </c>
      <c r="F146" s="154" t="s">
        <v>1046</v>
      </c>
      <c r="G146" s="154" t="s">
        <v>264</v>
      </c>
      <c r="H146" s="154" t="s">
        <v>251</v>
      </c>
      <c r="I146" s="154" t="s">
        <v>198</v>
      </c>
      <c r="J146" s="167">
        <v>2.1</v>
      </c>
      <c r="K146" s="154" t="s">
        <v>915</v>
      </c>
      <c r="L146" s="6" t="s">
        <v>256</v>
      </c>
      <c r="M146" s="155">
        <v>0.5</v>
      </c>
      <c r="N146" s="155"/>
      <c r="O146" s="155" t="s">
        <v>927</v>
      </c>
      <c r="P146" s="155">
        <v>82.602911476353171</v>
      </c>
      <c r="Q146" s="164"/>
      <c r="R146" s="131"/>
      <c r="S146" s="131"/>
      <c r="T146" s="155"/>
      <c r="U146" s="155">
        <v>10.1</v>
      </c>
      <c r="V146" s="155"/>
      <c r="W146" s="155">
        <v>0.112</v>
      </c>
      <c r="X146" s="155"/>
      <c r="Y146" s="155"/>
      <c r="Z146" s="155"/>
      <c r="AA146" s="155"/>
      <c r="AB146" s="155"/>
      <c r="AC146" s="155"/>
      <c r="AD146" s="155"/>
      <c r="AE146" s="155">
        <v>2001</v>
      </c>
      <c r="AF146" s="155">
        <v>-50.3</v>
      </c>
      <c r="AG146" s="155"/>
      <c r="AH146" s="155"/>
      <c r="AI146" s="155"/>
      <c r="AJ146" s="155"/>
      <c r="AK146" s="155"/>
      <c r="AL146" s="155"/>
      <c r="AM146" s="155"/>
      <c r="AN146" s="155"/>
      <c r="AO146" s="155"/>
      <c r="AP146" s="155"/>
      <c r="AQ146" s="165"/>
      <c r="AR146" s="165"/>
      <c r="AS146" s="165"/>
      <c r="AT146" s="165"/>
      <c r="AU146" s="165"/>
      <c r="AV146" s="165"/>
      <c r="AW146" s="165"/>
      <c r="AX146" s="165"/>
      <c r="AY146" s="165"/>
      <c r="AZ146" s="165"/>
      <c r="BA146" s="165"/>
      <c r="BB146" s="165"/>
      <c r="BC146" s="165"/>
      <c r="BD146" s="155"/>
      <c r="BE146" s="155"/>
      <c r="BF146" s="155"/>
      <c r="BG146" s="155"/>
      <c r="BH146" s="155"/>
      <c r="BI146" s="155"/>
      <c r="BJ146" s="155"/>
      <c r="BK146" s="155"/>
      <c r="BL146" s="155"/>
      <c r="BM146" s="155"/>
      <c r="BN146" s="155"/>
      <c r="BO146" s="155"/>
      <c r="BP146" s="155"/>
      <c r="BQ146" s="155"/>
      <c r="BR146" s="165"/>
      <c r="BS146" s="14"/>
      <c r="BT146" s="14"/>
    </row>
    <row r="147" spans="1:72">
      <c r="A147" s="145" t="s">
        <v>1080</v>
      </c>
      <c r="B147" s="154" t="s">
        <v>821</v>
      </c>
      <c r="C147" s="154" t="s">
        <v>838</v>
      </c>
      <c r="D147" s="154" t="s">
        <v>899</v>
      </c>
      <c r="E147" s="154" t="s">
        <v>1060</v>
      </c>
      <c r="F147" s="154" t="s">
        <v>1058</v>
      </c>
      <c r="G147" s="154" t="s">
        <v>273</v>
      </c>
      <c r="H147" s="154" t="s">
        <v>253</v>
      </c>
      <c r="I147" s="154" t="s">
        <v>198</v>
      </c>
      <c r="J147" s="167">
        <v>0</v>
      </c>
      <c r="K147" s="154">
        <v>2.1</v>
      </c>
      <c r="L147" s="6" t="s">
        <v>261</v>
      </c>
      <c r="M147" s="155">
        <v>6</v>
      </c>
      <c r="N147" s="155"/>
      <c r="O147" s="155" t="s">
        <v>921</v>
      </c>
      <c r="P147" s="155">
        <v>60.766719999999992</v>
      </c>
      <c r="Q147" s="164"/>
      <c r="R147" s="131"/>
      <c r="S147" s="131"/>
      <c r="T147" s="155"/>
      <c r="U147" s="155">
        <v>1.7</v>
      </c>
      <c r="V147" s="155"/>
      <c r="W147" s="155">
        <v>0.152</v>
      </c>
      <c r="X147" s="155"/>
      <c r="Y147" s="155"/>
      <c r="Z147" s="155"/>
      <c r="AA147" s="155"/>
      <c r="AB147" s="155"/>
      <c r="AC147" s="155"/>
      <c r="AD147" s="155"/>
      <c r="AE147" s="155">
        <v>2001</v>
      </c>
      <c r="AF147" s="155">
        <v>67.599999999999994</v>
      </c>
      <c r="AG147" s="155"/>
      <c r="AH147" s="155"/>
      <c r="AI147" s="155"/>
      <c r="AJ147" s="155"/>
      <c r="AK147" s="155"/>
      <c r="AL147" s="155"/>
      <c r="AM147" s="155"/>
      <c r="AN147" s="155"/>
      <c r="AO147" s="155"/>
      <c r="AP147" s="155"/>
      <c r="AQ147" s="165"/>
      <c r="AR147" s="165"/>
      <c r="AS147" s="165"/>
      <c r="AT147" s="165"/>
      <c r="AU147" s="165"/>
      <c r="AV147" s="165"/>
      <c r="AW147" s="165"/>
      <c r="AX147" s="165"/>
      <c r="AY147" s="165"/>
      <c r="AZ147" s="165"/>
      <c r="BA147" s="165"/>
      <c r="BB147" s="165"/>
      <c r="BC147" s="165"/>
      <c r="BD147" s="155"/>
      <c r="BE147" s="155"/>
      <c r="BF147" s="155"/>
      <c r="BG147" s="155"/>
      <c r="BH147" s="155"/>
      <c r="BI147" s="155"/>
      <c r="BJ147" s="155"/>
      <c r="BK147" s="155"/>
      <c r="BL147" s="155"/>
      <c r="BM147" s="155"/>
      <c r="BN147" s="155"/>
      <c r="BO147" s="155"/>
      <c r="BP147" s="155"/>
      <c r="BQ147" s="155"/>
      <c r="BR147" s="165"/>
      <c r="BS147" s="14"/>
      <c r="BT147" s="14"/>
    </row>
    <row r="148" spans="1:72">
      <c r="A148" s="145" t="s">
        <v>1080</v>
      </c>
      <c r="B148" s="154" t="s">
        <v>821</v>
      </c>
      <c r="C148" s="154" t="s">
        <v>838</v>
      </c>
      <c r="D148" s="154" t="s">
        <v>901</v>
      </c>
      <c r="E148" s="154" t="s">
        <v>1061</v>
      </c>
      <c r="F148" s="154" t="s">
        <v>1059</v>
      </c>
      <c r="G148" s="154" t="s">
        <v>273</v>
      </c>
      <c r="H148" s="154" t="s">
        <v>253</v>
      </c>
      <c r="I148" s="154" t="s">
        <v>198</v>
      </c>
      <c r="J148" s="167">
        <v>0</v>
      </c>
      <c r="K148" s="154">
        <v>2.1</v>
      </c>
      <c r="L148" s="6" t="s">
        <v>261</v>
      </c>
      <c r="M148" s="155">
        <v>6</v>
      </c>
      <c r="N148" s="155"/>
      <c r="O148" s="155" t="s">
        <v>921</v>
      </c>
      <c r="P148" s="155">
        <v>76.927902290954862</v>
      </c>
      <c r="Q148" s="164"/>
      <c r="R148" s="131"/>
      <c r="S148" s="131"/>
      <c r="T148" s="155"/>
      <c r="U148" s="155">
        <v>5.6</v>
      </c>
      <c r="V148" s="155"/>
      <c r="W148" s="155">
        <v>6.6000000000000003E-2</v>
      </c>
      <c r="X148" s="155"/>
      <c r="Y148" s="155"/>
      <c r="Z148" s="155"/>
      <c r="AA148" s="155"/>
      <c r="AB148" s="155"/>
      <c r="AC148" s="155"/>
      <c r="AD148" s="155"/>
      <c r="AE148" s="155">
        <v>2001</v>
      </c>
      <c r="AF148" s="155">
        <v>-115.6</v>
      </c>
      <c r="AG148" s="155"/>
      <c r="AH148" s="155"/>
      <c r="AI148" s="155"/>
      <c r="AJ148" s="155"/>
      <c r="AK148" s="155"/>
      <c r="AL148" s="155"/>
      <c r="AM148" s="155"/>
      <c r="AN148" s="155"/>
      <c r="AO148" s="155"/>
      <c r="AP148" s="155"/>
      <c r="AQ148" s="165"/>
      <c r="AR148" s="165"/>
      <c r="AS148" s="165"/>
      <c r="AT148" s="165"/>
      <c r="AU148" s="165"/>
      <c r="AV148" s="165"/>
      <c r="AW148" s="165"/>
      <c r="AX148" s="165"/>
      <c r="AY148" s="165"/>
      <c r="AZ148" s="165"/>
      <c r="BA148" s="165"/>
      <c r="BB148" s="165"/>
      <c r="BC148" s="165"/>
      <c r="BD148" s="155"/>
      <c r="BE148" s="155"/>
      <c r="BF148" s="155"/>
      <c r="BG148" s="155"/>
      <c r="BH148" s="155"/>
      <c r="BI148" s="155"/>
      <c r="BJ148" s="155"/>
      <c r="BK148" s="155"/>
      <c r="BL148" s="155"/>
      <c r="BM148" s="155"/>
      <c r="BN148" s="155"/>
      <c r="BO148" s="155"/>
      <c r="BP148" s="155"/>
      <c r="BQ148" s="155"/>
      <c r="BR148" s="165"/>
      <c r="BS148" s="14"/>
      <c r="BT148" s="14"/>
    </row>
    <row r="149" spans="1:72">
      <c r="A149" s="145" t="s">
        <v>1080</v>
      </c>
      <c r="B149" s="154" t="s">
        <v>822</v>
      </c>
      <c r="C149" s="154" t="s">
        <v>839</v>
      </c>
      <c r="D149" s="154" t="s">
        <v>907</v>
      </c>
      <c r="E149" s="154" t="s">
        <v>1062</v>
      </c>
      <c r="F149" s="154" t="s">
        <v>907</v>
      </c>
      <c r="G149" s="154" t="s">
        <v>298</v>
      </c>
      <c r="H149" s="154" t="s">
        <v>250</v>
      </c>
      <c r="I149" s="154" t="s">
        <v>176</v>
      </c>
      <c r="J149" s="154">
        <v>2.1</v>
      </c>
      <c r="K149" s="154" t="s">
        <v>915</v>
      </c>
      <c r="L149" s="6" t="s">
        <v>255</v>
      </c>
      <c r="M149" s="155"/>
      <c r="N149" s="155"/>
      <c r="O149" s="155" t="s">
        <v>853</v>
      </c>
      <c r="P149" s="155">
        <v>85.02</v>
      </c>
      <c r="Q149" s="164"/>
      <c r="R149" s="131"/>
      <c r="S149" s="131"/>
      <c r="T149" s="155"/>
      <c r="U149" s="155">
        <v>17.99617242481705</v>
      </c>
      <c r="V149" s="155"/>
      <c r="W149" s="155">
        <v>0.57999999999999996</v>
      </c>
      <c r="X149" s="155"/>
      <c r="Y149" s="155"/>
      <c r="Z149" s="155"/>
      <c r="AA149" s="155"/>
      <c r="AB149" s="155"/>
      <c r="AC149" s="155"/>
      <c r="AD149" s="155"/>
      <c r="AE149" s="155">
        <v>2001</v>
      </c>
      <c r="AF149" s="155">
        <v>-3.2</v>
      </c>
      <c r="AG149" s="155"/>
      <c r="AH149" s="155"/>
      <c r="AI149" s="155"/>
      <c r="AJ149" s="155"/>
      <c r="AK149" s="155"/>
      <c r="AL149" s="155"/>
      <c r="AM149" s="155"/>
      <c r="AN149" s="155"/>
      <c r="AO149" s="155"/>
      <c r="AP149" s="155"/>
      <c r="AQ149" s="165"/>
      <c r="AR149" s="165"/>
      <c r="AS149" s="165"/>
      <c r="AT149" s="165"/>
      <c r="AU149" s="165"/>
      <c r="AV149" s="165"/>
      <c r="AW149" s="165"/>
      <c r="AX149" s="165"/>
      <c r="AY149" s="165"/>
      <c r="AZ149" s="165"/>
      <c r="BA149" s="165"/>
      <c r="BB149" s="165"/>
      <c r="BC149" s="165"/>
      <c r="BD149" s="155"/>
      <c r="BE149" s="155"/>
      <c r="BF149" s="155"/>
      <c r="BG149" s="155"/>
      <c r="BH149" s="155"/>
      <c r="BI149" s="155"/>
      <c r="BJ149" s="155"/>
      <c r="BK149" s="155"/>
      <c r="BL149" s="155"/>
      <c r="BM149" s="155"/>
      <c r="BN149" s="155"/>
      <c r="BO149" s="155"/>
      <c r="BP149" s="155"/>
      <c r="BQ149" s="155"/>
      <c r="BR149" s="165"/>
      <c r="BS149" s="14"/>
      <c r="BT149" s="14"/>
    </row>
    <row r="150" spans="1:72">
      <c r="A150" s="145" t="s">
        <v>1080</v>
      </c>
      <c r="B150" s="154" t="s">
        <v>822</v>
      </c>
      <c r="C150" s="154" t="s">
        <v>839</v>
      </c>
      <c r="D150" s="154" t="s">
        <v>908</v>
      </c>
      <c r="E150" s="154" t="s">
        <v>1063</v>
      </c>
      <c r="F150" s="154" t="s">
        <v>908</v>
      </c>
      <c r="G150" s="154" t="s">
        <v>298</v>
      </c>
      <c r="H150" s="154" t="s">
        <v>250</v>
      </c>
      <c r="I150" s="154" t="s">
        <v>176</v>
      </c>
      <c r="J150" s="154">
        <v>2.1</v>
      </c>
      <c r="K150" s="154" t="s">
        <v>915</v>
      </c>
      <c r="L150" s="6" t="s">
        <v>255</v>
      </c>
      <c r="M150" s="155"/>
      <c r="N150" s="155"/>
      <c r="O150" s="155" t="s">
        <v>853</v>
      </c>
      <c r="P150" s="155">
        <v>94</v>
      </c>
      <c r="Q150" s="164"/>
      <c r="R150" s="131"/>
      <c r="S150" s="131"/>
      <c r="T150" s="155"/>
      <c r="U150" s="155">
        <v>28.867921852027891</v>
      </c>
      <c r="V150" s="155"/>
      <c r="W150" s="155">
        <v>0.7</v>
      </c>
      <c r="X150" s="155"/>
      <c r="Y150" s="155"/>
      <c r="Z150" s="155"/>
      <c r="AA150" s="155"/>
      <c r="AB150" s="155"/>
      <c r="AC150" s="155"/>
      <c r="AD150" s="155"/>
      <c r="AE150" s="155">
        <v>2001</v>
      </c>
      <c r="AF150" s="155">
        <v>-67.599999999999994</v>
      </c>
      <c r="AG150" s="155"/>
      <c r="AH150" s="155"/>
      <c r="AI150" s="155"/>
      <c r="AJ150" s="155"/>
      <c r="AK150" s="155"/>
      <c r="AL150" s="155"/>
      <c r="AM150" s="155"/>
      <c r="AN150" s="155"/>
      <c r="AO150" s="155"/>
      <c r="AP150" s="155"/>
      <c r="AQ150" s="165"/>
      <c r="AR150" s="165"/>
      <c r="AS150" s="165"/>
      <c r="AT150" s="165"/>
      <c r="AU150" s="165"/>
      <c r="AV150" s="165"/>
      <c r="AW150" s="165"/>
      <c r="AX150" s="165"/>
      <c r="AY150" s="165"/>
      <c r="AZ150" s="165"/>
      <c r="BA150" s="165"/>
      <c r="BB150" s="165"/>
      <c r="BC150" s="165"/>
      <c r="BD150" s="155"/>
      <c r="BE150" s="155"/>
      <c r="BF150" s="155"/>
      <c r="BG150" s="155"/>
      <c r="BH150" s="155"/>
      <c r="BI150" s="155"/>
      <c r="BJ150" s="155"/>
      <c r="BK150" s="155"/>
      <c r="BL150" s="155"/>
      <c r="BM150" s="155"/>
      <c r="BN150" s="155"/>
      <c r="BO150" s="155"/>
      <c r="BP150" s="155"/>
      <c r="BQ150" s="155"/>
      <c r="BR150" s="165"/>
      <c r="BS150" s="14"/>
      <c r="BT150" s="14"/>
    </row>
    <row r="151" spans="1:72">
      <c r="A151" s="145" t="s">
        <v>1080</v>
      </c>
      <c r="B151" s="154" t="s">
        <v>822</v>
      </c>
      <c r="C151" s="154" t="s">
        <v>839</v>
      </c>
      <c r="D151" s="154" t="s">
        <v>909</v>
      </c>
      <c r="E151" s="154" t="s">
        <v>1064</v>
      </c>
      <c r="F151" s="154" t="s">
        <v>909</v>
      </c>
      <c r="G151" s="154" t="s">
        <v>298</v>
      </c>
      <c r="H151" s="154" t="s">
        <v>250</v>
      </c>
      <c r="I151" s="154" t="s">
        <v>176</v>
      </c>
      <c r="J151" s="154">
        <v>2.1</v>
      </c>
      <c r="K151" s="154" t="s">
        <v>915</v>
      </c>
      <c r="L151" s="6" t="s">
        <v>255</v>
      </c>
      <c r="M151" s="155"/>
      <c r="N151" s="155"/>
      <c r="O151" s="155" t="s">
        <v>853</v>
      </c>
      <c r="P151" s="155">
        <v>88.67</v>
      </c>
      <c r="Q151" s="164"/>
      <c r="R151" s="131"/>
      <c r="S151" s="131"/>
      <c r="T151" s="155"/>
      <c r="U151" s="155">
        <v>41.929752802034272</v>
      </c>
      <c r="V151" s="155"/>
      <c r="W151" s="155">
        <v>0.69</v>
      </c>
      <c r="X151" s="155"/>
      <c r="Y151" s="155"/>
      <c r="Z151" s="155"/>
      <c r="AA151" s="155"/>
      <c r="AB151" s="155"/>
      <c r="AC151" s="155"/>
      <c r="AD151" s="155"/>
      <c r="AE151" s="155">
        <v>2001</v>
      </c>
      <c r="AF151" s="155">
        <v>-133.41</v>
      </c>
      <c r="AG151" s="155"/>
      <c r="AH151" s="155"/>
      <c r="AI151" s="155"/>
      <c r="AJ151" s="155"/>
      <c r="AK151" s="155"/>
      <c r="AL151" s="155"/>
      <c r="AM151" s="155"/>
      <c r="AN151" s="155"/>
      <c r="AO151" s="155"/>
      <c r="AP151" s="155"/>
      <c r="AQ151" s="165"/>
      <c r="AR151" s="165"/>
      <c r="AS151" s="165"/>
      <c r="AT151" s="165"/>
      <c r="AU151" s="165"/>
      <c r="AV151" s="165"/>
      <c r="AW151" s="165"/>
      <c r="AX151" s="165"/>
      <c r="AY151" s="165"/>
      <c r="AZ151" s="165"/>
      <c r="BA151" s="165"/>
      <c r="BB151" s="165"/>
      <c r="BC151" s="165"/>
      <c r="BD151" s="155"/>
      <c r="BE151" s="155"/>
      <c r="BF151" s="155"/>
      <c r="BG151" s="155"/>
      <c r="BH151" s="155"/>
      <c r="BI151" s="155"/>
      <c r="BJ151" s="155"/>
      <c r="BK151" s="155"/>
      <c r="BL151" s="155"/>
      <c r="BM151" s="155"/>
      <c r="BN151" s="155"/>
      <c r="BO151" s="155"/>
      <c r="BP151" s="155"/>
      <c r="BQ151" s="155"/>
      <c r="BR151" s="165"/>
      <c r="BS151" s="14"/>
      <c r="BT151" s="14"/>
    </row>
    <row r="152" spans="1:72">
      <c r="A152" s="145" t="s">
        <v>1080</v>
      </c>
      <c r="B152" s="154" t="s">
        <v>822</v>
      </c>
      <c r="C152" s="154" t="s">
        <v>839</v>
      </c>
      <c r="D152" s="154" t="s">
        <v>910</v>
      </c>
      <c r="E152" s="154" t="s">
        <v>1065</v>
      </c>
      <c r="F152" s="154" t="s">
        <v>910</v>
      </c>
      <c r="G152" s="154" t="s">
        <v>298</v>
      </c>
      <c r="H152" s="154" t="s">
        <v>250</v>
      </c>
      <c r="I152" s="154" t="s">
        <v>176</v>
      </c>
      <c r="J152" s="154">
        <v>2.1</v>
      </c>
      <c r="K152" s="154" t="s">
        <v>915</v>
      </c>
      <c r="L152" s="6" t="s">
        <v>255</v>
      </c>
      <c r="M152" s="155"/>
      <c r="N152" s="155"/>
      <c r="O152" s="155" t="s">
        <v>853</v>
      </c>
      <c r="P152" s="155">
        <v>94.94</v>
      </c>
      <c r="Q152" s="164"/>
      <c r="R152" s="131"/>
      <c r="S152" s="131"/>
      <c r="T152" s="155"/>
      <c r="U152" s="155">
        <v>60.356982164692162</v>
      </c>
      <c r="V152" s="155"/>
      <c r="W152" s="155">
        <v>0.66</v>
      </c>
      <c r="X152" s="155"/>
      <c r="Y152" s="155"/>
      <c r="Z152" s="155"/>
      <c r="AA152" s="155"/>
      <c r="AB152" s="155"/>
      <c r="AC152" s="155"/>
      <c r="AD152" s="155"/>
      <c r="AE152" s="155">
        <v>2001</v>
      </c>
      <c r="AF152" s="155">
        <v>-158.16999999999999</v>
      </c>
      <c r="AG152" s="155"/>
      <c r="AH152" s="155"/>
      <c r="AI152" s="155"/>
      <c r="AJ152" s="155"/>
      <c r="AK152" s="155"/>
      <c r="AL152" s="155"/>
      <c r="AM152" s="155"/>
      <c r="AN152" s="155"/>
      <c r="AO152" s="155"/>
      <c r="AP152" s="155"/>
      <c r="AQ152" s="165"/>
      <c r="AR152" s="165"/>
      <c r="AS152" s="165"/>
      <c r="AT152" s="165"/>
      <c r="AU152" s="165"/>
      <c r="AV152" s="165"/>
      <c r="AW152" s="165"/>
      <c r="AX152" s="165"/>
      <c r="AY152" s="165"/>
      <c r="AZ152" s="165"/>
      <c r="BA152" s="165"/>
      <c r="BB152" s="165"/>
      <c r="BC152" s="165"/>
      <c r="BD152" s="155"/>
      <c r="BE152" s="155"/>
      <c r="BF152" s="155"/>
      <c r="BG152" s="155"/>
      <c r="BH152" s="155"/>
      <c r="BI152" s="155"/>
      <c r="BJ152" s="155"/>
      <c r="BK152" s="155"/>
      <c r="BL152" s="155"/>
      <c r="BM152" s="155"/>
      <c r="BN152" s="155"/>
      <c r="BO152" s="155"/>
      <c r="BP152" s="155"/>
      <c r="BQ152" s="155"/>
      <c r="BR152" s="165"/>
      <c r="BS152" s="14"/>
      <c r="BT152" s="14"/>
    </row>
    <row r="153" spans="1:72">
      <c r="A153" s="145" t="s">
        <v>1080</v>
      </c>
      <c r="B153" s="154" t="s">
        <v>822</v>
      </c>
      <c r="C153" s="154" t="s">
        <v>839</v>
      </c>
      <c r="D153" s="154" t="s">
        <v>911</v>
      </c>
      <c r="E153" s="154" t="s">
        <v>1066</v>
      </c>
      <c r="F153" s="154" t="s">
        <v>911</v>
      </c>
      <c r="G153" s="154" t="s">
        <v>298</v>
      </c>
      <c r="H153" s="154" t="s">
        <v>250</v>
      </c>
      <c r="I153" s="154" t="s">
        <v>176</v>
      </c>
      <c r="J153" s="154">
        <v>2.1</v>
      </c>
      <c r="K153" s="154" t="s">
        <v>915</v>
      </c>
      <c r="L153" s="6" t="s">
        <v>255</v>
      </c>
      <c r="M153" s="155"/>
      <c r="N153" s="155"/>
      <c r="O153" s="155" t="s">
        <v>853</v>
      </c>
      <c r="P153" s="155">
        <v>96.6</v>
      </c>
      <c r="Q153" s="164"/>
      <c r="R153" s="131"/>
      <c r="S153" s="131"/>
      <c r="T153" s="155"/>
      <c r="U153" s="155">
        <v>71.755870151912688</v>
      </c>
      <c r="V153" s="155"/>
      <c r="W153" s="155">
        <v>0.67</v>
      </c>
      <c r="X153" s="155"/>
      <c r="Y153" s="155"/>
      <c r="Z153" s="155"/>
      <c r="AA153" s="155"/>
      <c r="AB153" s="155"/>
      <c r="AC153" s="155"/>
      <c r="AD153" s="155"/>
      <c r="AE153" s="155">
        <v>2001</v>
      </c>
      <c r="AF153" s="155">
        <v>-193.63</v>
      </c>
      <c r="AG153" s="155"/>
      <c r="AH153" s="155"/>
      <c r="AI153" s="155"/>
      <c r="AJ153" s="155"/>
      <c r="AK153" s="155"/>
      <c r="AL153" s="155"/>
      <c r="AM153" s="155"/>
      <c r="AN153" s="155"/>
      <c r="AO153" s="155"/>
      <c r="AP153" s="155"/>
      <c r="AQ153" s="165"/>
      <c r="AR153" s="165"/>
      <c r="AS153" s="165"/>
      <c r="AT153" s="165"/>
      <c r="AU153" s="165"/>
      <c r="AV153" s="165"/>
      <c r="AW153" s="165"/>
      <c r="AX153" s="165"/>
      <c r="AY153" s="165"/>
      <c r="AZ153" s="165"/>
      <c r="BA153" s="165"/>
      <c r="BB153" s="165"/>
      <c r="BC153" s="165"/>
      <c r="BD153" s="155"/>
      <c r="BE153" s="155"/>
      <c r="BF153" s="155"/>
      <c r="BG153" s="155"/>
      <c r="BH153" s="155"/>
      <c r="BI153" s="155"/>
      <c r="BJ153" s="155"/>
      <c r="BK153" s="155"/>
      <c r="BL153" s="155"/>
      <c r="BM153" s="155"/>
      <c r="BN153" s="155"/>
      <c r="BO153" s="155"/>
      <c r="BP153" s="155"/>
      <c r="BQ153" s="155"/>
      <c r="BR153" s="165"/>
      <c r="BS153" s="14"/>
      <c r="BT153" s="14"/>
    </row>
    <row r="154" spans="1:72">
      <c r="A154" s="145" t="s">
        <v>1080</v>
      </c>
      <c r="B154" s="154" t="s">
        <v>822</v>
      </c>
      <c r="C154" s="154" t="s">
        <v>839</v>
      </c>
      <c r="D154" s="154" t="s">
        <v>912</v>
      </c>
      <c r="E154" s="154" t="s">
        <v>1067</v>
      </c>
      <c r="F154" s="154" t="s">
        <v>912</v>
      </c>
      <c r="G154" s="154" t="s">
        <v>298</v>
      </c>
      <c r="H154" s="154" t="s">
        <v>250</v>
      </c>
      <c r="I154" s="154" t="s">
        <v>176</v>
      </c>
      <c r="J154" s="154">
        <v>2.1</v>
      </c>
      <c r="K154" s="154" t="s">
        <v>915</v>
      </c>
      <c r="L154" s="6" t="s">
        <v>255</v>
      </c>
      <c r="M154" s="155"/>
      <c r="N154" s="155"/>
      <c r="O154" s="155" t="s">
        <v>853</v>
      </c>
      <c r="P154" s="155">
        <v>97.4</v>
      </c>
      <c r="Q154" s="164"/>
      <c r="R154" s="131"/>
      <c r="S154" s="131"/>
      <c r="T154" s="155"/>
      <c r="U154" s="155">
        <v>70.344500273412905</v>
      </c>
      <c r="V154" s="155"/>
      <c r="W154" s="155">
        <v>0.4</v>
      </c>
      <c r="X154" s="155"/>
      <c r="Y154" s="155"/>
      <c r="Z154" s="155"/>
      <c r="AA154" s="155"/>
      <c r="AB154" s="155"/>
      <c r="AC154" s="155"/>
      <c r="AD154" s="155"/>
      <c r="AE154" s="155">
        <v>2001</v>
      </c>
      <c r="AF154" s="155">
        <v>-198.49</v>
      </c>
      <c r="AG154" s="155"/>
      <c r="AH154" s="155"/>
      <c r="AI154" s="155"/>
      <c r="AJ154" s="155"/>
      <c r="AK154" s="155"/>
      <c r="AL154" s="155"/>
      <c r="AM154" s="155"/>
      <c r="AN154" s="155"/>
      <c r="AO154" s="155"/>
      <c r="AP154" s="155"/>
      <c r="AQ154" s="165"/>
      <c r="AR154" s="165"/>
      <c r="AS154" s="165"/>
      <c r="AT154" s="165"/>
      <c r="AU154" s="165"/>
      <c r="AV154" s="165"/>
      <c r="AW154" s="165"/>
      <c r="AX154" s="165"/>
      <c r="AY154" s="165"/>
      <c r="AZ154" s="165"/>
      <c r="BA154" s="165"/>
      <c r="BB154" s="165"/>
      <c r="BC154" s="165"/>
      <c r="BD154" s="155"/>
      <c r="BE154" s="155"/>
      <c r="BF154" s="155"/>
      <c r="BG154" s="155"/>
      <c r="BH154" s="155"/>
      <c r="BI154" s="155"/>
      <c r="BJ154" s="155"/>
      <c r="BK154" s="155"/>
      <c r="BL154" s="155"/>
      <c r="BM154" s="155"/>
      <c r="BN154" s="155"/>
      <c r="BO154" s="155"/>
      <c r="BP154" s="155"/>
      <c r="BQ154" s="155"/>
      <c r="BR154" s="165"/>
      <c r="BS154" s="14"/>
      <c r="BT154" s="14"/>
    </row>
    <row r="155" spans="1:72">
      <c r="A155" s="145" t="s">
        <v>1080</v>
      </c>
      <c r="B155" s="154" t="s">
        <v>822</v>
      </c>
      <c r="C155" s="154" t="s">
        <v>839</v>
      </c>
      <c r="D155" s="154" t="s">
        <v>913</v>
      </c>
      <c r="E155" s="154" t="s">
        <v>1068</v>
      </c>
      <c r="F155" s="154" t="s">
        <v>913</v>
      </c>
      <c r="G155" s="154" t="s">
        <v>298</v>
      </c>
      <c r="H155" s="154" t="s">
        <v>250</v>
      </c>
      <c r="I155" s="154" t="s">
        <v>176</v>
      </c>
      <c r="J155" s="154">
        <v>2.1</v>
      </c>
      <c r="K155" s="154" t="s">
        <v>915</v>
      </c>
      <c r="L155" s="6" t="s">
        <v>255</v>
      </c>
      <c r="M155" s="155"/>
      <c r="N155" s="155"/>
      <c r="O155" s="155" t="s">
        <v>853</v>
      </c>
      <c r="P155" s="155">
        <v>98.4</v>
      </c>
      <c r="Q155" s="164"/>
      <c r="R155" s="131"/>
      <c r="S155" s="131"/>
      <c r="T155" s="155"/>
      <c r="U155" s="155">
        <v>89.577885483992745</v>
      </c>
      <c r="V155" s="155"/>
      <c r="W155" s="155">
        <v>0.21</v>
      </c>
      <c r="X155" s="155"/>
      <c r="Y155" s="155"/>
      <c r="Z155" s="155"/>
      <c r="AA155" s="155"/>
      <c r="AB155" s="155"/>
      <c r="AC155" s="155"/>
      <c r="AD155" s="155"/>
      <c r="AE155" s="155">
        <v>2001</v>
      </c>
      <c r="AF155" s="155">
        <v>-278.02999999999997</v>
      </c>
      <c r="AG155" s="155"/>
      <c r="AH155" s="155"/>
      <c r="AI155" s="155"/>
      <c r="AJ155" s="155"/>
      <c r="AK155" s="155"/>
      <c r="AL155" s="155"/>
      <c r="AM155" s="155"/>
      <c r="AN155" s="155"/>
      <c r="AO155" s="155"/>
      <c r="AP155" s="155"/>
      <c r="AQ155" s="165"/>
      <c r="AR155" s="165"/>
      <c r="AS155" s="165"/>
      <c r="AT155" s="165"/>
      <c r="AU155" s="165"/>
      <c r="AV155" s="165"/>
      <c r="AW155" s="165"/>
      <c r="AX155" s="165"/>
      <c r="AY155" s="165"/>
      <c r="AZ155" s="165"/>
      <c r="BA155" s="165"/>
      <c r="BB155" s="165"/>
      <c r="BC155" s="165"/>
      <c r="BD155" s="155"/>
      <c r="BE155" s="155"/>
      <c r="BF155" s="155"/>
      <c r="BG155" s="155"/>
      <c r="BH155" s="155"/>
      <c r="BI155" s="155"/>
      <c r="BJ155" s="155"/>
      <c r="BK155" s="155"/>
      <c r="BL155" s="155"/>
      <c r="BM155" s="155"/>
      <c r="BN155" s="155"/>
      <c r="BO155" s="155"/>
      <c r="BP155" s="155"/>
      <c r="BQ155" s="155"/>
      <c r="BR155" s="165"/>
      <c r="BS155" s="14"/>
      <c r="BT155" s="14"/>
    </row>
    <row r="156" spans="1:72">
      <c r="A156" s="145" t="s">
        <v>1080</v>
      </c>
      <c r="B156" s="154" t="s">
        <v>822</v>
      </c>
      <c r="C156" s="154" t="s">
        <v>839</v>
      </c>
      <c r="D156" s="154" t="s">
        <v>907</v>
      </c>
      <c r="E156" s="154" t="s">
        <v>1069</v>
      </c>
      <c r="F156" s="154" t="s">
        <v>907</v>
      </c>
      <c r="G156" s="154" t="s">
        <v>296</v>
      </c>
      <c r="H156" s="154" t="s">
        <v>250</v>
      </c>
      <c r="I156" s="154" t="s">
        <v>176</v>
      </c>
      <c r="J156" s="166">
        <v>0</v>
      </c>
      <c r="K156" s="154">
        <v>2.1</v>
      </c>
      <c r="L156" s="6" t="s">
        <v>255</v>
      </c>
      <c r="M156" s="155"/>
      <c r="N156" s="155"/>
      <c r="O156" s="155" t="s">
        <v>921</v>
      </c>
      <c r="P156" s="155">
        <v>14.98</v>
      </c>
      <c r="Q156" s="164"/>
      <c r="R156" s="131"/>
      <c r="S156" s="131"/>
      <c r="T156" s="155"/>
      <c r="U156" s="155">
        <v>82.003827575182953</v>
      </c>
      <c r="V156" s="155"/>
      <c r="W156" s="155">
        <v>15</v>
      </c>
      <c r="X156" s="155"/>
      <c r="Y156" s="155"/>
      <c r="Z156" s="155"/>
      <c r="AA156" s="155"/>
      <c r="AB156" s="155"/>
      <c r="AC156" s="155"/>
      <c r="AD156" s="155"/>
      <c r="AE156" s="155">
        <v>2001</v>
      </c>
      <c r="AF156" s="155">
        <v>93.3</v>
      </c>
      <c r="AG156" s="155"/>
      <c r="AH156" s="155"/>
      <c r="AI156" s="155"/>
      <c r="AJ156" s="155"/>
      <c r="AK156" s="155"/>
      <c r="AL156" s="155"/>
      <c r="AM156" s="155"/>
      <c r="AN156" s="155"/>
      <c r="AO156" s="155"/>
      <c r="AP156" s="155"/>
      <c r="AQ156" s="165"/>
      <c r="AR156" s="165"/>
      <c r="AS156" s="165"/>
      <c r="AT156" s="165"/>
      <c r="AU156" s="165"/>
      <c r="AV156" s="165"/>
      <c r="AW156" s="165"/>
      <c r="AX156" s="165"/>
      <c r="AY156" s="165"/>
      <c r="AZ156" s="165"/>
      <c r="BA156" s="165"/>
      <c r="BB156" s="165"/>
      <c r="BC156" s="165"/>
      <c r="BD156" s="155"/>
      <c r="BE156" s="155"/>
      <c r="BF156" s="155"/>
      <c r="BG156" s="155"/>
      <c r="BH156" s="155"/>
      <c r="BI156" s="155"/>
      <c r="BJ156" s="155"/>
      <c r="BK156" s="155"/>
      <c r="BL156" s="155"/>
      <c r="BM156" s="155"/>
      <c r="BN156" s="155"/>
      <c r="BO156" s="155"/>
      <c r="BP156" s="155"/>
      <c r="BQ156" s="155"/>
      <c r="BR156" s="165"/>
      <c r="BS156" s="14"/>
      <c r="BT156" s="14"/>
    </row>
    <row r="157" spans="1:72">
      <c r="A157" s="145" t="s">
        <v>1080</v>
      </c>
      <c r="B157" s="154" t="s">
        <v>822</v>
      </c>
      <c r="C157" s="154" t="s">
        <v>839</v>
      </c>
      <c r="D157" s="154" t="s">
        <v>908</v>
      </c>
      <c r="E157" s="154" t="s">
        <v>1070</v>
      </c>
      <c r="F157" s="154" t="s">
        <v>908</v>
      </c>
      <c r="G157" s="154" t="s">
        <v>296</v>
      </c>
      <c r="H157" s="154" t="s">
        <v>250</v>
      </c>
      <c r="I157" s="154" t="s">
        <v>176</v>
      </c>
      <c r="J157" s="167">
        <v>0</v>
      </c>
      <c r="K157" s="154">
        <v>2.1</v>
      </c>
      <c r="L157" s="6" t="s">
        <v>255</v>
      </c>
      <c r="M157" s="155"/>
      <c r="N157" s="155"/>
      <c r="O157" s="155" t="s">
        <v>921</v>
      </c>
      <c r="P157" s="155">
        <v>5.8936627282491942</v>
      </c>
      <c r="Q157" s="164"/>
      <c r="R157" s="131"/>
      <c r="S157" s="131"/>
      <c r="T157" s="155"/>
      <c r="U157" s="155">
        <v>71.132078147972095</v>
      </c>
      <c r="V157" s="155"/>
      <c r="W157" s="155">
        <v>27.51</v>
      </c>
      <c r="X157" s="155"/>
      <c r="Y157" s="155"/>
      <c r="Z157" s="155"/>
      <c r="AA157" s="155"/>
      <c r="AB157" s="155">
        <v>-24.087991882531018</v>
      </c>
      <c r="AC157" s="155"/>
      <c r="AD157" s="155"/>
      <c r="AE157" s="155">
        <v>2001</v>
      </c>
      <c r="AF157" s="155">
        <v>-53</v>
      </c>
      <c r="AG157" s="155"/>
      <c r="AH157" s="155"/>
      <c r="AI157" s="155"/>
      <c r="AJ157" s="155"/>
      <c r="AK157" s="155"/>
      <c r="AL157" s="155"/>
      <c r="AM157" s="155"/>
      <c r="AN157" s="155"/>
      <c r="AO157" s="155"/>
      <c r="AP157" s="155"/>
      <c r="AQ157" s="165"/>
      <c r="AR157" s="165"/>
      <c r="AS157" s="165"/>
      <c r="AT157" s="165"/>
      <c r="AU157" s="165"/>
      <c r="AV157" s="165"/>
      <c r="AW157" s="165"/>
      <c r="AX157" s="165"/>
      <c r="AY157" s="165"/>
      <c r="AZ157" s="165"/>
      <c r="BA157" s="165"/>
      <c r="BB157" s="165"/>
      <c r="BC157" s="165"/>
      <c r="BD157" s="155"/>
      <c r="BE157" s="155"/>
      <c r="BF157" s="155"/>
      <c r="BG157" s="155"/>
      <c r="BH157" s="155"/>
      <c r="BI157" s="155"/>
      <c r="BJ157" s="155"/>
      <c r="BK157" s="155"/>
      <c r="BL157" s="155"/>
      <c r="BM157" s="155"/>
      <c r="BN157" s="155"/>
      <c r="BO157" s="155"/>
      <c r="BP157" s="155"/>
      <c r="BQ157" s="155"/>
      <c r="BR157" s="165"/>
      <c r="BS157" s="14"/>
      <c r="BT157" s="14"/>
    </row>
    <row r="158" spans="1:72">
      <c r="A158" s="145" t="s">
        <v>1080</v>
      </c>
      <c r="B158" s="154" t="s">
        <v>822</v>
      </c>
      <c r="C158" s="154" t="s">
        <v>839</v>
      </c>
      <c r="D158" s="154" t="s">
        <v>909</v>
      </c>
      <c r="E158" s="154" t="s">
        <v>1071</v>
      </c>
      <c r="F158" s="154" t="s">
        <v>909</v>
      </c>
      <c r="G158" s="154" t="s">
        <v>296</v>
      </c>
      <c r="H158" s="154" t="s">
        <v>250</v>
      </c>
      <c r="I158" s="154" t="s">
        <v>176</v>
      </c>
      <c r="J158" s="167">
        <v>0</v>
      </c>
      <c r="K158" s="154">
        <v>2.1</v>
      </c>
      <c r="L158" s="6" t="s">
        <v>255</v>
      </c>
      <c r="M158" s="155"/>
      <c r="N158" s="155"/>
      <c r="O158" s="155" t="s">
        <v>921</v>
      </c>
      <c r="P158" s="155">
        <v>11.091315556865055</v>
      </c>
      <c r="Q158" s="164"/>
      <c r="R158" s="131"/>
      <c r="S158" s="131"/>
      <c r="T158" s="155"/>
      <c r="U158" s="155">
        <v>58.070247197965735</v>
      </c>
      <c r="V158" s="155"/>
      <c r="W158" s="155">
        <v>7.6396613995485323</v>
      </c>
      <c r="X158" s="155"/>
      <c r="Y158" s="155"/>
      <c r="Z158" s="155"/>
      <c r="AA158" s="155"/>
      <c r="AB158" s="155">
        <v>-23.518111997210706</v>
      </c>
      <c r="AC158" s="155"/>
      <c r="AD158" s="155"/>
      <c r="AE158" s="155">
        <v>2001</v>
      </c>
      <c r="AF158" s="155">
        <v>-142.30000000000001</v>
      </c>
      <c r="AG158" s="155"/>
      <c r="AH158" s="155"/>
      <c r="AI158" s="155"/>
      <c r="AJ158" s="155"/>
      <c r="AK158" s="155"/>
      <c r="AL158" s="155"/>
      <c r="AM158" s="155"/>
      <c r="AN158" s="155"/>
      <c r="AO158" s="155"/>
      <c r="AP158" s="155"/>
      <c r="AQ158" s="165"/>
      <c r="AR158" s="165"/>
      <c r="AS158" s="165"/>
      <c r="AT158" s="165"/>
      <c r="AU158" s="165"/>
      <c r="AV158" s="165"/>
      <c r="AW158" s="165"/>
      <c r="AX158" s="165"/>
      <c r="AY158" s="165"/>
      <c r="AZ158" s="165"/>
      <c r="BA158" s="165"/>
      <c r="BB158" s="165"/>
      <c r="BC158" s="165"/>
      <c r="BD158" s="155"/>
      <c r="BE158" s="155"/>
      <c r="BF158" s="155"/>
      <c r="BG158" s="155"/>
      <c r="BH158" s="155"/>
      <c r="BI158" s="155"/>
      <c r="BJ158" s="155"/>
      <c r="BK158" s="155"/>
      <c r="BL158" s="155"/>
      <c r="BM158" s="155"/>
      <c r="BN158" s="155"/>
      <c r="BO158" s="155"/>
      <c r="BP158" s="155"/>
      <c r="BQ158" s="155"/>
      <c r="BR158" s="165"/>
      <c r="BS158" s="14"/>
      <c r="BT158" s="14"/>
    </row>
    <row r="159" spans="1:72">
      <c r="A159" s="145" t="s">
        <v>1080</v>
      </c>
      <c r="B159" s="154" t="s">
        <v>822</v>
      </c>
      <c r="C159" s="154" t="s">
        <v>839</v>
      </c>
      <c r="D159" s="154" t="s">
        <v>910</v>
      </c>
      <c r="E159" s="154" t="s">
        <v>1072</v>
      </c>
      <c r="F159" s="154" t="s">
        <v>910</v>
      </c>
      <c r="G159" s="154" t="s">
        <v>296</v>
      </c>
      <c r="H159" s="154" t="s">
        <v>250</v>
      </c>
      <c r="I159" s="154" t="s">
        <v>176</v>
      </c>
      <c r="J159" s="167">
        <v>0</v>
      </c>
      <c r="K159" s="154">
        <v>2.1</v>
      </c>
      <c r="L159" s="6" t="s">
        <v>255</v>
      </c>
      <c r="M159" s="155"/>
      <c r="N159" s="155"/>
      <c r="O159" s="155" t="s">
        <v>921</v>
      </c>
      <c r="P159" s="155">
        <v>4.9574819102749634</v>
      </c>
      <c r="Q159" s="164"/>
      <c r="R159" s="131"/>
      <c r="S159" s="131"/>
      <c r="T159" s="155"/>
      <c r="U159" s="155">
        <v>39.643017835307838</v>
      </c>
      <c r="V159" s="155"/>
      <c r="W159" s="155">
        <v>8.3017799113737087</v>
      </c>
      <c r="X159" s="155"/>
      <c r="Y159" s="155"/>
      <c r="Z159" s="155"/>
      <c r="AA159" s="155"/>
      <c r="AB159" s="155">
        <v>-22.731640552087296</v>
      </c>
      <c r="AC159" s="155"/>
      <c r="AD159" s="155"/>
      <c r="AE159" s="155">
        <v>2001</v>
      </c>
      <c r="AF159" s="155">
        <v>-180.8</v>
      </c>
      <c r="AG159" s="155"/>
      <c r="AH159" s="155"/>
      <c r="AI159" s="155"/>
      <c r="AJ159" s="155"/>
      <c r="AK159" s="155"/>
      <c r="AL159" s="155"/>
      <c r="AM159" s="155"/>
      <c r="AN159" s="155"/>
      <c r="AO159" s="155"/>
      <c r="AP159" s="155"/>
      <c r="AQ159" s="165"/>
      <c r="AR159" s="165"/>
      <c r="AS159" s="165"/>
      <c r="AT159" s="165"/>
      <c r="AU159" s="165"/>
      <c r="AV159" s="165"/>
      <c r="AW159" s="165"/>
      <c r="AX159" s="165"/>
      <c r="AY159" s="165"/>
      <c r="AZ159" s="165"/>
      <c r="BA159" s="165"/>
      <c r="BB159" s="165"/>
      <c r="BC159" s="165"/>
      <c r="BD159" s="155"/>
      <c r="BE159" s="155"/>
      <c r="BF159" s="155"/>
      <c r="BG159" s="155"/>
      <c r="BH159" s="155"/>
      <c r="BI159" s="155"/>
      <c r="BJ159" s="155"/>
      <c r="BK159" s="155"/>
      <c r="BL159" s="155"/>
      <c r="BM159" s="155"/>
      <c r="BN159" s="155"/>
      <c r="BO159" s="155"/>
      <c r="BP159" s="155"/>
      <c r="BQ159" s="155"/>
      <c r="BR159" s="165"/>
      <c r="BS159" s="14"/>
      <c r="BT159" s="14"/>
    </row>
    <row r="160" spans="1:72">
      <c r="A160" s="145" t="s">
        <v>1080</v>
      </c>
      <c r="B160" s="154" t="s">
        <v>822</v>
      </c>
      <c r="C160" s="154" t="s">
        <v>839</v>
      </c>
      <c r="D160" s="154" t="s">
        <v>911</v>
      </c>
      <c r="E160" s="154" t="s">
        <v>1073</v>
      </c>
      <c r="F160" s="154" t="s">
        <v>911</v>
      </c>
      <c r="G160" s="154" t="s">
        <v>296</v>
      </c>
      <c r="H160" s="154" t="s">
        <v>250</v>
      </c>
      <c r="I160" s="154" t="s">
        <v>176</v>
      </c>
      <c r="J160" s="167">
        <v>0</v>
      </c>
      <c r="K160" s="154">
        <v>2.1</v>
      </c>
      <c r="L160" s="6" t="s">
        <v>255</v>
      </c>
      <c r="M160" s="155"/>
      <c r="N160" s="155"/>
      <c r="O160" s="155" t="s">
        <v>921</v>
      </c>
      <c r="P160" s="155">
        <v>3.3187158469945355</v>
      </c>
      <c r="Q160" s="164"/>
      <c r="R160" s="131"/>
      <c r="S160" s="131"/>
      <c r="T160" s="155"/>
      <c r="U160" s="155">
        <v>28.244129848087308</v>
      </c>
      <c r="V160" s="155"/>
      <c r="W160" s="155">
        <v>7.6763121063680897</v>
      </c>
      <c r="X160" s="155"/>
      <c r="Y160" s="155"/>
      <c r="Z160" s="155"/>
      <c r="AA160" s="155"/>
      <c r="AB160" s="155">
        <v>-22.34</v>
      </c>
      <c r="AC160" s="155"/>
      <c r="AD160" s="155"/>
      <c r="AE160" s="155">
        <v>2001</v>
      </c>
      <c r="AF160" s="155">
        <v>-220.8</v>
      </c>
      <c r="AG160" s="155"/>
      <c r="AH160" s="155"/>
      <c r="AI160" s="155"/>
      <c r="AJ160" s="155"/>
      <c r="AK160" s="155"/>
      <c r="AL160" s="155"/>
      <c r="AM160" s="155"/>
      <c r="AN160" s="155"/>
      <c r="AO160" s="155"/>
      <c r="AP160" s="155"/>
      <c r="AQ160" s="165"/>
      <c r="AR160" s="165"/>
      <c r="AS160" s="165"/>
      <c r="AT160" s="165"/>
      <c r="AU160" s="165"/>
      <c r="AV160" s="165"/>
      <c r="AW160" s="165"/>
      <c r="AX160" s="165"/>
      <c r="AY160" s="165"/>
      <c r="AZ160" s="165"/>
      <c r="BA160" s="165"/>
      <c r="BB160" s="165"/>
      <c r="BC160" s="165"/>
      <c r="BD160" s="155"/>
      <c r="BE160" s="155"/>
      <c r="BF160" s="155"/>
      <c r="BG160" s="155"/>
      <c r="BH160" s="155"/>
      <c r="BI160" s="155"/>
      <c r="BJ160" s="155"/>
      <c r="BK160" s="155"/>
      <c r="BL160" s="155"/>
      <c r="BM160" s="155"/>
      <c r="BN160" s="155"/>
      <c r="BO160" s="155"/>
      <c r="BP160" s="155"/>
      <c r="BQ160" s="155"/>
      <c r="BR160" s="165"/>
      <c r="BS160" s="14"/>
      <c r="BT160" s="14"/>
    </row>
    <row r="161" spans="1:72">
      <c r="A161" s="145" t="s">
        <v>1080</v>
      </c>
      <c r="B161" s="154" t="s">
        <v>822</v>
      </c>
      <c r="C161" s="154" t="s">
        <v>839</v>
      </c>
      <c r="D161" s="154" t="s">
        <v>912</v>
      </c>
      <c r="E161" s="154" t="s">
        <v>1074</v>
      </c>
      <c r="F161" s="154" t="s">
        <v>912</v>
      </c>
      <c r="G161" s="154" t="s">
        <v>296</v>
      </c>
      <c r="H161" s="154" t="s">
        <v>250</v>
      </c>
      <c r="I161" s="154" t="s">
        <v>176</v>
      </c>
      <c r="J161" s="167">
        <v>0</v>
      </c>
      <c r="K161" s="154">
        <v>2.1</v>
      </c>
      <c r="L161" s="6" t="s">
        <v>255</v>
      </c>
      <c r="M161" s="155"/>
      <c r="N161" s="155"/>
      <c r="O161" s="155" t="s">
        <v>921</v>
      </c>
      <c r="P161" s="155">
        <v>2.5581724581724581</v>
      </c>
      <c r="Q161" s="164"/>
      <c r="R161" s="131"/>
      <c r="S161" s="131"/>
      <c r="T161" s="155"/>
      <c r="U161" s="155">
        <v>29.655499726587074</v>
      </c>
      <c r="V161" s="155"/>
      <c r="W161" s="155">
        <v>6.4204316546762579</v>
      </c>
      <c r="X161" s="155"/>
      <c r="Y161" s="155"/>
      <c r="Z161" s="155"/>
      <c r="AA161" s="155"/>
      <c r="AB161" s="155">
        <v>-22.692130184604231</v>
      </c>
      <c r="AC161" s="155"/>
      <c r="AD161" s="155"/>
      <c r="AE161" s="155">
        <v>2001</v>
      </c>
      <c r="AF161" s="155">
        <v>-166.9</v>
      </c>
      <c r="AG161" s="155"/>
      <c r="AH161" s="155"/>
      <c r="AI161" s="155"/>
      <c r="AJ161" s="155"/>
      <c r="AK161" s="155"/>
      <c r="AL161" s="155"/>
      <c r="AM161" s="155"/>
      <c r="AN161" s="155"/>
      <c r="AO161" s="155"/>
      <c r="AP161" s="155"/>
      <c r="AQ161" s="165"/>
      <c r="AR161" s="165"/>
      <c r="AS161" s="165"/>
      <c r="AT161" s="165"/>
      <c r="AU161" s="165"/>
      <c r="AV161" s="165"/>
      <c r="AW161" s="165"/>
      <c r="AX161" s="165"/>
      <c r="AY161" s="165"/>
      <c r="AZ161" s="165"/>
      <c r="BA161" s="165"/>
      <c r="BB161" s="165"/>
      <c r="BC161" s="165"/>
      <c r="BD161" s="155"/>
      <c r="BE161" s="155"/>
      <c r="BF161" s="155"/>
      <c r="BG161" s="155"/>
      <c r="BH161" s="155"/>
      <c r="BI161" s="155"/>
      <c r="BJ161" s="155"/>
      <c r="BK161" s="155"/>
      <c r="BL161" s="155"/>
      <c r="BM161" s="155"/>
      <c r="BN161" s="155"/>
      <c r="BO161" s="155"/>
      <c r="BP161" s="155"/>
      <c r="BQ161" s="155"/>
      <c r="BR161" s="165"/>
      <c r="BS161" s="14"/>
      <c r="BT161" s="14"/>
    </row>
    <row r="162" spans="1:72">
      <c r="A162" s="145" t="s">
        <v>1080</v>
      </c>
      <c r="B162" s="154" t="s">
        <v>822</v>
      </c>
      <c r="C162" s="154" t="s">
        <v>839</v>
      </c>
      <c r="D162" s="154" t="s">
        <v>913</v>
      </c>
      <c r="E162" s="154" t="s">
        <v>1075</v>
      </c>
      <c r="F162" s="154" t="s">
        <v>913</v>
      </c>
      <c r="G162" s="154" t="s">
        <v>296</v>
      </c>
      <c r="H162" s="154" t="s">
        <v>250</v>
      </c>
      <c r="I162" s="154" t="s">
        <v>176</v>
      </c>
      <c r="J162" s="167">
        <v>0</v>
      </c>
      <c r="K162" s="154">
        <v>2.1</v>
      </c>
      <c r="L162" s="6" t="s">
        <v>255</v>
      </c>
      <c r="M162" s="155"/>
      <c r="N162" s="155"/>
      <c r="O162" s="155" t="s">
        <v>921</v>
      </c>
      <c r="P162" s="155">
        <v>1.6</v>
      </c>
      <c r="Q162" s="164"/>
      <c r="R162" s="131"/>
      <c r="S162" s="131"/>
      <c r="T162" s="155"/>
      <c r="U162" s="155">
        <v>10.422114516007237</v>
      </c>
      <c r="V162" s="155"/>
      <c r="W162" s="155">
        <v>1.5026209677419355</v>
      </c>
      <c r="X162" s="155"/>
      <c r="Y162" s="155"/>
      <c r="Z162" s="155"/>
      <c r="AA162" s="155"/>
      <c r="AB162" s="155">
        <v>-22.09</v>
      </c>
      <c r="AC162" s="155"/>
      <c r="AD162" s="155"/>
      <c r="AE162" s="155">
        <v>2001</v>
      </c>
      <c r="AF162" s="155">
        <v>-376.1</v>
      </c>
      <c r="AG162" s="155"/>
      <c r="AH162" s="155"/>
      <c r="AI162" s="155"/>
      <c r="AJ162" s="155"/>
      <c r="AK162" s="155"/>
      <c r="AL162" s="155"/>
      <c r="AM162" s="155"/>
      <c r="AN162" s="155"/>
      <c r="AO162" s="155"/>
      <c r="AP162" s="155"/>
      <c r="AQ162" s="165"/>
      <c r="AR162" s="165"/>
      <c r="AS162" s="165"/>
      <c r="AT162" s="165"/>
      <c r="AU162" s="165"/>
      <c r="AV162" s="165"/>
      <c r="AW162" s="165"/>
      <c r="AX162" s="165"/>
      <c r="AY162" s="165"/>
      <c r="AZ162" s="165"/>
      <c r="BA162" s="165"/>
      <c r="BB162" s="165"/>
      <c r="BC162" s="165"/>
      <c r="BD162" s="155"/>
      <c r="BE162" s="155"/>
      <c r="BF162" s="155"/>
      <c r="BG162" s="155"/>
      <c r="BH162" s="155"/>
      <c r="BI162" s="155"/>
      <c r="BJ162" s="155"/>
      <c r="BK162" s="155"/>
      <c r="BL162" s="155"/>
      <c r="BM162" s="155"/>
      <c r="BN162" s="155"/>
      <c r="BO162" s="155"/>
      <c r="BP162" s="155"/>
      <c r="BQ162" s="155"/>
      <c r="BR162" s="165"/>
      <c r="BS162" s="14"/>
      <c r="BT162" s="14"/>
    </row>
    <row r="163" spans="1:72">
      <c r="A163" s="145" t="s">
        <v>1080</v>
      </c>
      <c r="B163" s="154" t="s">
        <v>822</v>
      </c>
      <c r="C163" s="154" t="s">
        <v>839</v>
      </c>
      <c r="D163" s="154" t="s">
        <v>907</v>
      </c>
      <c r="E163" s="154" t="s">
        <v>1076</v>
      </c>
      <c r="F163" s="154" t="s">
        <v>1062</v>
      </c>
      <c r="G163" s="154" t="s">
        <v>264</v>
      </c>
      <c r="H163" s="154" t="s">
        <v>251</v>
      </c>
      <c r="I163" s="154" t="s">
        <v>198</v>
      </c>
      <c r="J163" s="167">
        <v>2.1</v>
      </c>
      <c r="K163" s="154" t="s">
        <v>915</v>
      </c>
      <c r="L163" s="6" t="s">
        <v>256</v>
      </c>
      <c r="M163" s="155">
        <v>0.5</v>
      </c>
      <c r="N163" s="155"/>
      <c r="O163" s="155" t="s">
        <v>927</v>
      </c>
      <c r="P163" s="155">
        <v>80.343899999999991</v>
      </c>
      <c r="Q163" s="164"/>
      <c r="R163" s="131"/>
      <c r="S163" s="131"/>
      <c r="T163" s="155"/>
      <c r="U163" s="155">
        <v>5.8</v>
      </c>
      <c r="V163" s="155"/>
      <c r="W163" s="155">
        <v>0.19800000000000001</v>
      </c>
      <c r="X163" s="155"/>
      <c r="Y163" s="155"/>
      <c r="Z163" s="155"/>
      <c r="AA163" s="155"/>
      <c r="AB163" s="155"/>
      <c r="AC163" s="155"/>
      <c r="AD163" s="155"/>
      <c r="AE163" s="155">
        <v>2001</v>
      </c>
      <c r="AF163" s="155">
        <v>-71.5</v>
      </c>
      <c r="AG163" s="155"/>
      <c r="AH163" s="155"/>
      <c r="AI163" s="155"/>
      <c r="AJ163" s="155"/>
      <c r="AK163" s="155"/>
      <c r="AL163" s="155"/>
      <c r="AM163" s="155"/>
      <c r="AN163" s="155"/>
      <c r="AO163" s="155"/>
      <c r="AP163" s="155"/>
      <c r="AQ163" s="165"/>
      <c r="AR163" s="165"/>
      <c r="AS163" s="165"/>
      <c r="AT163" s="165"/>
      <c r="AU163" s="165"/>
      <c r="AV163" s="165"/>
      <c r="AW163" s="165"/>
      <c r="AX163" s="165"/>
      <c r="AY163" s="165"/>
      <c r="AZ163" s="165"/>
      <c r="BA163" s="165"/>
      <c r="BB163" s="165"/>
      <c r="BC163" s="165"/>
      <c r="BD163" s="155"/>
      <c r="BE163" s="155"/>
      <c r="BF163" s="155"/>
      <c r="BG163" s="155"/>
      <c r="BH163" s="155"/>
      <c r="BI163" s="155"/>
      <c r="BJ163" s="155"/>
      <c r="BK163" s="155"/>
      <c r="BL163" s="155"/>
      <c r="BM163" s="155"/>
      <c r="BN163" s="155"/>
      <c r="BO163" s="155"/>
      <c r="BP163" s="155"/>
      <c r="BQ163" s="155"/>
      <c r="BR163" s="165"/>
      <c r="BS163" s="14"/>
      <c r="BT163" s="14"/>
    </row>
    <row r="164" spans="1:72">
      <c r="A164" s="145" t="s">
        <v>1080</v>
      </c>
      <c r="B164" s="154" t="s">
        <v>822</v>
      </c>
      <c r="C164" s="154" t="s">
        <v>839</v>
      </c>
      <c r="D164" s="154" t="s">
        <v>909</v>
      </c>
      <c r="E164" s="154" t="s">
        <v>1077</v>
      </c>
      <c r="F164" s="154" t="s">
        <v>1064</v>
      </c>
      <c r="G164" s="154" t="s">
        <v>264</v>
      </c>
      <c r="H164" s="154" t="s">
        <v>251</v>
      </c>
      <c r="I164" s="154" t="s">
        <v>198</v>
      </c>
      <c r="J164" s="167">
        <v>2.1</v>
      </c>
      <c r="K164" s="154" t="s">
        <v>915</v>
      </c>
      <c r="L164" s="6" t="s">
        <v>256</v>
      </c>
      <c r="M164" s="155">
        <v>0.5</v>
      </c>
      <c r="N164" s="155"/>
      <c r="O164" s="155" t="s">
        <v>927</v>
      </c>
      <c r="P164" s="155">
        <v>82.729110000000006</v>
      </c>
      <c r="Q164" s="164"/>
      <c r="R164" s="131"/>
      <c r="S164" s="131"/>
      <c r="T164" s="155"/>
      <c r="U164" s="155">
        <v>19</v>
      </c>
      <c r="V164" s="155"/>
      <c r="W164" s="155">
        <v>0.27</v>
      </c>
      <c r="X164" s="155"/>
      <c r="Y164" s="155"/>
      <c r="Z164" s="155"/>
      <c r="AA164" s="155"/>
      <c r="AB164" s="155"/>
      <c r="AC164" s="155"/>
      <c r="AD164" s="155"/>
      <c r="AE164" s="155">
        <v>2001</v>
      </c>
      <c r="AF164" s="155">
        <v>-199.6</v>
      </c>
      <c r="AG164" s="155"/>
      <c r="AH164" s="155"/>
      <c r="AI164" s="155"/>
      <c r="AJ164" s="155"/>
      <c r="AK164" s="155"/>
      <c r="AL164" s="155"/>
      <c r="AM164" s="155"/>
      <c r="AN164" s="155"/>
      <c r="AO164" s="155"/>
      <c r="AP164" s="155"/>
      <c r="AQ164" s="165"/>
      <c r="AR164" s="165"/>
      <c r="AS164" s="165"/>
      <c r="AT164" s="165"/>
      <c r="AU164" s="165"/>
      <c r="AV164" s="165"/>
      <c r="AW164" s="165"/>
      <c r="AX164" s="165"/>
      <c r="AY164" s="165"/>
      <c r="AZ164" s="165"/>
      <c r="BA164" s="165"/>
      <c r="BB164" s="165"/>
      <c r="BC164" s="165"/>
      <c r="BD164" s="155"/>
      <c r="BE164" s="155"/>
      <c r="BF164" s="155"/>
      <c r="BG164" s="155"/>
      <c r="BH164" s="155"/>
      <c r="BI164" s="155"/>
      <c r="BJ164" s="155"/>
      <c r="BK164" s="155"/>
      <c r="BL164" s="155"/>
      <c r="BM164" s="155"/>
      <c r="BN164" s="155"/>
      <c r="BO164" s="155"/>
      <c r="BP164" s="155"/>
      <c r="BQ164" s="155"/>
      <c r="BR164" s="165"/>
      <c r="BS164" s="14"/>
      <c r="BT164" s="14"/>
    </row>
    <row r="165" spans="1:72">
      <c r="A165" s="145" t="s">
        <v>1080</v>
      </c>
      <c r="B165" s="154" t="s">
        <v>822</v>
      </c>
      <c r="C165" s="154" t="s">
        <v>839</v>
      </c>
      <c r="D165" s="154" t="s">
        <v>907</v>
      </c>
      <c r="E165" s="154" t="s">
        <v>1078</v>
      </c>
      <c r="F165" s="154" t="s">
        <v>1076</v>
      </c>
      <c r="G165" s="154" t="s">
        <v>273</v>
      </c>
      <c r="H165" s="154" t="s">
        <v>253</v>
      </c>
      <c r="I165" s="154" t="s">
        <v>198</v>
      </c>
      <c r="J165" s="167">
        <v>0</v>
      </c>
      <c r="K165" s="154">
        <v>2.1</v>
      </c>
      <c r="L165" s="6" t="s">
        <v>261</v>
      </c>
      <c r="M165" s="155">
        <v>6</v>
      </c>
      <c r="N165" s="155"/>
      <c r="O165" s="155" t="s">
        <v>921</v>
      </c>
      <c r="P165" s="155">
        <v>76.34796</v>
      </c>
      <c r="Q165" s="164"/>
      <c r="R165" s="131"/>
      <c r="S165" s="131"/>
      <c r="T165" s="155"/>
      <c r="U165" s="155">
        <v>1.4</v>
      </c>
      <c r="V165" s="155"/>
      <c r="W165" s="155">
        <v>0.05</v>
      </c>
      <c r="X165" s="155"/>
      <c r="Y165" s="155"/>
      <c r="Z165" s="155"/>
      <c r="AA165" s="155"/>
      <c r="AB165" s="155"/>
      <c r="AC165" s="155"/>
      <c r="AD165" s="155"/>
      <c r="AE165" s="155">
        <v>2001</v>
      </c>
      <c r="AF165" s="155">
        <v>-168.6</v>
      </c>
      <c r="AG165" s="155"/>
      <c r="AH165" s="155"/>
      <c r="AI165" s="155"/>
      <c r="AJ165" s="155"/>
      <c r="AK165" s="155"/>
      <c r="AL165" s="155"/>
      <c r="AM165" s="155"/>
      <c r="AN165" s="155"/>
      <c r="AO165" s="155"/>
      <c r="AP165" s="155"/>
      <c r="AQ165" s="165"/>
      <c r="AR165" s="165"/>
      <c r="AS165" s="165"/>
      <c r="AT165" s="165"/>
      <c r="AU165" s="165"/>
      <c r="AV165" s="165"/>
      <c r="AW165" s="165"/>
      <c r="AX165" s="165"/>
      <c r="AY165" s="165"/>
      <c r="AZ165" s="165"/>
      <c r="BA165" s="165"/>
      <c r="BB165" s="165"/>
      <c r="BC165" s="165"/>
      <c r="BD165" s="155"/>
      <c r="BE165" s="155"/>
      <c r="BF165" s="155"/>
      <c r="BG165" s="155"/>
      <c r="BH165" s="155"/>
      <c r="BI165" s="155"/>
      <c r="BJ165" s="155"/>
      <c r="BK165" s="155"/>
      <c r="BL165" s="155"/>
      <c r="BM165" s="155"/>
      <c r="BN165" s="155"/>
      <c r="BO165" s="155"/>
      <c r="BP165" s="155"/>
      <c r="BQ165" s="155"/>
      <c r="BR165" s="165"/>
      <c r="BS165" s="14"/>
      <c r="BT165" s="14"/>
    </row>
    <row r="166" spans="1:72" customFormat="1" ht="14"/>
    <row r="167" spans="1:72" customFormat="1" ht="14"/>
    <row r="168" spans="1:72" customFormat="1" ht="14"/>
    <row r="169" spans="1:72" customFormat="1" ht="14"/>
    <row r="170" spans="1:72" customFormat="1" ht="14"/>
    <row r="171" spans="1:72" customFormat="1" ht="14"/>
    <row r="172" spans="1:72" customFormat="1" ht="14"/>
    <row r="173" spans="1:72" customFormat="1" ht="14"/>
    <row r="174" spans="1:72" customFormat="1" ht="14"/>
    <row r="175" spans="1:72" customFormat="1" ht="14"/>
    <row r="176" spans="1:72" customFormat="1" ht="14"/>
    <row r="177" customFormat="1" ht="14"/>
    <row r="178" customFormat="1" ht="14"/>
    <row r="179" customFormat="1" ht="14"/>
    <row r="180" customFormat="1" ht="14"/>
    <row r="181" customFormat="1" ht="14"/>
    <row r="182" customFormat="1" ht="14"/>
    <row r="183" customFormat="1" ht="14"/>
    <row r="184" customFormat="1" ht="14"/>
    <row r="185" customFormat="1" ht="14"/>
    <row r="186" customFormat="1" ht="14"/>
    <row r="187" customFormat="1" ht="14"/>
    <row r="188" customFormat="1" ht="14"/>
    <row r="189" customFormat="1" ht="14"/>
    <row r="190" customFormat="1" ht="14"/>
    <row r="191" customFormat="1" ht="14"/>
    <row r="192" customFormat="1" ht="14"/>
    <row r="193" customFormat="1" ht="14"/>
    <row r="194" customFormat="1" ht="14"/>
    <row r="195" customFormat="1" ht="14"/>
    <row r="196" customFormat="1" ht="14"/>
    <row r="197" customFormat="1" ht="14"/>
    <row r="198" customFormat="1" ht="14"/>
    <row r="199" customFormat="1" ht="14"/>
    <row r="200" customFormat="1" ht="14"/>
    <row r="201" customFormat="1" ht="14"/>
    <row r="202" customFormat="1" ht="14"/>
    <row r="203" customFormat="1" ht="14"/>
    <row r="204" customFormat="1" ht="14"/>
    <row r="205" customFormat="1" ht="14"/>
    <row r="206" customFormat="1" ht="14"/>
    <row r="207" customFormat="1" ht="14"/>
    <row r="208" customFormat="1" ht="14"/>
    <row r="209" customFormat="1" ht="14"/>
    <row r="210" customFormat="1" ht="14"/>
    <row r="211" customFormat="1" ht="14"/>
    <row r="212" customFormat="1" ht="14"/>
    <row r="213" customFormat="1" ht="14"/>
    <row r="214" customFormat="1" ht="14"/>
    <row r="215" customFormat="1" ht="14"/>
    <row r="216" customFormat="1" ht="14"/>
    <row r="217" customFormat="1" ht="14"/>
    <row r="218" customFormat="1" ht="14"/>
    <row r="219" customFormat="1" ht="14"/>
    <row r="220" customFormat="1" ht="14"/>
    <row r="221" customFormat="1" ht="14"/>
    <row r="222" customFormat="1" ht="14"/>
    <row r="223" customFormat="1" ht="14"/>
    <row r="224" customFormat="1" ht="14"/>
    <row r="225" spans="1:72" customFormat="1" ht="14"/>
    <row r="226" spans="1:72" customFormat="1" ht="14"/>
    <row r="227" spans="1:72" customFormat="1" ht="14"/>
    <row r="228" spans="1:72" customFormat="1" ht="14"/>
    <row r="229" spans="1:72" customFormat="1" ht="14"/>
    <row r="230" spans="1:72" customFormat="1" ht="14"/>
    <row r="231" spans="1:72" customFormat="1" ht="14"/>
    <row r="232" spans="1:72" customFormat="1" ht="14"/>
    <row r="233" spans="1:72" customFormat="1" ht="14"/>
    <row r="234" spans="1:72" customFormat="1" ht="14"/>
    <row r="235" spans="1:72" customFormat="1" ht="14"/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1"/>
      <c r="R236" s="131"/>
      <c r="S236" s="131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9"/>
      <c r="AR236" s="9"/>
      <c r="AS236" s="9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9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1"/>
      <c r="R237" s="131"/>
      <c r="S237" s="131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9"/>
      <c r="AR237" s="9"/>
      <c r="AS237" s="9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9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1"/>
      <c r="R238" s="131"/>
      <c r="S238" s="131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9"/>
      <c r="AR238" s="9"/>
      <c r="AS238" s="9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9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1"/>
      <c r="R239" s="131"/>
      <c r="S239" s="131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9"/>
      <c r="AR239" s="9"/>
      <c r="AS239" s="9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9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1"/>
      <c r="R240" s="131"/>
      <c r="S240" s="131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9"/>
      <c r="AR240" s="9"/>
      <c r="AS240" s="9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9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1"/>
      <c r="R241" s="131"/>
      <c r="S241" s="131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9"/>
      <c r="AR241" s="9"/>
      <c r="AS241" s="9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9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1"/>
      <c r="R242" s="131"/>
      <c r="S242" s="131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9"/>
      <c r="AR242" s="9"/>
      <c r="AS242" s="9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9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1"/>
      <c r="R243" s="131"/>
      <c r="S243" s="131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9"/>
      <c r="AR243" s="9"/>
      <c r="AS243" s="9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9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1"/>
      <c r="R244" s="131"/>
      <c r="S244" s="131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9"/>
      <c r="AR244" s="9"/>
      <c r="AS244" s="9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9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1"/>
      <c r="R245" s="131"/>
      <c r="S245" s="131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9"/>
      <c r="AR245" s="9"/>
      <c r="AS245" s="9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9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1"/>
      <c r="R246" s="131"/>
      <c r="S246" s="131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9"/>
      <c r="AR246" s="9"/>
      <c r="AS246" s="9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9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1"/>
      <c r="R247" s="131"/>
      <c r="S247" s="131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9"/>
      <c r="AR247" s="9"/>
      <c r="AS247" s="9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9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1"/>
      <c r="R248" s="131"/>
      <c r="S248" s="131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9"/>
      <c r="AR248" s="9"/>
      <c r="AS248" s="9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9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1"/>
      <c r="R249" s="131"/>
      <c r="S249" s="131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9"/>
      <c r="AR249" s="9"/>
      <c r="AS249" s="9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9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1"/>
      <c r="R250" s="131"/>
      <c r="S250" s="131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9"/>
      <c r="AR250" s="9"/>
      <c r="AS250" s="9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9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1"/>
      <c r="R251" s="131"/>
      <c r="S251" s="131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9"/>
      <c r="AR251" s="9"/>
      <c r="AS251" s="9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9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1"/>
      <c r="R252" s="131"/>
      <c r="S252" s="131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9"/>
      <c r="AR252" s="9"/>
      <c r="AS252" s="9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9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1"/>
      <c r="R253" s="131"/>
      <c r="S253" s="131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9"/>
      <c r="AR253" s="9"/>
      <c r="AS253" s="9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9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1"/>
      <c r="R254" s="131"/>
      <c r="S254" s="131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9"/>
      <c r="AR254" s="9"/>
      <c r="AS254" s="9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9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1"/>
      <c r="R255" s="131"/>
      <c r="S255" s="131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9"/>
      <c r="AR255" s="9"/>
      <c r="AS255" s="9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9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1"/>
      <c r="R256" s="131"/>
      <c r="S256" s="131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9"/>
      <c r="AR256" s="9"/>
      <c r="AS256" s="9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9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1"/>
      <c r="R257" s="131"/>
      <c r="S257" s="131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9"/>
      <c r="AR257" s="9"/>
      <c r="AS257" s="9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9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1"/>
      <c r="R258" s="131"/>
      <c r="S258" s="131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9"/>
      <c r="AR258" s="9"/>
      <c r="AS258" s="9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9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1"/>
      <c r="R259" s="131"/>
      <c r="S259" s="131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9"/>
      <c r="AR259" s="9"/>
      <c r="AS259" s="9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9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1"/>
      <c r="R260" s="131"/>
      <c r="S260" s="131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9"/>
      <c r="AR260" s="9"/>
      <c r="AS260" s="9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9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1"/>
      <c r="R261" s="131"/>
      <c r="S261" s="131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9"/>
      <c r="AR261" s="9"/>
      <c r="AS261" s="9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9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1"/>
      <c r="R262" s="131"/>
      <c r="S262" s="131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9"/>
      <c r="AR262" s="9"/>
      <c r="AS262" s="9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9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1"/>
      <c r="R263" s="131"/>
      <c r="S263" s="131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9"/>
      <c r="AR263" s="9"/>
      <c r="AS263" s="9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9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1"/>
      <c r="R264" s="131"/>
      <c r="S264" s="131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9"/>
      <c r="AR264" s="9"/>
      <c r="AS264" s="9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9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1"/>
      <c r="R265" s="131"/>
      <c r="S265" s="131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9"/>
      <c r="AR265" s="9"/>
      <c r="AS265" s="9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9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1"/>
      <c r="R266" s="131"/>
      <c r="S266" s="131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9"/>
      <c r="AR266" s="9"/>
      <c r="AS266" s="9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9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1"/>
      <c r="R267" s="131"/>
      <c r="S267" s="131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9"/>
      <c r="AR267" s="9"/>
      <c r="AS267" s="9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9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1"/>
      <c r="R268" s="131"/>
      <c r="S268" s="131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9"/>
      <c r="AR268" s="9"/>
      <c r="AS268" s="9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9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1"/>
      <c r="R269" s="131"/>
      <c r="S269" s="131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9"/>
      <c r="AR269" s="9"/>
      <c r="AS269" s="9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9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1"/>
      <c r="R270" s="131"/>
      <c r="S270" s="131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9"/>
      <c r="AR270" s="9"/>
      <c r="AS270" s="9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9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1"/>
      <c r="R271" s="131"/>
      <c r="S271" s="131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9"/>
      <c r="AR271" s="9"/>
      <c r="AS271" s="9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9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1"/>
      <c r="R272" s="131"/>
      <c r="S272" s="131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9"/>
      <c r="AR272" s="9"/>
      <c r="AS272" s="9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9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1"/>
      <c r="R273" s="131"/>
      <c r="S273" s="131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9"/>
      <c r="AR273" s="9"/>
      <c r="AS273" s="9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9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1"/>
      <c r="R274" s="131"/>
      <c r="S274" s="131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9"/>
      <c r="AR274" s="9"/>
      <c r="AS274" s="9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9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1"/>
      <c r="R275" s="131"/>
      <c r="S275" s="131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9"/>
      <c r="AR275" s="9"/>
      <c r="AS275" s="9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9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1"/>
      <c r="R276" s="131"/>
      <c r="S276" s="131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9"/>
      <c r="AR276" s="9"/>
      <c r="AS276" s="9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9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1"/>
      <c r="R277" s="131"/>
      <c r="S277" s="131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9"/>
      <c r="AR277" s="9"/>
      <c r="AS277" s="9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9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1"/>
      <c r="R278" s="131"/>
      <c r="S278" s="131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9"/>
      <c r="AR278" s="9"/>
      <c r="AS278" s="9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9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1"/>
      <c r="R279" s="131"/>
      <c r="S279" s="131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9"/>
      <c r="AR279" s="9"/>
      <c r="AS279" s="9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9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1"/>
      <c r="R280" s="131"/>
      <c r="S280" s="131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9"/>
      <c r="AR280" s="9"/>
      <c r="AS280" s="9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9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1"/>
      <c r="R281" s="131"/>
      <c r="S281" s="131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9"/>
      <c r="AR281" s="9"/>
      <c r="AS281" s="9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9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1"/>
      <c r="R282" s="131"/>
      <c r="S282" s="131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9"/>
      <c r="AR282" s="9"/>
      <c r="AS282" s="9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9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1"/>
      <c r="R283" s="131"/>
      <c r="S283" s="131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9"/>
      <c r="AR283" s="9"/>
      <c r="AS283" s="9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9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1"/>
      <c r="R284" s="131"/>
      <c r="S284" s="131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9"/>
      <c r="AR284" s="9"/>
      <c r="AS284" s="9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9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1"/>
      <c r="R285" s="131"/>
      <c r="S285" s="131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9"/>
      <c r="AR285" s="9"/>
      <c r="AS285" s="9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9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1"/>
      <c r="R286" s="131"/>
      <c r="S286" s="131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9"/>
      <c r="AR286" s="9"/>
      <c r="AS286" s="9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9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1"/>
      <c r="R287" s="131"/>
      <c r="S287" s="131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9"/>
      <c r="AR287" s="9"/>
      <c r="AS287" s="9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9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1"/>
      <c r="R288" s="131"/>
      <c r="S288" s="131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9"/>
      <c r="AR288" s="9"/>
      <c r="AS288" s="9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9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1"/>
      <c r="R289" s="131"/>
      <c r="S289" s="131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9"/>
      <c r="AR289" s="9"/>
      <c r="AS289" s="9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9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1"/>
      <c r="R290" s="131"/>
      <c r="S290" s="131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9"/>
      <c r="AR290" s="9"/>
      <c r="AS290" s="9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9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1"/>
      <c r="R291" s="131"/>
      <c r="S291" s="131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9"/>
      <c r="AR291" s="9"/>
      <c r="AS291" s="9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9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1"/>
      <c r="R292" s="131"/>
      <c r="S292" s="131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9"/>
      <c r="AR292" s="9"/>
      <c r="AS292" s="9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9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1"/>
      <c r="R293" s="131"/>
      <c r="S293" s="131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9"/>
      <c r="AR293" s="9"/>
      <c r="AS293" s="9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9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1"/>
      <c r="R294" s="131"/>
      <c r="S294" s="131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9"/>
      <c r="AR294" s="9"/>
      <c r="AS294" s="9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9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1"/>
      <c r="R295" s="131"/>
      <c r="S295" s="131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9"/>
      <c r="AR295" s="9"/>
      <c r="AS295" s="9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9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1"/>
      <c r="R296" s="131"/>
      <c r="S296" s="131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9"/>
      <c r="AR296" s="9"/>
      <c r="AS296" s="9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9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1"/>
      <c r="R297" s="131"/>
      <c r="S297" s="131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9"/>
      <c r="AR297" s="9"/>
      <c r="AS297" s="9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9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1"/>
      <c r="R298" s="131"/>
      <c r="S298" s="131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9"/>
      <c r="AR298" s="9"/>
      <c r="AS298" s="9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9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1"/>
      <c r="R299" s="131"/>
      <c r="S299" s="131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9"/>
      <c r="AR299" s="9"/>
      <c r="AS299" s="9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9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1"/>
      <c r="R300" s="131"/>
      <c r="S300" s="131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9"/>
      <c r="AR300" s="9"/>
      <c r="AS300" s="9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9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1"/>
      <c r="R301" s="131"/>
      <c r="S301" s="131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9"/>
      <c r="AR301" s="9"/>
      <c r="AS301" s="9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9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1"/>
      <c r="R302" s="131"/>
      <c r="S302" s="131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9"/>
      <c r="AR302" s="9"/>
      <c r="AS302" s="9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9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1"/>
      <c r="R303" s="131"/>
      <c r="S303" s="131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9"/>
      <c r="AR303" s="9"/>
      <c r="AS303" s="9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9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1"/>
      <c r="R304" s="131"/>
      <c r="S304" s="131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9"/>
      <c r="AR304" s="9"/>
      <c r="AS304" s="9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9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1"/>
      <c r="R305" s="131"/>
      <c r="S305" s="131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9"/>
      <c r="AR305" s="9"/>
      <c r="AS305" s="9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9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1"/>
      <c r="R306" s="131"/>
      <c r="S306" s="131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9"/>
      <c r="AR306" s="9"/>
      <c r="AS306" s="9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9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1"/>
      <c r="R307" s="131"/>
      <c r="S307" s="131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9"/>
      <c r="AR307" s="9"/>
      <c r="AS307" s="9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9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1"/>
      <c r="R308" s="131"/>
      <c r="S308" s="131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9"/>
      <c r="AR308" s="9"/>
      <c r="AS308" s="9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9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1"/>
      <c r="R309" s="131"/>
      <c r="S309" s="131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9"/>
      <c r="AR309" s="9"/>
      <c r="AS309" s="9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9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1"/>
      <c r="R310" s="131"/>
      <c r="S310" s="131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9"/>
      <c r="AR310" s="9"/>
      <c r="AS310" s="9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9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1"/>
      <c r="R311" s="131"/>
      <c r="S311" s="131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9"/>
      <c r="AR311" s="9"/>
      <c r="AS311" s="9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9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1"/>
      <c r="R312" s="131"/>
      <c r="S312" s="131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1"/>
      <c r="R313" s="131"/>
      <c r="S313" s="131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1"/>
      <c r="R314" s="131"/>
      <c r="S314" s="131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1"/>
      <c r="R315" s="131"/>
      <c r="S315" s="131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1"/>
      <c r="R316" s="131"/>
      <c r="S316" s="131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1"/>
      <c r="R317" s="131"/>
      <c r="S317" s="131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1"/>
      <c r="R318" s="131"/>
      <c r="S318" s="131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1"/>
      <c r="R319" s="131"/>
      <c r="S319" s="131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1"/>
      <c r="R320" s="131"/>
      <c r="S320" s="131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1"/>
      <c r="R321" s="131"/>
      <c r="S321" s="131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1"/>
      <c r="R322" s="131"/>
      <c r="S322" s="131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1"/>
      <c r="R323" s="131"/>
      <c r="S323" s="131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1"/>
      <c r="R324" s="131"/>
      <c r="S324" s="131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1"/>
      <c r="R325" s="131"/>
      <c r="S325" s="131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1"/>
      <c r="R326" s="131"/>
      <c r="S326" s="131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1"/>
      <c r="R327" s="131"/>
      <c r="S327" s="131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1"/>
      <c r="R328" s="131"/>
      <c r="S328" s="131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1"/>
      <c r="R329" s="131"/>
      <c r="S329" s="131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1"/>
      <c r="R330" s="131"/>
      <c r="S330" s="131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1"/>
      <c r="R331" s="131"/>
      <c r="S331" s="131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1"/>
      <c r="R332" s="131"/>
      <c r="S332" s="131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1"/>
      <c r="R333" s="131"/>
      <c r="S333" s="131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1"/>
      <c r="R334" s="131"/>
      <c r="S334" s="131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1"/>
      <c r="R335" s="131"/>
      <c r="S335" s="131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1"/>
      <c r="R336" s="131"/>
      <c r="S336" s="131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1"/>
      <c r="R337" s="131"/>
      <c r="S337" s="131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1"/>
      <c r="R338" s="131"/>
      <c r="S338" s="131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1"/>
      <c r="R339" s="131"/>
      <c r="S339" s="131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1"/>
      <c r="R340" s="131"/>
      <c r="S340" s="131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1"/>
      <c r="R341" s="131"/>
      <c r="S341" s="131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1"/>
      <c r="R342" s="131"/>
      <c r="S342" s="131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1"/>
      <c r="R343" s="131"/>
      <c r="S343" s="131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1"/>
      <c r="R344" s="131"/>
      <c r="S344" s="131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1"/>
      <c r="R345" s="131"/>
      <c r="S345" s="131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1"/>
      <c r="R346" s="131"/>
      <c r="S346" s="131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1"/>
      <c r="R347" s="131"/>
      <c r="S347" s="131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1"/>
      <c r="R348" s="131"/>
      <c r="S348" s="131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1"/>
      <c r="R349" s="131"/>
      <c r="S349" s="131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1"/>
      <c r="R350" s="131"/>
      <c r="S350" s="131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1"/>
      <c r="R351" s="131"/>
      <c r="S351" s="131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1"/>
      <c r="R352" s="131"/>
      <c r="S352" s="131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1"/>
      <c r="R353" s="131"/>
      <c r="S353" s="131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1"/>
      <c r="R354" s="131"/>
      <c r="S354" s="131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1"/>
      <c r="R355" s="131"/>
      <c r="S355" s="131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1"/>
      <c r="R356" s="131"/>
      <c r="S356" s="131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1"/>
      <c r="R357" s="131"/>
      <c r="S357" s="131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1"/>
      <c r="R358" s="131"/>
      <c r="S358" s="131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1"/>
      <c r="R359" s="131"/>
      <c r="S359" s="131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1"/>
      <c r="R360" s="131"/>
      <c r="S360" s="131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1"/>
      <c r="R361" s="131"/>
      <c r="S361" s="131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1"/>
      <c r="R362" s="131"/>
      <c r="S362" s="131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1"/>
      <c r="R363" s="131"/>
      <c r="S363" s="131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1"/>
      <c r="R364" s="131"/>
      <c r="S364" s="131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1"/>
      <c r="R365" s="131"/>
      <c r="S365" s="131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1"/>
      <c r="R366" s="131"/>
      <c r="S366" s="131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1"/>
      <c r="R367" s="131"/>
      <c r="S367" s="131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1"/>
      <c r="R368" s="131"/>
      <c r="S368" s="131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1"/>
      <c r="R369" s="131"/>
      <c r="S369" s="131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1"/>
      <c r="R370" s="131"/>
      <c r="S370" s="131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1"/>
      <c r="R371" s="131"/>
      <c r="S371" s="131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1"/>
      <c r="R372" s="131"/>
      <c r="S372" s="131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1"/>
      <c r="R373" s="131"/>
      <c r="S373" s="131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1"/>
      <c r="R374" s="131"/>
      <c r="S374" s="131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1"/>
      <c r="R375" s="131"/>
      <c r="S375" s="131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1"/>
      <c r="R376" s="131"/>
      <c r="S376" s="131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1"/>
      <c r="R377" s="131"/>
      <c r="S377" s="131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1"/>
      <c r="R378" s="131"/>
      <c r="S378" s="131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1"/>
      <c r="R379" s="131"/>
      <c r="S379" s="131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1"/>
      <c r="R380" s="131"/>
      <c r="S380" s="131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1"/>
      <c r="R381" s="131"/>
      <c r="S381" s="131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1"/>
      <c r="R382" s="131"/>
      <c r="S382" s="131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1"/>
      <c r="R383" s="131"/>
      <c r="S383" s="131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1"/>
      <c r="R384" s="131"/>
      <c r="S384" s="131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1"/>
      <c r="R385" s="131"/>
      <c r="S385" s="131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1"/>
      <c r="R386" s="131"/>
      <c r="S386" s="131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1"/>
      <c r="R387" s="131"/>
      <c r="S387" s="131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1"/>
      <c r="R388" s="131"/>
      <c r="S388" s="131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1"/>
      <c r="R389" s="131"/>
      <c r="S389" s="131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1"/>
      <c r="R390" s="131"/>
      <c r="S390" s="131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1"/>
      <c r="R391" s="131"/>
      <c r="S391" s="131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1"/>
      <c r="R392" s="131"/>
      <c r="S392" s="131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1"/>
      <c r="R393" s="131"/>
      <c r="S393" s="131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1"/>
      <c r="R394" s="131"/>
      <c r="S394" s="131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1"/>
      <c r="R395" s="131"/>
      <c r="S395" s="131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1"/>
      <c r="R396" s="131"/>
      <c r="S396" s="131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1"/>
      <c r="R397" s="131"/>
      <c r="S397" s="131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1"/>
      <c r="R398" s="131"/>
      <c r="S398" s="131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1"/>
      <c r="R399" s="131"/>
      <c r="S399" s="131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1"/>
      <c r="R400" s="131"/>
      <c r="S400" s="131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1"/>
      <c r="R401" s="131"/>
      <c r="S401" s="131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1"/>
      <c r="R402" s="131"/>
      <c r="S402" s="131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1"/>
      <c r="R403" s="131"/>
      <c r="S403" s="131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1"/>
      <c r="R404" s="131"/>
      <c r="S404" s="131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1"/>
      <c r="R405" s="131"/>
      <c r="S405" s="131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1"/>
      <c r="R406" s="131"/>
      <c r="S406" s="131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1"/>
      <c r="R407" s="131"/>
      <c r="S407" s="131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1"/>
      <c r="R408" s="131"/>
      <c r="S408" s="131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1"/>
      <c r="R409" s="131"/>
      <c r="S409" s="131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1"/>
      <c r="R410" s="131"/>
      <c r="S410" s="131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1"/>
      <c r="R411" s="131"/>
      <c r="S411" s="131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1"/>
      <c r="R412" s="131"/>
      <c r="S412" s="131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1"/>
      <c r="R413" s="131"/>
      <c r="S413" s="131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1"/>
      <c r="R414" s="131"/>
      <c r="S414" s="131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1"/>
      <c r="R415" s="131"/>
      <c r="S415" s="131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1"/>
      <c r="R416" s="131"/>
      <c r="S416" s="131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1"/>
      <c r="R417" s="131"/>
      <c r="S417" s="131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1"/>
      <c r="R418" s="131"/>
      <c r="S418" s="131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1"/>
      <c r="R419" s="131"/>
      <c r="S419" s="131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1"/>
      <c r="R420" s="131"/>
      <c r="S420" s="131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1"/>
      <c r="R421" s="131"/>
      <c r="S421" s="131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1"/>
      <c r="R422" s="131"/>
      <c r="S422" s="131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1"/>
      <c r="R423" s="131"/>
      <c r="S423" s="131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1"/>
      <c r="R424" s="131"/>
      <c r="S424" s="131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1"/>
      <c r="R425" s="131"/>
      <c r="S425" s="131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1"/>
      <c r="R426" s="131"/>
      <c r="S426" s="131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1"/>
      <c r="R427" s="131"/>
      <c r="S427" s="131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1"/>
      <c r="R428" s="131"/>
      <c r="S428" s="131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1"/>
      <c r="R429" s="131"/>
      <c r="S429" s="131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1"/>
      <c r="R430" s="131"/>
      <c r="S430" s="131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1"/>
      <c r="R431" s="131"/>
      <c r="S431" s="131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1"/>
      <c r="R432" s="131"/>
      <c r="S432" s="131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1"/>
      <c r="R433" s="131"/>
      <c r="S433" s="131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1"/>
      <c r="R434" s="131"/>
      <c r="S434" s="131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1"/>
      <c r="R435" s="131"/>
      <c r="S435" s="131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1"/>
      <c r="R436" s="131"/>
      <c r="S436" s="131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1"/>
      <c r="R437" s="131"/>
      <c r="S437" s="131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1"/>
      <c r="R438" s="131"/>
      <c r="S438" s="131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1"/>
      <c r="R439" s="131"/>
      <c r="S439" s="131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1"/>
      <c r="R440" s="131"/>
      <c r="S440" s="131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1"/>
      <c r="R441" s="131"/>
      <c r="S441" s="131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1"/>
      <c r="R442" s="131"/>
      <c r="S442" s="131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1"/>
      <c r="R443" s="131"/>
      <c r="S443" s="131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1"/>
      <c r="R444" s="131"/>
      <c r="S444" s="131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1"/>
      <c r="R445" s="131"/>
      <c r="S445" s="131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1"/>
      <c r="R446" s="131"/>
      <c r="S446" s="131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1"/>
      <c r="R447" s="131"/>
      <c r="S447" s="131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1"/>
      <c r="R448" s="131"/>
      <c r="S448" s="131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1"/>
      <c r="R449" s="131"/>
      <c r="S449" s="131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1"/>
      <c r="R450" s="131"/>
      <c r="S450" s="131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1"/>
      <c r="R451" s="131"/>
      <c r="S451" s="131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1"/>
      <c r="R452" s="131"/>
      <c r="S452" s="131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1"/>
      <c r="R453" s="131"/>
      <c r="S453" s="131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1"/>
      <c r="R454" s="131"/>
      <c r="S454" s="131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1"/>
      <c r="R455" s="131"/>
      <c r="S455" s="131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1"/>
      <c r="R456" s="131"/>
      <c r="S456" s="131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1"/>
      <c r="R457" s="131"/>
      <c r="S457" s="131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1"/>
      <c r="R458" s="131"/>
      <c r="S458" s="131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1"/>
      <c r="R459" s="131"/>
      <c r="S459" s="131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1"/>
      <c r="R460" s="131"/>
      <c r="S460" s="131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1"/>
      <c r="R461" s="131"/>
      <c r="S461" s="131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1"/>
      <c r="R462" s="131"/>
      <c r="S462" s="131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1"/>
      <c r="R463" s="131"/>
      <c r="S463" s="131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1"/>
      <c r="R464" s="131"/>
      <c r="S464" s="131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1"/>
      <c r="R465" s="131"/>
      <c r="S465" s="131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1"/>
      <c r="R466" s="131"/>
      <c r="S466" s="131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1"/>
      <c r="R467" s="131"/>
      <c r="S467" s="131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1"/>
      <c r="R468" s="131"/>
      <c r="S468" s="131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1"/>
      <c r="R469" s="131"/>
      <c r="S469" s="131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1"/>
      <c r="R470" s="131"/>
      <c r="S470" s="131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1"/>
      <c r="R471" s="131"/>
      <c r="S471" s="131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1"/>
      <c r="R472" s="131"/>
      <c r="S472" s="131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1"/>
      <c r="R473" s="131"/>
      <c r="S473" s="131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1"/>
      <c r="R474" s="131"/>
      <c r="S474" s="131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1"/>
      <c r="R475" s="131"/>
      <c r="S475" s="131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1"/>
      <c r="R476" s="131"/>
      <c r="S476" s="131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1"/>
      <c r="R477" s="131"/>
      <c r="S477" s="131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1"/>
      <c r="R478" s="131"/>
      <c r="S478" s="131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1"/>
      <c r="R479" s="131"/>
      <c r="S479" s="131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1"/>
      <c r="R480" s="131"/>
      <c r="S480" s="131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1"/>
      <c r="R481" s="131"/>
      <c r="S481" s="131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1"/>
      <c r="R482" s="131"/>
      <c r="S482" s="131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1"/>
      <c r="R483" s="131"/>
      <c r="S483" s="131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1"/>
      <c r="R484" s="131"/>
      <c r="S484" s="131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1"/>
      <c r="R485" s="131"/>
      <c r="S485" s="131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1"/>
      <c r="R486" s="131"/>
      <c r="S486" s="131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1"/>
      <c r="R487" s="131"/>
      <c r="S487" s="131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1"/>
      <c r="R488" s="131"/>
      <c r="S488" s="131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1"/>
      <c r="R489" s="131"/>
      <c r="S489" s="131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1"/>
      <c r="R490" s="131"/>
      <c r="S490" s="131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1"/>
      <c r="R491" s="131"/>
      <c r="S491" s="131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1"/>
      <c r="R492" s="131"/>
      <c r="S492" s="131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1"/>
      <c r="R493" s="131"/>
      <c r="S493" s="131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1"/>
      <c r="R494" s="131"/>
      <c r="S494" s="131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1"/>
      <c r="R495" s="131"/>
      <c r="S495" s="131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1"/>
      <c r="R496" s="131"/>
      <c r="S496" s="131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1"/>
      <c r="R497" s="131"/>
      <c r="S497" s="131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1"/>
      <c r="R498" s="131"/>
      <c r="S498" s="131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1"/>
      <c r="R499" s="131"/>
      <c r="S499" s="131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1"/>
      <c r="R500" s="131"/>
      <c r="S500" s="131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1"/>
      <c r="R501" s="131"/>
      <c r="S501" s="131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1"/>
      <c r="R502" s="131"/>
      <c r="S502" s="131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1"/>
      <c r="R503" s="131"/>
      <c r="S503" s="131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1"/>
      <c r="R504" s="131"/>
      <c r="S504" s="131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1"/>
      <c r="R505" s="131"/>
      <c r="S505" s="131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1"/>
      <c r="R506" s="131"/>
      <c r="S506" s="131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1"/>
      <c r="R507" s="131"/>
      <c r="S507" s="131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1"/>
      <c r="R508" s="131"/>
      <c r="S508" s="131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1"/>
      <c r="R509" s="131"/>
      <c r="S509" s="131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1"/>
      <c r="R510" s="131"/>
      <c r="S510" s="131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1"/>
      <c r="R511" s="131"/>
      <c r="S511" s="131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1"/>
      <c r="R512" s="131"/>
      <c r="S512" s="131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1"/>
      <c r="R513" s="131"/>
      <c r="S513" s="131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1"/>
      <c r="R514" s="131"/>
      <c r="S514" s="131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1"/>
      <c r="R515" s="131"/>
      <c r="S515" s="131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1"/>
      <c r="R516" s="131"/>
      <c r="S516" s="131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1"/>
      <c r="R517" s="131"/>
      <c r="S517" s="131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1"/>
      <c r="R518" s="131"/>
      <c r="S518" s="131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1"/>
      <c r="R519" s="131"/>
      <c r="S519" s="131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1"/>
      <c r="R520" s="131"/>
      <c r="S520" s="131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1"/>
      <c r="R521" s="131"/>
      <c r="S521" s="131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1"/>
      <c r="R522" s="131"/>
      <c r="S522" s="131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1"/>
      <c r="R523" s="131"/>
      <c r="S523" s="131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1"/>
      <c r="R524" s="131"/>
      <c r="S524" s="131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1"/>
      <c r="R525" s="131"/>
      <c r="S525" s="131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1"/>
      <c r="R526" s="131"/>
      <c r="S526" s="131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1"/>
      <c r="R527" s="131"/>
      <c r="S527" s="131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1"/>
      <c r="R528" s="131"/>
      <c r="S528" s="131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1"/>
      <c r="R529" s="131"/>
      <c r="S529" s="131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1"/>
      <c r="R530" s="131"/>
      <c r="S530" s="131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1"/>
      <c r="R531" s="131"/>
      <c r="S531" s="131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1"/>
      <c r="R532" s="131"/>
      <c r="S532" s="131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1"/>
      <c r="R533" s="131"/>
      <c r="S533" s="131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1"/>
      <c r="R534" s="131"/>
      <c r="S534" s="131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1"/>
      <c r="R535" s="131"/>
      <c r="S535" s="131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1"/>
      <c r="R536" s="131"/>
      <c r="S536" s="131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1"/>
      <c r="R537" s="131"/>
      <c r="S537" s="131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1"/>
      <c r="R538" s="131"/>
      <c r="S538" s="131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1"/>
      <c r="R539" s="131"/>
      <c r="S539" s="131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1"/>
      <c r="R540" s="131"/>
      <c r="S540" s="131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1"/>
      <c r="R541" s="131"/>
      <c r="S541" s="131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1"/>
      <c r="R542" s="131"/>
      <c r="S542" s="131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1"/>
      <c r="R543" s="131"/>
      <c r="S543" s="131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1"/>
      <c r="R544" s="131"/>
      <c r="S544" s="131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1"/>
      <c r="R545" s="131"/>
      <c r="S545" s="131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1"/>
      <c r="R546" s="131"/>
      <c r="S546" s="131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1"/>
      <c r="R547" s="131"/>
      <c r="S547" s="131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1"/>
      <c r="R548" s="131"/>
      <c r="S548" s="131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1"/>
      <c r="R549" s="131"/>
      <c r="S549" s="131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1"/>
      <c r="R550" s="131"/>
      <c r="S550" s="131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1"/>
      <c r="R551" s="131"/>
      <c r="S551" s="131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1"/>
      <c r="R552" s="131"/>
      <c r="S552" s="131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1"/>
      <c r="R553" s="131"/>
      <c r="S553" s="131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1"/>
      <c r="R554" s="131"/>
      <c r="S554" s="131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1"/>
      <c r="R555" s="131"/>
      <c r="S555" s="131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1"/>
      <c r="R556" s="131"/>
      <c r="S556" s="131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1"/>
      <c r="R557" s="131"/>
      <c r="S557" s="131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1"/>
      <c r="R558" s="131"/>
      <c r="S558" s="131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1"/>
      <c r="R559" s="131"/>
      <c r="S559" s="131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1"/>
      <c r="R560" s="131"/>
      <c r="S560" s="131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1"/>
      <c r="R561" s="131"/>
      <c r="S561" s="131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1"/>
      <c r="R562" s="131"/>
      <c r="S562" s="131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1"/>
      <c r="R563" s="131"/>
      <c r="S563" s="131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1"/>
      <c r="R564" s="131"/>
      <c r="S564" s="131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1"/>
      <c r="R565" s="131"/>
      <c r="S565" s="131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1"/>
      <c r="R566" s="131"/>
      <c r="S566" s="131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1"/>
      <c r="R567" s="131"/>
      <c r="S567" s="131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1"/>
      <c r="R568" s="131"/>
      <c r="S568" s="131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1"/>
      <c r="R569" s="131"/>
      <c r="S569" s="131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1"/>
      <c r="R570" s="131"/>
      <c r="S570" s="131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1"/>
      <c r="R571" s="131"/>
      <c r="S571" s="131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1"/>
      <c r="R572" s="131"/>
      <c r="S572" s="131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1"/>
      <c r="R573" s="131"/>
      <c r="S573" s="131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1"/>
      <c r="R574" s="131"/>
      <c r="S574" s="131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1"/>
      <c r="R575" s="131"/>
      <c r="S575" s="131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1"/>
      <c r="R576" s="131"/>
      <c r="S576" s="131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1"/>
      <c r="R577" s="131"/>
      <c r="S577" s="131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1"/>
      <c r="R578" s="131"/>
      <c r="S578" s="131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1"/>
      <c r="R579" s="131"/>
      <c r="S579" s="131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1"/>
      <c r="R580" s="131"/>
      <c r="S580" s="131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1"/>
      <c r="R581" s="131"/>
      <c r="S581" s="131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1"/>
      <c r="R582" s="131"/>
      <c r="S582" s="131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1"/>
      <c r="R583" s="131"/>
      <c r="S583" s="131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1"/>
      <c r="R584" s="131"/>
      <c r="S584" s="131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1"/>
      <c r="R585" s="131"/>
      <c r="S585" s="131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1"/>
      <c r="R586" s="131"/>
      <c r="S586" s="131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1"/>
      <c r="R587" s="131"/>
      <c r="S587" s="131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1"/>
      <c r="R588" s="131"/>
      <c r="S588" s="131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1"/>
      <c r="R589" s="131"/>
      <c r="S589" s="131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1"/>
      <c r="R590" s="131"/>
      <c r="S590" s="131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1"/>
      <c r="R591" s="131"/>
      <c r="S591" s="131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1"/>
      <c r="R592" s="131"/>
      <c r="S592" s="131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1"/>
      <c r="R593" s="131"/>
      <c r="S593" s="131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1"/>
      <c r="R594" s="131"/>
      <c r="S594" s="131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1"/>
      <c r="R595" s="131"/>
      <c r="S595" s="131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1"/>
      <c r="R596" s="131"/>
      <c r="S596" s="131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1"/>
      <c r="R597" s="131"/>
      <c r="S597" s="131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1"/>
      <c r="R598" s="131"/>
      <c r="S598" s="131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1"/>
      <c r="R599" s="131"/>
      <c r="S599" s="131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1"/>
      <c r="R600" s="131"/>
      <c r="S600" s="131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1"/>
      <c r="R601" s="131"/>
      <c r="S601" s="131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1"/>
      <c r="R602" s="131"/>
      <c r="S602" s="131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1"/>
      <c r="R603" s="131"/>
      <c r="S603" s="131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1"/>
      <c r="R604" s="131"/>
      <c r="S604" s="131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1"/>
      <c r="R605" s="131"/>
      <c r="S605" s="131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1"/>
      <c r="R606" s="131"/>
      <c r="S606" s="131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1"/>
      <c r="R607" s="131"/>
      <c r="S607" s="131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1"/>
      <c r="R608" s="131"/>
      <c r="S608" s="131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1"/>
      <c r="R609" s="131"/>
      <c r="S609" s="131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1"/>
      <c r="R610" s="131"/>
      <c r="S610" s="131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1"/>
      <c r="R611" s="131"/>
      <c r="S611" s="131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1"/>
      <c r="R612" s="131"/>
      <c r="S612" s="131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1"/>
      <c r="R613" s="131"/>
      <c r="S613" s="131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1"/>
      <c r="R614" s="131"/>
      <c r="S614" s="131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1"/>
      <c r="R615" s="131"/>
      <c r="S615" s="131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1"/>
      <c r="R616" s="131"/>
      <c r="S616" s="131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1"/>
      <c r="R617" s="131"/>
      <c r="S617" s="131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1"/>
      <c r="R618" s="131"/>
      <c r="S618" s="131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1"/>
      <c r="R619" s="131"/>
      <c r="S619" s="131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1"/>
      <c r="R620" s="131"/>
      <c r="S620" s="131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1"/>
      <c r="R621" s="131"/>
      <c r="S621" s="131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1"/>
      <c r="R622" s="131"/>
      <c r="S622" s="131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1"/>
      <c r="R623" s="131"/>
      <c r="S623" s="131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1"/>
      <c r="R624" s="131"/>
      <c r="S624" s="131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1"/>
      <c r="R625" s="131"/>
      <c r="S625" s="131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1"/>
      <c r="R626" s="131"/>
      <c r="S626" s="131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1"/>
      <c r="R627" s="131"/>
      <c r="S627" s="131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1"/>
      <c r="R628" s="131"/>
      <c r="S628" s="131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1"/>
      <c r="R629" s="131"/>
      <c r="S629" s="131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1"/>
      <c r="R630" s="131"/>
      <c r="S630" s="131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1"/>
      <c r="R631" s="131"/>
      <c r="S631" s="131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1"/>
      <c r="R632" s="131"/>
      <c r="S632" s="131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1"/>
      <c r="R633" s="131"/>
      <c r="S633" s="131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1"/>
      <c r="R634" s="131"/>
      <c r="S634" s="131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1"/>
      <c r="R635" s="131"/>
      <c r="S635" s="131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1"/>
      <c r="R636" s="131"/>
      <c r="S636" s="131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1"/>
      <c r="R637" s="131"/>
      <c r="S637" s="131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1"/>
      <c r="R638" s="131"/>
      <c r="S638" s="131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1"/>
      <c r="R639" s="131"/>
      <c r="S639" s="131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1"/>
      <c r="R640" s="131"/>
      <c r="S640" s="131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1"/>
      <c r="R641" s="131"/>
      <c r="S641" s="131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1"/>
      <c r="R642" s="131"/>
      <c r="S642" s="131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1"/>
      <c r="R643" s="131"/>
      <c r="S643" s="131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1"/>
      <c r="R644" s="131"/>
      <c r="S644" s="131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1"/>
      <c r="R645" s="131"/>
      <c r="S645" s="131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1"/>
      <c r="R646" s="131"/>
      <c r="S646" s="131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1"/>
      <c r="R647" s="131"/>
      <c r="S647" s="131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1"/>
      <c r="R648" s="131"/>
      <c r="S648" s="131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1"/>
      <c r="R649" s="131"/>
      <c r="S649" s="131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1"/>
      <c r="R650" s="131"/>
      <c r="S650" s="131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1"/>
      <c r="R651" s="131"/>
      <c r="S651" s="131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1"/>
      <c r="R652" s="131"/>
      <c r="S652" s="131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1"/>
      <c r="R653" s="131"/>
      <c r="S653" s="131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1"/>
      <c r="R654" s="131"/>
      <c r="S654" s="131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1"/>
      <c r="R655" s="131"/>
      <c r="S655" s="131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1"/>
      <c r="R656" s="131"/>
      <c r="S656" s="131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1"/>
      <c r="R657" s="131"/>
      <c r="S657" s="131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1"/>
      <c r="R658" s="131"/>
      <c r="S658" s="131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1"/>
      <c r="R659" s="131"/>
      <c r="S659" s="131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1"/>
      <c r="R660" s="131"/>
      <c r="S660" s="131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1"/>
      <c r="R661" s="131"/>
      <c r="S661" s="131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1"/>
      <c r="R662" s="131"/>
      <c r="S662" s="131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1"/>
      <c r="R663" s="131"/>
      <c r="S663" s="131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1"/>
      <c r="R664" s="131"/>
      <c r="S664" s="131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1"/>
      <c r="R665" s="131"/>
      <c r="S665" s="131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1"/>
      <c r="R666" s="131"/>
      <c r="S666" s="131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1"/>
      <c r="R667" s="131"/>
      <c r="S667" s="131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1"/>
      <c r="R668" s="131"/>
      <c r="S668" s="131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1"/>
      <c r="R669" s="131"/>
      <c r="S669" s="131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1"/>
      <c r="R670" s="131"/>
      <c r="S670" s="131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1"/>
      <c r="R671" s="131"/>
      <c r="S671" s="131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1"/>
      <c r="R672" s="131"/>
      <c r="S672" s="131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1"/>
      <c r="R673" s="131"/>
      <c r="S673" s="131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1"/>
      <c r="R674" s="131"/>
      <c r="S674" s="131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1"/>
      <c r="R675" s="131"/>
      <c r="S675" s="131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1"/>
      <c r="R676" s="131"/>
      <c r="S676" s="131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1"/>
      <c r="R677" s="131"/>
      <c r="S677" s="131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1"/>
      <c r="R678" s="131"/>
      <c r="S678" s="131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1"/>
      <c r="R679" s="131"/>
      <c r="S679" s="131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1"/>
      <c r="R680" s="131"/>
      <c r="S680" s="131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1"/>
      <c r="R681" s="131"/>
      <c r="S681" s="131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1"/>
      <c r="R682" s="131"/>
      <c r="S682" s="131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1"/>
      <c r="R683" s="131"/>
      <c r="S683" s="131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1"/>
      <c r="R684" s="131"/>
      <c r="S684" s="131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1"/>
      <c r="R685" s="131"/>
      <c r="S685" s="131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1"/>
      <c r="R686" s="131"/>
      <c r="S686" s="131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1"/>
      <c r="R687" s="131"/>
      <c r="S687" s="131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1"/>
      <c r="R688" s="131"/>
      <c r="S688" s="131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1"/>
      <c r="R689" s="131"/>
      <c r="S689" s="131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1"/>
      <c r="R690" s="131"/>
      <c r="S690" s="131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1"/>
      <c r="R691" s="131"/>
      <c r="S691" s="131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1"/>
      <c r="R692" s="131"/>
      <c r="S692" s="131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1"/>
      <c r="R693" s="131"/>
      <c r="S693" s="131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1"/>
      <c r="R694" s="131"/>
      <c r="S694" s="131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1"/>
      <c r="R695" s="131"/>
      <c r="S695" s="131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1"/>
      <c r="R696" s="131"/>
      <c r="S696" s="131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1"/>
      <c r="R697" s="131"/>
      <c r="S697" s="131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1"/>
      <c r="R698" s="131"/>
      <c r="S698" s="131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1"/>
      <c r="R699" s="131"/>
      <c r="S699" s="131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1"/>
      <c r="R700" s="131"/>
      <c r="S700" s="131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1"/>
      <c r="R701" s="131"/>
      <c r="S701" s="131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1"/>
      <c r="R702" s="131"/>
      <c r="S702" s="131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1"/>
      <c r="R703" s="131"/>
      <c r="S703" s="131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1"/>
      <c r="R704" s="131"/>
      <c r="S704" s="131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1"/>
      <c r="R705" s="131"/>
      <c r="S705" s="131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1"/>
      <c r="R706" s="131"/>
      <c r="S706" s="131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1"/>
      <c r="R707" s="131"/>
      <c r="S707" s="131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1"/>
      <c r="R708" s="131"/>
      <c r="S708" s="131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1"/>
      <c r="R709" s="131"/>
      <c r="S709" s="131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1"/>
      <c r="R710" s="131"/>
      <c r="S710" s="131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1"/>
      <c r="R711" s="131"/>
      <c r="S711" s="131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1"/>
      <c r="R712" s="131"/>
      <c r="S712" s="131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1"/>
      <c r="R713" s="131"/>
      <c r="S713" s="131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1"/>
      <c r="R714" s="131"/>
      <c r="S714" s="131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1"/>
      <c r="R715" s="131"/>
      <c r="S715" s="131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1"/>
      <c r="R716" s="131"/>
      <c r="S716" s="131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1"/>
      <c r="R717" s="131"/>
      <c r="S717" s="131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1"/>
      <c r="R718" s="131"/>
      <c r="S718" s="131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1"/>
      <c r="R719" s="131"/>
      <c r="S719" s="131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1"/>
      <c r="R720" s="131"/>
      <c r="S720" s="131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1"/>
      <c r="R721" s="131"/>
      <c r="S721" s="131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1"/>
      <c r="R722" s="131"/>
      <c r="S722" s="131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1"/>
      <c r="R723" s="131"/>
      <c r="S723" s="131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1"/>
      <c r="R724" s="131"/>
      <c r="S724" s="131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1"/>
      <c r="R725" s="131"/>
      <c r="S725" s="131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1"/>
      <c r="R726" s="131"/>
      <c r="S726" s="131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1"/>
      <c r="R727" s="131"/>
      <c r="S727" s="131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1"/>
      <c r="R728" s="131"/>
      <c r="S728" s="131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1"/>
      <c r="R729" s="131"/>
      <c r="S729" s="131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1"/>
      <c r="R730" s="131"/>
      <c r="S730" s="131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1"/>
      <c r="R731" s="131"/>
      <c r="S731" s="131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1"/>
      <c r="R732" s="131"/>
      <c r="S732" s="131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1"/>
      <c r="R733" s="131"/>
      <c r="S733" s="131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1"/>
      <c r="R734" s="131"/>
      <c r="S734" s="131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1"/>
      <c r="R735" s="131"/>
      <c r="S735" s="131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1"/>
      <c r="R736" s="131"/>
      <c r="S736" s="131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1"/>
      <c r="R737" s="131"/>
      <c r="S737" s="131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1"/>
      <c r="R738" s="131"/>
      <c r="S738" s="131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1"/>
      <c r="R739" s="131"/>
      <c r="S739" s="131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1"/>
      <c r="R740" s="131"/>
      <c r="S740" s="131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1"/>
      <c r="R741" s="131"/>
      <c r="S741" s="131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1"/>
      <c r="R742" s="131"/>
      <c r="S742" s="131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1"/>
      <c r="R743" s="131"/>
      <c r="S743" s="131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1"/>
      <c r="R744" s="131"/>
      <c r="S744" s="131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1"/>
      <c r="R745" s="131"/>
      <c r="S745" s="131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1"/>
      <c r="R746" s="131"/>
      <c r="S746" s="131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1"/>
      <c r="R747" s="131"/>
      <c r="S747" s="131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1"/>
      <c r="R748" s="131"/>
      <c r="S748" s="131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1"/>
      <c r="R749" s="131"/>
      <c r="S749" s="131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1"/>
      <c r="R750" s="131"/>
      <c r="S750" s="131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1"/>
      <c r="R751" s="131"/>
      <c r="S751" s="131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1"/>
      <c r="R752" s="131"/>
      <c r="S752" s="131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1"/>
      <c r="R753" s="131"/>
      <c r="S753" s="131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1"/>
      <c r="R754" s="131"/>
      <c r="S754" s="131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1"/>
      <c r="R755" s="131"/>
      <c r="S755" s="131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1"/>
      <c r="R756" s="131"/>
      <c r="S756" s="131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1"/>
      <c r="R757" s="131"/>
      <c r="S757" s="131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1"/>
      <c r="R758" s="131"/>
      <c r="S758" s="131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1"/>
      <c r="R759" s="131"/>
      <c r="S759" s="131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1"/>
      <c r="R760" s="131"/>
      <c r="S760" s="131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1"/>
      <c r="R761" s="131"/>
      <c r="S761" s="131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1"/>
      <c r="R762" s="131"/>
      <c r="S762" s="131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1"/>
      <c r="R763" s="131"/>
      <c r="S763" s="131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1"/>
      <c r="R764" s="131"/>
      <c r="S764" s="131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1"/>
      <c r="R765" s="131"/>
      <c r="S765" s="131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1"/>
      <c r="R766" s="131"/>
      <c r="S766" s="131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1"/>
      <c r="R767" s="131"/>
      <c r="S767" s="131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1"/>
      <c r="R768" s="131"/>
      <c r="S768" s="131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1"/>
      <c r="R769" s="131"/>
      <c r="S769" s="131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1"/>
      <c r="R770" s="131"/>
      <c r="S770" s="131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1"/>
      <c r="R771" s="131"/>
      <c r="S771" s="131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1"/>
      <c r="R772" s="131"/>
      <c r="S772" s="131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1"/>
      <c r="R773" s="131"/>
      <c r="S773" s="131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1"/>
      <c r="R774" s="131"/>
      <c r="S774" s="131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1"/>
      <c r="R775" s="131"/>
      <c r="S775" s="131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1"/>
      <c r="R776" s="131"/>
      <c r="S776" s="131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1"/>
      <c r="R777" s="131"/>
      <c r="S777" s="131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1"/>
      <c r="R778" s="131"/>
      <c r="S778" s="131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1"/>
      <c r="R779" s="131"/>
      <c r="S779" s="131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1"/>
      <c r="R780" s="131"/>
      <c r="S780" s="131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1"/>
      <c r="R781" s="131"/>
      <c r="S781" s="131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1"/>
      <c r="R782" s="131"/>
      <c r="S782" s="131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1"/>
      <c r="R783" s="131"/>
      <c r="S783" s="131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1"/>
      <c r="R784" s="131"/>
      <c r="S784" s="131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1"/>
      <c r="R785" s="131"/>
      <c r="S785" s="131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1"/>
      <c r="R786" s="131"/>
      <c r="S786" s="131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1"/>
      <c r="R787" s="131"/>
      <c r="S787" s="131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1"/>
      <c r="R788" s="131"/>
      <c r="S788" s="131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1"/>
      <c r="R789" s="131"/>
      <c r="S789" s="131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1"/>
      <c r="R790" s="131"/>
      <c r="S790" s="131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1"/>
      <c r="R791" s="131"/>
      <c r="S791" s="131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1"/>
      <c r="R792" s="131"/>
      <c r="S792" s="131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1"/>
      <c r="R793" s="131"/>
      <c r="S793" s="131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1"/>
      <c r="R794" s="131"/>
      <c r="S794" s="131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1"/>
      <c r="R795" s="131"/>
      <c r="S795" s="131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1"/>
      <c r="R796" s="131"/>
      <c r="S796" s="131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1"/>
      <c r="R797" s="131"/>
      <c r="S797" s="131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1"/>
      <c r="R798" s="131"/>
      <c r="S798" s="131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1"/>
      <c r="R799" s="131"/>
      <c r="S799" s="131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1"/>
      <c r="R800" s="131"/>
      <c r="S800" s="131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1"/>
      <c r="R801" s="131"/>
      <c r="S801" s="131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1"/>
      <c r="R802" s="131"/>
      <c r="S802" s="131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1"/>
      <c r="R803" s="131"/>
      <c r="S803" s="131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1"/>
      <c r="R804" s="131"/>
      <c r="S804" s="131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1"/>
      <c r="R805" s="131"/>
      <c r="S805" s="131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1"/>
      <c r="R806" s="131"/>
      <c r="S806" s="131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1"/>
      <c r="R807" s="131"/>
      <c r="S807" s="131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1"/>
      <c r="R808" s="131"/>
      <c r="S808" s="131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1"/>
      <c r="R809" s="131"/>
      <c r="S809" s="131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1"/>
      <c r="R810" s="131"/>
      <c r="S810" s="131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1"/>
      <c r="R811" s="131"/>
      <c r="S811" s="131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1"/>
      <c r="R812" s="131"/>
      <c r="S812" s="131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1"/>
      <c r="R813" s="131"/>
      <c r="S813" s="131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1"/>
      <c r="R814" s="131"/>
      <c r="S814" s="131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1"/>
      <c r="R815" s="131"/>
      <c r="S815" s="131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1"/>
      <c r="R816" s="131"/>
      <c r="S816" s="131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1"/>
      <c r="R817" s="131"/>
      <c r="S817" s="131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1"/>
      <c r="R818" s="131"/>
      <c r="S818" s="131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1"/>
      <c r="R819" s="131"/>
      <c r="S819" s="131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1"/>
      <c r="R820" s="131"/>
      <c r="S820" s="131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1"/>
      <c r="R821" s="131"/>
      <c r="S821" s="131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1"/>
      <c r="R822" s="131"/>
      <c r="S822" s="131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1"/>
      <c r="R823" s="131"/>
      <c r="S823" s="131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1"/>
      <c r="R824" s="131"/>
      <c r="S824" s="131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1"/>
      <c r="R825" s="131"/>
      <c r="S825" s="131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1"/>
      <c r="R826" s="131"/>
      <c r="S826" s="131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1"/>
      <c r="R827" s="131"/>
      <c r="S827" s="131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1"/>
      <c r="R828" s="131"/>
      <c r="S828" s="131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1"/>
      <c r="R829" s="131"/>
      <c r="S829" s="131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1"/>
      <c r="R830" s="131"/>
      <c r="S830" s="131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1"/>
      <c r="R831" s="131"/>
      <c r="S831" s="131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1"/>
      <c r="R832" s="131"/>
      <c r="S832" s="131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1"/>
      <c r="R833" s="131"/>
      <c r="S833" s="131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1"/>
      <c r="R834" s="131"/>
      <c r="S834" s="131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1"/>
      <c r="R835" s="131"/>
      <c r="S835" s="131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1"/>
      <c r="R836" s="131"/>
      <c r="S836" s="131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1"/>
      <c r="R837" s="131"/>
      <c r="S837" s="131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1"/>
      <c r="R838" s="131"/>
      <c r="S838" s="131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1"/>
      <c r="R839" s="131"/>
      <c r="S839" s="131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1"/>
      <c r="R840" s="131"/>
      <c r="S840" s="131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1"/>
      <c r="R841" s="131"/>
      <c r="S841" s="131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1"/>
      <c r="R842" s="131"/>
      <c r="S842" s="131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1"/>
      <c r="R843" s="131"/>
      <c r="S843" s="131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1"/>
      <c r="R844" s="131"/>
      <c r="S844" s="131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1"/>
      <c r="R845" s="131"/>
      <c r="S845" s="131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1"/>
      <c r="R846" s="131"/>
      <c r="S846" s="131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1"/>
      <c r="R847" s="131"/>
      <c r="S847" s="131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1"/>
      <c r="R848" s="131"/>
      <c r="S848" s="131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1"/>
      <c r="R849" s="131"/>
      <c r="S849" s="131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1"/>
      <c r="R850" s="131"/>
      <c r="S850" s="131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1"/>
      <c r="R851" s="131"/>
      <c r="S851" s="131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1"/>
      <c r="R852" s="131"/>
      <c r="S852" s="131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1"/>
      <c r="R853" s="131"/>
      <c r="S853" s="131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1"/>
      <c r="R854" s="131"/>
      <c r="S854" s="131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1"/>
      <c r="R855" s="131"/>
      <c r="S855" s="131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1"/>
      <c r="R856" s="131"/>
      <c r="S856" s="131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1"/>
      <c r="R857" s="131"/>
      <c r="S857" s="131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1"/>
      <c r="R858" s="131"/>
      <c r="S858" s="131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1"/>
      <c r="R859" s="131"/>
      <c r="S859" s="131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1"/>
      <c r="R860" s="131"/>
      <c r="S860" s="131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1"/>
      <c r="R861" s="131"/>
      <c r="S861" s="131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1"/>
      <c r="R862" s="131"/>
      <c r="S862" s="131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1"/>
      <c r="R863" s="131"/>
      <c r="S863" s="131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1"/>
      <c r="R864" s="131"/>
      <c r="S864" s="131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1"/>
      <c r="R865" s="131"/>
      <c r="S865" s="131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1"/>
      <c r="R866" s="131"/>
      <c r="S866" s="131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1"/>
      <c r="R867" s="131"/>
      <c r="S867" s="131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1"/>
      <c r="R868" s="131"/>
      <c r="S868" s="131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1"/>
      <c r="R869" s="131"/>
      <c r="S869" s="131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1"/>
      <c r="R870" s="131"/>
      <c r="S870" s="131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1"/>
      <c r="R871" s="131"/>
      <c r="S871" s="131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1"/>
      <c r="R872" s="131"/>
      <c r="S872" s="131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1"/>
      <c r="R873" s="131"/>
      <c r="S873" s="131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1"/>
      <c r="R874" s="131"/>
      <c r="S874" s="131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1"/>
      <c r="R875" s="131"/>
      <c r="S875" s="131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1"/>
      <c r="R876" s="131"/>
      <c r="S876" s="131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1"/>
      <c r="R877" s="131"/>
      <c r="S877" s="131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1"/>
      <c r="R878" s="131"/>
      <c r="S878" s="131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1"/>
      <c r="R879" s="131"/>
      <c r="S879" s="131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1"/>
      <c r="R880" s="131"/>
      <c r="S880" s="131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1"/>
      <c r="R881" s="131"/>
      <c r="S881" s="131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1"/>
      <c r="R882" s="131"/>
      <c r="S882" s="131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1"/>
      <c r="R883" s="131"/>
      <c r="S883" s="131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1"/>
      <c r="R884" s="131"/>
      <c r="S884" s="131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1"/>
      <c r="R885" s="131"/>
      <c r="S885" s="131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1"/>
      <c r="R886" s="131"/>
      <c r="S886" s="131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1"/>
      <c r="R887" s="131"/>
      <c r="S887" s="131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1"/>
      <c r="R888" s="131"/>
      <c r="S888" s="131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1"/>
      <c r="R889" s="131"/>
      <c r="S889" s="131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1"/>
      <c r="R890" s="131"/>
      <c r="S890" s="131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1"/>
      <c r="R891" s="131"/>
      <c r="S891" s="131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1"/>
      <c r="R892" s="131"/>
      <c r="S892" s="131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1"/>
      <c r="R893" s="131"/>
      <c r="S893" s="131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1"/>
      <c r="R894" s="131"/>
      <c r="S894" s="131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1"/>
      <c r="R895" s="131"/>
      <c r="S895" s="131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1"/>
      <c r="R896" s="131"/>
      <c r="S896" s="131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1"/>
      <c r="R897" s="131"/>
      <c r="S897" s="131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1"/>
      <c r="R898" s="131"/>
      <c r="S898" s="131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1"/>
      <c r="R899" s="131"/>
      <c r="S899" s="131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1"/>
      <c r="R900" s="131"/>
      <c r="S900" s="131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1"/>
      <c r="R901" s="131"/>
      <c r="S901" s="131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1"/>
      <c r="R902" s="131"/>
      <c r="S902" s="131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1"/>
      <c r="R903" s="131"/>
      <c r="S903" s="131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1"/>
      <c r="R904" s="131"/>
      <c r="S904" s="131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1"/>
      <c r="R905" s="131"/>
      <c r="S905" s="131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1"/>
      <c r="R906" s="131"/>
      <c r="S906" s="131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1"/>
      <c r="R907" s="131"/>
      <c r="S907" s="131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1"/>
      <c r="R908" s="131"/>
      <c r="S908" s="131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1"/>
      <c r="R909" s="131"/>
      <c r="S909" s="131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1"/>
      <c r="R910" s="131"/>
      <c r="S910" s="131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1"/>
      <c r="R911" s="131"/>
      <c r="S911" s="131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1"/>
      <c r="R912" s="131"/>
      <c r="S912" s="131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1"/>
      <c r="R913" s="131"/>
      <c r="S913" s="131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1"/>
      <c r="R914" s="131"/>
      <c r="S914" s="131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1"/>
      <c r="R915" s="131"/>
      <c r="S915" s="131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1"/>
      <c r="R916" s="131"/>
      <c r="S916" s="131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1"/>
      <c r="R917" s="131"/>
      <c r="S917" s="131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1"/>
      <c r="R918" s="131"/>
      <c r="S918" s="131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1"/>
      <c r="R919" s="131"/>
      <c r="S919" s="131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1"/>
      <c r="R920" s="131"/>
      <c r="S920" s="131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1"/>
      <c r="R921" s="131"/>
      <c r="S921" s="131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1"/>
      <c r="R922" s="131"/>
      <c r="S922" s="131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1"/>
      <c r="R923" s="131"/>
      <c r="S923" s="131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1"/>
      <c r="R924" s="131"/>
      <c r="S924" s="131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1"/>
      <c r="R925" s="131"/>
      <c r="S925" s="131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1"/>
      <c r="R926" s="131"/>
      <c r="S926" s="131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1"/>
      <c r="R927" s="131"/>
      <c r="S927" s="131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1"/>
      <c r="R928" s="131"/>
      <c r="S928" s="131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1"/>
      <c r="R929" s="131"/>
      <c r="S929" s="131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1"/>
      <c r="R930" s="131"/>
      <c r="S930" s="131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1"/>
      <c r="R931" s="131"/>
      <c r="S931" s="131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1"/>
      <c r="R932" s="131"/>
      <c r="S932" s="131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1"/>
      <c r="R933" s="131"/>
      <c r="S933" s="131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1"/>
      <c r="R934" s="131"/>
      <c r="S934" s="131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1"/>
      <c r="R935" s="131"/>
      <c r="S935" s="131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1"/>
      <c r="R936" s="131"/>
      <c r="S936" s="131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1"/>
      <c r="R937" s="131"/>
      <c r="S937" s="131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1"/>
      <c r="R938" s="131"/>
      <c r="S938" s="131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1"/>
      <c r="R939" s="131"/>
      <c r="S939" s="131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1"/>
      <c r="R940" s="131"/>
      <c r="S940" s="131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1"/>
      <c r="R941" s="131"/>
      <c r="S941" s="131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1"/>
      <c r="R942" s="131"/>
      <c r="S942" s="131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1"/>
      <c r="R943" s="131"/>
      <c r="S943" s="131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1"/>
      <c r="R944" s="131"/>
      <c r="S944" s="131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1"/>
      <c r="R945" s="131"/>
      <c r="S945" s="131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1"/>
      <c r="R946" s="131"/>
      <c r="S946" s="131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1"/>
      <c r="R947" s="131"/>
      <c r="S947" s="131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1"/>
      <c r="R948" s="131"/>
      <c r="S948" s="131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1"/>
      <c r="R949" s="131"/>
      <c r="S949" s="131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1"/>
      <c r="R950" s="131"/>
      <c r="S950" s="131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1"/>
      <c r="R951" s="131"/>
      <c r="S951" s="131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1"/>
      <c r="R952" s="131"/>
      <c r="S952" s="131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1"/>
      <c r="R953" s="131"/>
      <c r="S953" s="131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1"/>
      <c r="R954" s="131"/>
      <c r="S954" s="131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1"/>
      <c r="R955" s="131"/>
      <c r="S955" s="131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1"/>
      <c r="R956" s="131"/>
      <c r="S956" s="131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1"/>
      <c r="R957" s="131"/>
      <c r="S957" s="131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1"/>
      <c r="R958" s="131"/>
      <c r="S958" s="131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1"/>
      <c r="R959" s="131"/>
      <c r="S959" s="131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1"/>
      <c r="R960" s="131"/>
      <c r="S960" s="131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1"/>
      <c r="R961" s="131"/>
      <c r="S961" s="131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1"/>
      <c r="R962" s="131"/>
      <c r="S962" s="131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1"/>
      <c r="R963" s="131"/>
      <c r="S963" s="131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1"/>
      <c r="R964" s="131"/>
      <c r="S964" s="131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1"/>
      <c r="R965" s="131"/>
      <c r="S965" s="131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1"/>
      <c r="R966" s="131"/>
      <c r="S966" s="131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1"/>
      <c r="R967" s="131"/>
      <c r="S967" s="131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1"/>
      <c r="R968" s="131"/>
      <c r="S968" s="131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1"/>
      <c r="R969" s="131"/>
      <c r="S969" s="131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1"/>
      <c r="R970" s="131"/>
      <c r="S970" s="131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1"/>
      <c r="R971" s="131"/>
      <c r="S971" s="131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1"/>
      <c r="R972" s="131"/>
      <c r="S972" s="131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1"/>
      <c r="R973" s="131"/>
      <c r="S973" s="131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1"/>
      <c r="R974" s="131"/>
      <c r="S974" s="131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1"/>
      <c r="R975" s="131"/>
      <c r="S975" s="131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1"/>
      <c r="R976" s="131"/>
      <c r="S976" s="131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1"/>
      <c r="R977" s="131"/>
      <c r="S977" s="131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1"/>
      <c r="R978" s="131"/>
      <c r="S978" s="131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1"/>
      <c r="R979" s="131"/>
      <c r="S979" s="131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1"/>
      <c r="R980" s="131"/>
      <c r="S980" s="131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1"/>
      <c r="R981" s="131"/>
      <c r="S981" s="131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1"/>
      <c r="R982" s="131"/>
      <c r="S982" s="131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1"/>
      <c r="R983" s="131"/>
      <c r="S983" s="131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1"/>
      <c r="R984" s="131"/>
      <c r="S984" s="131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1"/>
      <c r="R985" s="131"/>
      <c r="S985" s="131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1"/>
      <c r="R986" s="131"/>
      <c r="S986" s="131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1"/>
      <c r="R987" s="131"/>
      <c r="S987" s="131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1"/>
      <c r="R988" s="131"/>
      <c r="S988" s="131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1"/>
      <c r="R989" s="131"/>
      <c r="S989" s="131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1"/>
      <c r="R990" s="131"/>
      <c r="S990" s="131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1"/>
      <c r="R991" s="131"/>
      <c r="S991" s="131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1"/>
      <c r="R992" s="131"/>
      <c r="S992" s="131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1"/>
      <c r="R993" s="131"/>
      <c r="S993" s="131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1"/>
      <c r="R994" s="131"/>
      <c r="S994" s="131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1"/>
      <c r="R995" s="131"/>
      <c r="S995" s="131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1"/>
      <c r="R996" s="131"/>
      <c r="S996" s="131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1"/>
      <c r="R997" s="131"/>
      <c r="S997" s="131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1"/>
      <c r="R998" s="131"/>
      <c r="S998" s="131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1"/>
      <c r="R999" s="131"/>
      <c r="S999" s="131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1"/>
      <c r="R1000" s="131"/>
      <c r="S1000" s="131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E25" sqref="E25"/>
    </sheetView>
  </sheetViews>
  <sheetFormatPr baseColWidth="10" defaultColWidth="8.83203125" defaultRowHeight="14" x14ac:dyDescent="0"/>
  <cols>
    <col min="1" max="1" width="16.832031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8" bestFit="1" customWidth="1"/>
    <col min="9" max="9" width="11" style="128" customWidth="1"/>
    <col min="10" max="10" width="17.6640625" style="128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9" customFormat="1" ht="52">
      <c r="A1" s="26" t="s">
        <v>673</v>
      </c>
      <c r="B1" s="26" t="s">
        <v>14</v>
      </c>
      <c r="C1" s="26" t="s">
        <v>462</v>
      </c>
      <c r="D1" s="26" t="s">
        <v>493</v>
      </c>
      <c r="E1" s="120" t="s">
        <v>585</v>
      </c>
      <c r="F1" s="26" t="s">
        <v>402</v>
      </c>
      <c r="G1" s="32" t="s">
        <v>403</v>
      </c>
      <c r="H1" s="125" t="s">
        <v>735</v>
      </c>
      <c r="I1" s="125" t="s">
        <v>736</v>
      </c>
      <c r="J1" s="125" t="s">
        <v>734</v>
      </c>
      <c r="K1" s="109" t="s">
        <v>404</v>
      </c>
      <c r="L1" s="109" t="s">
        <v>405</v>
      </c>
      <c r="M1" s="109" t="s">
        <v>406</v>
      </c>
      <c r="N1" s="109" t="s">
        <v>407</v>
      </c>
      <c r="O1" s="109" t="s">
        <v>408</v>
      </c>
      <c r="P1" s="109" t="s">
        <v>769</v>
      </c>
      <c r="Q1" s="109" t="s">
        <v>409</v>
      </c>
      <c r="R1" s="109" t="s">
        <v>410</v>
      </c>
      <c r="S1" s="109" t="s">
        <v>762</v>
      </c>
      <c r="T1" s="75" t="s">
        <v>411</v>
      </c>
      <c r="U1" s="75" t="s">
        <v>706</v>
      </c>
      <c r="V1" s="75" t="s">
        <v>412</v>
      </c>
      <c r="W1" s="75" t="s">
        <v>413</v>
      </c>
      <c r="X1" s="75" t="s">
        <v>414</v>
      </c>
      <c r="Y1" s="75" t="s">
        <v>415</v>
      </c>
      <c r="Z1" s="75" t="s">
        <v>416</v>
      </c>
      <c r="AA1" s="47" t="s">
        <v>417</v>
      </c>
      <c r="AB1" s="75" t="s">
        <v>418</v>
      </c>
      <c r="AC1" s="75" t="s">
        <v>419</v>
      </c>
      <c r="AD1" s="47" t="s">
        <v>420</v>
      </c>
    </row>
    <row r="2" spans="1:30" s="29" customFormat="1" ht="70.5" customHeight="1">
      <c r="A2" s="30" t="s">
        <v>674</v>
      </c>
      <c r="B2" s="34" t="s">
        <v>16</v>
      </c>
      <c r="C2" s="34" t="s">
        <v>334</v>
      </c>
      <c r="D2" s="34" t="s">
        <v>364</v>
      </c>
      <c r="E2" s="30" t="s">
        <v>401</v>
      </c>
      <c r="F2" s="30" t="s">
        <v>763</v>
      </c>
      <c r="G2" s="30" t="s">
        <v>60</v>
      </c>
      <c r="H2" s="126" t="s">
        <v>740</v>
      </c>
      <c r="I2" s="126" t="s">
        <v>741</v>
      </c>
      <c r="J2" s="126" t="s">
        <v>739</v>
      </c>
      <c r="K2" s="110" t="s">
        <v>428</v>
      </c>
      <c r="L2" s="63"/>
      <c r="M2" s="63"/>
      <c r="N2" s="63" t="s">
        <v>322</v>
      </c>
      <c r="O2" s="110" t="s">
        <v>729</v>
      </c>
      <c r="P2" s="110" t="s">
        <v>770</v>
      </c>
      <c r="Q2" s="110" t="s">
        <v>426</v>
      </c>
      <c r="R2" s="110" t="s">
        <v>427</v>
      </c>
      <c r="S2" s="110"/>
      <c r="T2" s="56" t="s">
        <v>425</v>
      </c>
      <c r="U2" s="56" t="s">
        <v>707</v>
      </c>
      <c r="V2" s="57" t="s">
        <v>86</v>
      </c>
      <c r="W2" s="57" t="s">
        <v>87</v>
      </c>
      <c r="X2" s="57" t="s">
        <v>88</v>
      </c>
      <c r="Y2" s="57" t="s">
        <v>329</v>
      </c>
      <c r="Z2" s="56" t="s">
        <v>424</v>
      </c>
      <c r="AA2" s="56" t="s">
        <v>423</v>
      </c>
      <c r="AB2" s="56" t="s">
        <v>328</v>
      </c>
      <c r="AC2" s="56" t="s">
        <v>422</v>
      </c>
      <c r="AD2" s="56" t="s">
        <v>421</v>
      </c>
    </row>
    <row r="3" spans="1:30" s="42" customFormat="1" ht="18" customHeight="1">
      <c r="A3" s="36" t="s">
        <v>366</v>
      </c>
      <c r="B3" s="35"/>
      <c r="C3" s="79"/>
      <c r="D3" s="35"/>
      <c r="E3" s="36"/>
      <c r="F3" s="36"/>
      <c r="G3" s="36"/>
      <c r="H3" s="127" t="s">
        <v>737</v>
      </c>
      <c r="I3" s="127" t="s">
        <v>34</v>
      </c>
      <c r="J3" s="127" t="s">
        <v>738</v>
      </c>
      <c r="K3" s="123" t="s">
        <v>299</v>
      </c>
      <c r="L3" s="124" t="s">
        <v>708</v>
      </c>
      <c r="M3" s="123" t="s">
        <v>321</v>
      </c>
      <c r="N3" s="123"/>
      <c r="O3" s="123"/>
      <c r="P3" s="124" t="s">
        <v>771</v>
      </c>
      <c r="Q3" s="123" t="s">
        <v>37</v>
      </c>
      <c r="R3" s="123"/>
      <c r="S3" s="123"/>
      <c r="T3" s="72" t="s">
        <v>131</v>
      </c>
      <c r="U3" s="72" t="s">
        <v>131</v>
      </c>
      <c r="V3" s="72"/>
      <c r="W3" s="72"/>
      <c r="X3" s="72" t="s">
        <v>132</v>
      </c>
      <c r="Y3" s="72" t="s">
        <v>131</v>
      </c>
      <c r="Z3" s="72" t="s">
        <v>131</v>
      </c>
      <c r="AA3" s="68" t="s">
        <v>131</v>
      </c>
      <c r="AB3" s="72"/>
      <c r="AC3" s="72"/>
      <c r="AD3" s="68"/>
    </row>
    <row r="4" spans="1:30" customFormat="1"/>
    <row r="5" spans="1:30" customFormat="1"/>
    <row r="6" spans="1:30" customFormat="1"/>
    <row r="7" spans="1:30" customFormat="1"/>
    <row r="8" spans="1:30" customFormat="1"/>
    <row r="9" spans="1:30" customFormat="1"/>
    <row r="10" spans="1:30" customFormat="1"/>
    <row r="11" spans="1:30" customFormat="1"/>
    <row r="12" spans="1:30" customFormat="1"/>
    <row r="13" spans="1:30" customFormat="1"/>
    <row r="14" spans="1:30" customFormat="1"/>
    <row r="15" spans="1:30" customFormat="1"/>
    <row r="16" spans="1:30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spans="1:4" customFormat="1"/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B34:B200</xm:sqref>
        </x14:dataValidation>
        <x14:dataValidation type="list" allowBlank="1" showInputMessage="1" showErrorMessage="1">
          <x14:formula1>
            <xm:f>'controlled vocabulary'!$AJ$4:$AJ$6</xm:f>
          </x14:formula1>
          <xm:sqref>N34:N1048576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L34:L1048576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D34:D1048576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C34:C1048576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S34:S1048576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F34:F1048576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P34:P1048576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A34:A1048576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N8" sqref="AN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1" customFormat="1" ht="15" customHeight="1">
      <c r="A1" s="80" t="s">
        <v>160</v>
      </c>
      <c r="B1" s="80" t="s">
        <v>161</v>
      </c>
      <c r="C1" s="80"/>
      <c r="D1" s="82"/>
      <c r="E1" s="82"/>
      <c r="F1" s="82"/>
      <c r="G1" s="82"/>
      <c r="H1" s="82"/>
      <c r="I1" s="82"/>
      <c r="K1" s="83"/>
      <c r="L1" s="80" t="s">
        <v>634</v>
      </c>
      <c r="M1" s="83"/>
      <c r="N1" s="83"/>
      <c r="O1" s="83"/>
      <c r="P1" s="83"/>
      <c r="Q1" s="83"/>
      <c r="R1" s="83"/>
      <c r="S1" s="83"/>
      <c r="T1" s="83"/>
      <c r="U1" s="80" t="s">
        <v>162</v>
      </c>
      <c r="V1" s="83"/>
      <c r="W1" s="82"/>
      <c r="X1" s="82"/>
      <c r="Y1" s="82"/>
      <c r="Z1" s="82"/>
      <c r="AA1" s="82"/>
      <c r="AB1" s="80" t="s">
        <v>635</v>
      </c>
      <c r="AC1" s="82"/>
      <c r="AD1" s="82"/>
      <c r="AE1" s="82"/>
      <c r="AF1" s="82"/>
      <c r="AG1" s="80" t="s">
        <v>627</v>
      </c>
      <c r="AH1" s="83"/>
      <c r="AI1" s="82"/>
      <c r="AK1" s="82"/>
      <c r="AL1" s="82"/>
      <c r="AM1" s="80" t="s">
        <v>163</v>
      </c>
      <c r="AN1" s="84"/>
      <c r="AO1" s="82"/>
      <c r="AP1" s="82"/>
      <c r="AQ1" s="82"/>
      <c r="AR1" s="82"/>
    </row>
    <row r="2" spans="1:44" s="81" customFormat="1" ht="15" customHeight="1">
      <c r="A2" s="85" t="s">
        <v>437</v>
      </c>
      <c r="B2" s="85" t="s">
        <v>485</v>
      </c>
      <c r="C2" s="85" t="s">
        <v>467</v>
      </c>
      <c r="D2" s="85" t="s">
        <v>488</v>
      </c>
      <c r="E2" s="85" t="s">
        <v>678</v>
      </c>
      <c r="F2" s="85" t="s">
        <v>476</v>
      </c>
      <c r="G2" s="85" t="s">
        <v>489</v>
      </c>
      <c r="H2" s="85" t="s">
        <v>481</v>
      </c>
      <c r="I2" s="85" t="s">
        <v>482</v>
      </c>
      <c r="J2" s="85" t="s">
        <v>484</v>
      </c>
      <c r="K2" s="85" t="s">
        <v>807</v>
      </c>
      <c r="L2" s="85" t="s">
        <v>439</v>
      </c>
      <c r="M2" s="85" t="s">
        <v>441</v>
      </c>
      <c r="N2" s="85" t="s">
        <v>442</v>
      </c>
      <c r="O2" s="85" t="s">
        <v>661</v>
      </c>
      <c r="P2" s="85" t="s">
        <v>652</v>
      </c>
      <c r="Q2" s="85" t="s">
        <v>694</v>
      </c>
      <c r="R2" s="85" t="s">
        <v>444</v>
      </c>
      <c r="S2" s="85" t="s">
        <v>445</v>
      </c>
      <c r="T2" s="85" t="s">
        <v>451</v>
      </c>
      <c r="U2" s="85" t="s">
        <v>510</v>
      </c>
      <c r="V2" s="86" t="s">
        <v>515</v>
      </c>
      <c r="W2" s="85" t="s">
        <v>542</v>
      </c>
      <c r="X2" s="85" t="s">
        <v>494</v>
      </c>
      <c r="Y2" s="85" t="s">
        <v>498</v>
      </c>
      <c r="Z2" s="85" t="s">
        <v>501</v>
      </c>
      <c r="AA2" s="85" t="s">
        <v>580</v>
      </c>
      <c r="AB2" s="85" t="s">
        <v>336</v>
      </c>
      <c r="AC2" s="85" t="s">
        <v>337</v>
      </c>
      <c r="AD2" s="85" t="s">
        <v>338</v>
      </c>
      <c r="AE2" s="85" t="s">
        <v>663</v>
      </c>
      <c r="AF2" s="85" t="s">
        <v>363</v>
      </c>
      <c r="AG2" s="85" t="s">
        <v>709</v>
      </c>
      <c r="AH2" s="85" t="s">
        <v>760</v>
      </c>
      <c r="AI2" s="85" t="s">
        <v>712</v>
      </c>
      <c r="AJ2" s="85" t="s">
        <v>710</v>
      </c>
      <c r="AK2" s="85" t="s">
        <v>711</v>
      </c>
      <c r="AL2" s="85" t="s">
        <v>713</v>
      </c>
      <c r="AM2" s="87" t="s">
        <v>588</v>
      </c>
      <c r="AN2" s="88" t="s">
        <v>592</v>
      </c>
      <c r="AO2" s="86" t="s">
        <v>587</v>
      </c>
      <c r="AP2" s="85" t="s">
        <v>589</v>
      </c>
      <c r="AQ2" s="85" t="s">
        <v>594</v>
      </c>
      <c r="AR2" s="85" t="s">
        <v>726</v>
      </c>
    </row>
    <row r="3" spans="1:44" s="81" customFormat="1" ht="15" customHeight="1">
      <c r="A3" s="89"/>
      <c r="B3" s="89"/>
      <c r="C3" s="89"/>
      <c r="D3" s="89"/>
      <c r="E3" s="89"/>
      <c r="F3" s="89"/>
      <c r="G3" s="90" t="str">
        <f>HYPERLINK("http://www.water-research.net/course/drainageclass.pdf","Soil Drainage Classes")</f>
        <v>Soil Drainage Classes</v>
      </c>
      <c r="H3" s="90" t="str">
        <f>HYPERLINK("http://www.nrcs.usda.gov/Internet/FSE_DOCUMENTS/nrcs142p2_052523.pdf","NRCS")</f>
        <v>NRCS</v>
      </c>
      <c r="I3" s="90" t="str">
        <f>HYPERLINK("http://jersey.uoregon.edu/~mstrick/AskGeoMan/geoQuerry11.html","Mafic vs. Felsic")</f>
        <v>Mafic vs. Felsic</v>
      </c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 t="s">
        <v>164</v>
      </c>
      <c r="V3" s="89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89"/>
      <c r="AI3" s="91"/>
      <c r="AJ3" s="91"/>
      <c r="AK3" s="91"/>
      <c r="AL3" s="91"/>
      <c r="AM3" s="89" t="s">
        <v>138</v>
      </c>
      <c r="AN3" s="92"/>
      <c r="AO3" s="89" t="s">
        <v>165</v>
      </c>
      <c r="AP3" s="89" t="s">
        <v>166</v>
      </c>
      <c r="AQ3" s="89"/>
      <c r="AR3" s="89"/>
    </row>
    <row r="4" spans="1:44" ht="12.75" customHeight="1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1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695</v>
      </c>
      <c r="R4" s="2" t="s">
        <v>809</v>
      </c>
      <c r="S4" s="2" t="s">
        <v>809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0" t="s">
        <v>768</v>
      </c>
      <c r="AH4" s="2" t="s">
        <v>645</v>
      </c>
      <c r="AI4" s="21" t="s">
        <v>315</v>
      </c>
      <c r="AJ4" s="21" t="s">
        <v>311</v>
      </c>
      <c r="AK4" s="21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1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696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764</v>
      </c>
      <c r="AH5" s="2" t="s">
        <v>646</v>
      </c>
      <c r="AI5" s="21" t="s">
        <v>316</v>
      </c>
      <c r="AJ5" s="21" t="s">
        <v>312</v>
      </c>
      <c r="AK5" s="21" t="s">
        <v>314</v>
      </c>
      <c r="AL5" s="2" t="s">
        <v>320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675</v>
      </c>
      <c r="P6" s="2" t="s">
        <v>655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660</v>
      </c>
      <c r="AC6" s="2" t="s">
        <v>644</v>
      </c>
      <c r="AD6" s="2"/>
      <c r="AE6" s="2" t="s">
        <v>655</v>
      </c>
      <c r="AF6" s="2" t="s">
        <v>686</v>
      </c>
      <c r="AG6" s="2" t="s">
        <v>765</v>
      </c>
      <c r="AH6" s="2" t="s">
        <v>761</v>
      </c>
      <c r="AI6" s="21" t="s">
        <v>317</v>
      </c>
      <c r="AJ6" s="21" t="s">
        <v>214</v>
      </c>
      <c r="AK6" s="2"/>
      <c r="AL6" s="21"/>
      <c r="AM6" t="s">
        <v>215</v>
      </c>
      <c r="AN6" t="s">
        <v>197</v>
      </c>
      <c r="AO6" s="20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687</v>
      </c>
      <c r="AG7" s="2" t="s">
        <v>766</v>
      </c>
      <c r="AH7" s="2"/>
      <c r="AI7" s="21" t="s">
        <v>318</v>
      </c>
      <c r="AJ7" s="2"/>
      <c r="AK7" s="2"/>
      <c r="AL7" s="21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643</v>
      </c>
      <c r="N8" s="2" t="s">
        <v>733</v>
      </c>
      <c r="O8" s="2"/>
      <c r="P8" s="2" t="s">
        <v>657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2018-10-19T11:51:37Z</dcterms:modified>
</cp:coreProperties>
</file>