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F13" i="5"/>
  <c r="E13" i="5"/>
  <c r="F9" i="5"/>
  <c r="E9" i="5"/>
  <c r="F4" i="5"/>
  <c r="E4" i="5"/>
  <c r="F5" i="5"/>
  <c r="E5" i="5"/>
  <c r="F8" i="5"/>
  <c r="E8" i="5"/>
  <c r="F6" i="5"/>
  <c r="E6" i="5"/>
  <c r="F7" i="5"/>
  <c r="E7" i="5"/>
  <c r="F10" i="5"/>
  <c r="E10" i="5"/>
  <c r="F11" i="5"/>
  <c r="E11" i="5"/>
  <c r="F14" i="5"/>
  <c r="E14" i="5"/>
  <c r="F15" i="5"/>
  <c r="E15" i="5"/>
  <c r="U14" i="4"/>
  <c r="U13" i="4"/>
  <c r="U12" i="4"/>
  <c r="D14" i="4"/>
  <c r="D13" i="4"/>
  <c r="D12" i="4"/>
  <c r="D5" i="3"/>
  <c r="D6" i="3"/>
  <c r="D7" i="3"/>
  <c r="D4" i="3"/>
  <c r="I3" i="6"/>
  <c r="H3" i="6"/>
  <c r="G3" i="6"/>
</calcChain>
</file>

<file path=xl/sharedStrings.xml><?xml version="1.0" encoding="utf-8"?>
<sst xmlns="http://schemas.openxmlformats.org/spreadsheetml/2006/main" count="1436" uniqueCount="880">
  <si>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</si>
  <si>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</si>
  <si>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</si>
  <si>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</si>
  <si>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</si>
  <si>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</si>
  <si>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</si>
  <si>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</si>
  <si>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</si>
  <si>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</si>
  <si>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</si>
  <si>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</si>
  <si>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</si>
  <si>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</si>
  <si>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</si>
  <si>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</si>
  <si>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</si>
  <si>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</si>
  <si>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</si>
  <si>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</si>
  <si>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</si>
  <si>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</si>
  <si>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</si>
  <si>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</si>
  <si>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</si>
  <si>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</si>
  <si>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</si>
  <si>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</si>
  <si>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</si>
  <si>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</si>
  <si>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</si>
  <si>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</si>
  <si>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</si>
  <si>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</si>
  <si>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</si>
  <si>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</si>
  <si>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</si>
  <si>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</si>
  <si>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</si>
  <si>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</si>
  <si>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</si>
  <si>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</si>
  <si>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</si>
  <si>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</si>
  <si>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</si>
  <si>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</si>
  <si>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</si>
  <si>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</si>
  <si>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</si>
  <si>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</si>
  <si>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</si>
  <si>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</si>
  <si>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</si>
  <si>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</si>
  <si>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</si>
  <si>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</si>
  <si>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</si>
  <si>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</si>
  <si>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</si>
  <si>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</si>
  <si>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</si>
  <si>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</si>
  <si>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</si>
  <si>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</si>
  <si>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</si>
  <si>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</si>
  <si>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</si>
  <si>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</si>
  <si>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</si>
  <si>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</si>
  <si>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</si>
  <si>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</si>
  <si>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</si>
  <si>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</si>
  <si>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</si>
  <si>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</si>
  <si>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</si>
  <si>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</si>
  <si>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</si>
  <si>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</si>
  <si>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</si>
  <si>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</si>
  <si>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</si>
  <si>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</si>
  <si>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</si>
  <si>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</si>
  <si>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</si>
  <si>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</si>
  <si>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</si>
  <si>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</si>
  <si>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</si>
  <si>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</si>
  <si>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</si>
  <si>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</si>
  <si>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</si>
  <si>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</si>
  <si>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</si>
  <si>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</si>
  <si>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</si>
  <si>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</si>
  <si>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</si>
  <si>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</si>
  <si>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</si>
  <si>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</si>
  <si>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</si>
  <si>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</si>
  <si>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</si>
  <si>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</si>
  <si>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</si>
  <si>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</si>
  <si>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</si>
  <si>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</si>
  <si>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</si>
  <si>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</si>
  <si>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</si>
  <si>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</si>
  <si>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</si>
  <si>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</si>
  <si>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</si>
  <si>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</si>
  <si>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</si>
  <si>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</si>
  <si>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</si>
  <si>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</si>
  <si>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</si>
  <si>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</si>
  <si>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</si>
  <si>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</si>
  <si>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</si>
  <si>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</si>
  <si>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</si>
  <si>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</si>
  <si>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</si>
  <si>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</si>
  <si>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</si>
  <si>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</si>
  <si>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</si>
  <si>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</si>
  <si>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</si>
  <si>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</si>
  <si>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</si>
  <si>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</si>
  <si>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</si>
  <si>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</si>
  <si>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</si>
  <si>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</si>
  <si>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</si>
  <si>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</si>
  <si>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</si>
  <si>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</si>
  <si>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</si>
  <si>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</si>
  <si>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</si>
  <si>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</si>
  <si>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</si>
  <si>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</si>
  <si>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</si>
  <si>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</si>
  <si>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</si>
  <si>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</si>
  <si>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</si>
  <si>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</si>
  <si>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</si>
  <si>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</si>
  <si>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</si>
  <si>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</si>
  <si>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</si>
  <si>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</si>
  <si>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</si>
  <si>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</si>
  <si>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</si>
  <si>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</si>
  <si>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</si>
  <si>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</si>
  <si>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</si>
  <si>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</si>
  <si>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</si>
  <si>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</si>
  <si>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</si>
  <si>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</si>
  <si>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</si>
  <si>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</si>
  <si>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</si>
  <si>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</si>
  <si>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</si>
  <si>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</si>
  <si>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</si>
  <si>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</si>
  <si>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</si>
  <si>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</si>
  <si>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</si>
  <si>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</si>
  <si>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</si>
  <si>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</si>
  <si>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</si>
  <si>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</si>
  <si>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</si>
  <si>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</si>
  <si>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</si>
  <si>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</si>
  <si>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</si>
  <si>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</si>
  <si>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</si>
  <si>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</si>
  <si>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</si>
  <si>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</si>
  <si>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</si>
  <si>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</si>
  <si>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</si>
  <si>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</si>
  <si>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</si>
  <si>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</si>
  <si>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</si>
  <si>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</si>
  <si>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</si>
  <si>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</si>
  <si>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</si>
  <si>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</si>
  <si>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</si>
  <si>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</si>
  <si>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</si>
  <si>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</si>
  <si>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</si>
  <si>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</si>
  <si>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</si>
  <si>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</si>
  <si>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</si>
  <si>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</si>
  <si>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</si>
  <si>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</si>
  <si>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</si>
  <si>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</si>
  <si>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</si>
  <si>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</si>
  <si>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</si>
  <si>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</si>
  <si>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</si>
  <si>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</si>
  <si>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</si>
  <si>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</si>
  <si>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</si>
  <si>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</si>
  <si>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</si>
  <si>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</si>
  <si>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</si>
  <si>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</si>
  <si>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</si>
  <si>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</si>
  <si>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</si>
  <si>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</si>
  <si>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</si>
  <si>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</si>
  <si>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</si>
  <si>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</si>
  <si>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</si>
  <si>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</si>
  <si>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</si>
  <si>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</si>
  <si>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</si>
  <si>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</si>
  <si>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</si>
  <si>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</si>
  <si>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</si>
  <si>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</si>
  <si>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</si>
  <si>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</si>
  <si>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</si>
  <si>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</si>
  <si>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</si>
  <si>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</si>
  <si>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</si>
  <si>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</si>
  <si>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</si>
  <si>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</si>
  <si>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</si>
  <si>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</si>
  <si>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</si>
  <si>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</si>
  <si>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</si>
  <si>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</si>
  <si>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</si>
  <si>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</si>
  <si>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</si>
  <si>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</si>
  <si>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</si>
  <si>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</si>
  <si>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</si>
  <si>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</si>
  <si>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</si>
  <si>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</si>
  <si>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</si>
  <si>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</si>
  <si>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</si>
  <si>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</si>
  <si>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</si>
  <si>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</si>
  <si>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</si>
  <si>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</si>
  <si>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</si>
  <si>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</si>
  <si>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</si>
  <si>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</si>
  <si>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</si>
  <si>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</si>
  <si>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</si>
  <si>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</si>
  <si>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</si>
  <si>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</si>
  <si>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</si>
  <si>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</si>
  <si>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</si>
  <si>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</si>
  <si>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</si>
  <si>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</si>
  <si>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</si>
  <si>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</si>
  <si>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</si>
  <si>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</si>
  <si>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</si>
  <si>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</si>
  <si>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</si>
  <si>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</si>
  <si>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</si>
  <si>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</si>
  <si>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</si>
  <si>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</si>
  <si>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</si>
  <si>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</si>
  <si>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</si>
  <si>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</si>
  <si>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</si>
  <si>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</si>
  <si>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</si>
  <si>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</si>
  <si>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</si>
  <si>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</si>
  <si>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</si>
  <si>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</si>
  <si>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</si>
  <si>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</si>
  <si>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</si>
  <si>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</si>
  <si>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</si>
  <si>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</si>
  <si>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</si>
  <si>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</si>
  <si>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</si>
  <si>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</si>
  <si>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</si>
  <si>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</si>
  <si>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</si>
  <si>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</si>
  <si>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</si>
  <si>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</si>
  <si>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</si>
  <si>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</si>
  <si>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</si>
  <si>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</si>
  <si>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</si>
  <si>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</si>
  <si>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</si>
  <si>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</si>
  <si>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</si>
  <si>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</si>
  <si>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</si>
  <si>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</si>
  <si>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</si>
  <si>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</si>
  <si>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</si>
  <si>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</si>
  <si>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</si>
  <si>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</si>
  <si>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</si>
  <si>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</si>
  <si>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</si>
  <si>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</si>
  <si>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</si>
  <si>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</si>
  <si>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</si>
  <si>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</si>
  <si>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</si>
  <si>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</si>
  <si>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</si>
  <si>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</si>
  <si>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</si>
  <si>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</si>
  <si>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</si>
  <si>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</si>
  <si>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</si>
  <si>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</si>
  <si>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</si>
  <si>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</si>
  <si>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</si>
  <si>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</si>
  <si>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</si>
  <si>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</si>
  <si>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</si>
  <si>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</si>
  <si>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</si>
  <si>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</si>
  <si>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</si>
  <si>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</si>
  <si>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</si>
  <si>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</si>
  <si>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</si>
  <si>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</si>
  <si>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</si>
  <si>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</si>
  <si>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</si>
  <si>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</si>
  <si>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</si>
  <si>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</si>
  <si>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</si>
  <si>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</si>
  <si>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</si>
  <si>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</si>
  <si>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</si>
  <si>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</si>
  <si>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</si>
  <si>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</si>
  <si>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</si>
  <si>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</si>
  <si>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</si>
  <si>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</si>
  <si>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</si>
  <si>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</si>
  <si>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</si>
  <si>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</si>
  <si>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</si>
  <si>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</si>
  <si>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</si>
  <si>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</si>
  <si>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</si>
  <si>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</si>
  <si>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</si>
  <si>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</si>
  <si>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</si>
  <si>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</si>
  <si>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</si>
  <si>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</si>
  <si>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</si>
  <si>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</si>
  <si>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</si>
  <si>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</si>
  <si>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</si>
  <si>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</si>
  <si>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</si>
  <si>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</si>
  <si>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</si>
  <si>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</si>
  <si>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</si>
  <si>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</si>
  <si>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</si>
  <si>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</si>
  <si>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</si>
  <si>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</si>
  <si>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</si>
  <si>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</si>
  <si>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</si>
  <si>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</si>
  <si>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</si>
  <si>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</si>
  <si>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</si>
  <si>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</si>
  <si>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</si>
  <si>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</si>
  <si>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</si>
  <si>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</si>
  <si>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</si>
  <si>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</si>
  <si>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</si>
  <si>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</si>
  <si>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</si>
  <si>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</si>
  <si>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</si>
  <si>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</si>
  <si>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</si>
  <si>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</si>
  <si>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</si>
  <si>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</si>
  <si>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</si>
  <si>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</si>
  <si>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</si>
  <si>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</si>
  <si>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</si>
  <si>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</si>
  <si>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</si>
  <si>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</si>
  <si>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</si>
  <si>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</si>
  <si>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</si>
  <si>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</si>
  <si>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</si>
  <si>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</si>
  <si>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</si>
  <si>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</si>
  <si>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</si>
  <si>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</si>
  <si>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</si>
  <si>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</si>
  <si>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</si>
  <si>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</si>
  <si>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</si>
  <si>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</si>
  <si>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</si>
  <si>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</si>
  <si>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</si>
  <si>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</si>
  <si>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</si>
  <si>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</si>
  <si>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</si>
  <si>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</si>
  <si>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</si>
  <si>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</si>
  <si>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</si>
  <si>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</si>
  <si>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</si>
  <si>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</si>
  <si>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</si>
  <si>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</si>
  <si>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</si>
  <si>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</si>
  <si>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</si>
  <si>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</si>
  <si>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</si>
  <si>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</si>
  <si>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</si>
  <si>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</si>
  <si>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</si>
  <si>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</si>
  <si>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</si>
  <si>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</si>
  <si>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</si>
  <si>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</si>
  <si>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</si>
  <si>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</si>
  <si>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</si>
  <si>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</si>
  <si>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</si>
  <si>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</si>
  <si>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</si>
  <si>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</si>
  <si>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</si>
  <si>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</si>
  <si>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</si>
  <si>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</si>
  <si>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</si>
  <si>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</si>
  <si>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</si>
  <si>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</si>
  <si>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</si>
  <si>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</si>
  <si>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</si>
  <si>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</si>
  <si>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</si>
  <si>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</si>
  <si>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</si>
  <si>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</si>
  <si>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</si>
  <si>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</si>
  <si>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</si>
  <si>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</si>
  <si>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</si>
  <si>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</si>
  <si>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</si>
  <si>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</si>
  <si>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</si>
  <si>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</si>
  <si>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</si>
  <si>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</si>
  <si>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</si>
  <si>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</si>
  <si>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</si>
  <si>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</si>
  <si>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</si>
  <si>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</si>
  <si>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</si>
  <si>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</si>
  <si>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</si>
  <si>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</si>
  <si>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</si>
  <si>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</si>
  <si>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</si>
  <si>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</si>
  <si>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</si>
  <si>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</si>
  <si>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</si>
  <si>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</si>
  <si>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</si>
  <si>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</si>
  <si>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</si>
  <si>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</si>
  <si>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</si>
  <si>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</si>
  <si>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</si>
  <si>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</si>
  <si>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</si>
  <si>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</si>
  <si>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</si>
  <si>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</si>
  <si>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</si>
  <si>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</si>
  <si>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</si>
  <si>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</si>
  <si>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</si>
  <si>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</si>
  <si>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</si>
  <si>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</si>
  <si>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</si>
  <si>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</si>
  <si>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</si>
  <si>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</si>
  <si>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</si>
  <si>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</si>
  <si>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</si>
  <si>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</si>
  <si>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</si>
  <si>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</si>
  <si>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</si>
  <si>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</si>
  <si>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</si>
  <si>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</si>
  <si>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</si>
  <si>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</si>
  <si>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</si>
  <si>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</si>
  <si>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</si>
  <si>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</si>
  <si>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</si>
  <si>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</si>
  <si>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</si>
  <si>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</si>
  <si>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</si>
  <si>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</si>
  <si>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</si>
  <si>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</si>
  <si>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</si>
  <si>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</si>
  <si>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</si>
  <si>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</si>
  <si>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</si>
  <si>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</si>
  <si>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</si>
  <si>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</si>
  <si>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</si>
  <si>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</si>
  <si>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</si>
  <si>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</si>
  <si>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</si>
  <si>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</si>
  <si>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</si>
  <si>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</si>
  <si>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</si>
  <si>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</si>
  <si>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</si>
  <si>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</si>
  <si>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</si>
  <si>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</si>
  <si>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</si>
  <si>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</si>
  <si>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</si>
  <si>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</si>
  <si>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</si>
  <si>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</si>
  <si>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</si>
  <si>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</si>
  <si>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</si>
  <si>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</si>
  <si>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</si>
  <si>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</si>
  <si>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</si>
  <si>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</si>
  <si>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</si>
  <si>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</si>
  <si>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</si>
  <si>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</si>
  <si>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</si>
  <si>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</si>
  <si>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</si>
  <si>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</si>
  <si>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</si>
  <si>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</si>
  <si>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</si>
  <si>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</si>
  <si>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</si>
  <si>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</si>
  <si>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</si>
  <si>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</si>
  <si>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</si>
  <si>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</si>
  <si>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</si>
  <si>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</si>
  <si>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</si>
  <si>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</si>
  <si>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</si>
  <si>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</si>
  <si>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</si>
  <si>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</si>
  <si>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</si>
  <si>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</si>
  <si>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</si>
  <si>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</si>
  <si>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</si>
  <si>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</si>
  <si>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</si>
  <si>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</si>
  <si>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</si>
  <si>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</si>
  <si>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</si>
  <si>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</si>
  <si>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</si>
  <si>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</si>
  <si>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</si>
  <si>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</si>
  <si>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</si>
  <si>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</si>
  <si>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</si>
  <si>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</si>
  <si>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</si>
  <si>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</si>
  <si>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</si>
  <si>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</si>
  <si>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</si>
  <si>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</si>
  <si>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</si>
  <si>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</si>
  <si>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</si>
  <si>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</si>
  <si>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</si>
  <si>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</si>
  <si>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</si>
  <si>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</si>
  <si>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</si>
  <si>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</si>
  <si>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</si>
  <si>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</si>
  <si>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</si>
  <si>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</si>
  <si>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</si>
  <si>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</si>
  <si>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</si>
  <si>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</si>
  <si>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</si>
  <si>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</si>
  <si>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</si>
  <si>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</si>
  <si>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</si>
  <si>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</si>
  <si>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</si>
  <si>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</si>
  <si>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</si>
  <si>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</si>
  <si>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</si>
  <si>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</si>
  <si>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</si>
  <si>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</si>
  <si>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</si>
  <si>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</si>
  <si>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</si>
  <si>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</si>
  <si>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</si>
  <si>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</si>
  <si>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</si>
  <si>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</si>
  <si>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</si>
  <si>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</si>
  <si>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</si>
  <si>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</si>
  <si>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</si>
  <si>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</si>
  <si>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</si>
  <si>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</si>
  <si>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</si>
  <si>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</si>
  <si>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</si>
  <si>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</si>
  <si>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</si>
  <si>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</si>
  <si>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</si>
  <si>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</si>
  <si>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</si>
  <si>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</si>
  <si>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</si>
  <si>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</si>
  <si>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</si>
  <si>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</si>
  <si>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</si>
  <si>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</si>
  <si>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</si>
  <si>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</si>
  <si>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</si>
  <si>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</si>
  <si>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</si>
  <si>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</si>
  <si>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</si>
  <si>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</si>
  <si>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</si>
  <si>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</si>
  <si>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</si>
  <si>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</si>
  <si>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</si>
  <si>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</si>
  <si>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</si>
  <si>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</si>
  <si>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</si>
  <si>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</si>
  <si>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</si>
  <si>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</si>
  <si>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</si>
  <si>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</si>
  <si>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</si>
  <si>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</si>
  <si>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</si>
  <si>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Agnelli_2002</t>
  </si>
  <si>
    <t>10.1046/j.1365-2389.2002.00432.x</t>
  </si>
  <si>
    <t>10.1126/science.aad4273</t>
  </si>
  <si>
    <t>Yujie He</t>
  </si>
  <si>
    <t>ISRaD</t>
  </si>
  <si>
    <t>2018</t>
  </si>
  <si>
    <t>9</t>
  </si>
  <si>
    <t>13</t>
  </si>
  <si>
    <t>yujiehe.pu@gmail.com</t>
  </si>
  <si>
    <t>J. Beem-Miller</t>
  </si>
  <si>
    <t>jbeem@bgc-jena.mpg.de</t>
  </si>
  <si>
    <t>Agnelli, A., Trumbore, S. E., Corti, G., &amp; Ugolini, F. C. (2002). The dynamics of organic matter in rock fragments in soil investigated by 14C dating and measurements of 13C. European Journal of Soil Science, 53(1), 147–159. doi:10.1046/j.1365-2389.2002.00432.x</t>
  </si>
  <si>
    <t>43.7</t>
  </si>
  <si>
    <t>11.6</t>
  </si>
  <si>
    <t>1100</t>
  </si>
  <si>
    <t>temperate forest;Abies alba about 70 years old;NA</t>
  </si>
  <si>
    <t>Agnelli_2002_Cavala_401_11_23</t>
  </si>
  <si>
    <t>11</t>
  </si>
  <si>
    <t>23</t>
  </si>
  <si>
    <t>A2</t>
  </si>
  <si>
    <t>0</t>
  </si>
  <si>
    <t>-217</t>
  </si>
  <si>
    <t>6</t>
  </si>
  <si>
    <t>0.783</t>
  </si>
  <si>
    <t>0.006</t>
  </si>
  <si>
    <t>Agnelli_2002_Cavala_401_0_11</t>
  </si>
  <si>
    <t>A1</t>
  </si>
  <si>
    <t>-59</t>
  </si>
  <si>
    <t>0.941</t>
  </si>
  <si>
    <t>Agnelli_2002_Cavala_401_23_42</t>
  </si>
  <si>
    <t>42</t>
  </si>
  <si>
    <t>Bw1</t>
  </si>
  <si>
    <t>-297</t>
  </si>
  <si>
    <t>0.703</t>
  </si>
  <si>
    <t>Agnelli_2002_Cavala_402_0_11</t>
  </si>
  <si>
    <t>-55</t>
  </si>
  <si>
    <t>0.945</t>
  </si>
  <si>
    <t>Agnelli_2002_Cavala_402_11_23</t>
  </si>
  <si>
    <t>-177</t>
  </si>
  <si>
    <t>0.823</t>
  </si>
  <si>
    <t>Agnelli_2002_Cavala_402_23_42</t>
  </si>
  <si>
    <t>-254</t>
  </si>
  <si>
    <t>0.746</t>
  </si>
  <si>
    <t>Agnelli_2002_Cavala_403_11_23</t>
  </si>
  <si>
    <t>-43</t>
  </si>
  <si>
    <t>0.957</t>
  </si>
  <si>
    <t>Agnelli_2002_Cavala_403_0_11</t>
  </si>
  <si>
    <t>63</t>
  </si>
  <si>
    <t>1.063</t>
  </si>
  <si>
    <t>Agnelli_2002_Cavalla</t>
  </si>
  <si>
    <t>Avg</t>
  </si>
  <si>
    <t>Humic cambisol</t>
  </si>
  <si>
    <t>soliflucted material on buried paleosol</t>
  </si>
  <si>
    <t>Agnelli_2002_Cavalla_Avg</t>
  </si>
  <si>
    <t>Agnelli_2002_Cavalla_Avg_0_11</t>
  </si>
  <si>
    <t>Agnelli_2002_Cavalla_Avg_11_23</t>
  </si>
  <si>
    <t>CAMS</t>
  </si>
  <si>
    <t>Agnelli_2002_Cavalla_Avg_23_42</t>
  </si>
  <si>
    <t>Agnelli_2002_Cavalla_Avg_0_11_base soluble</t>
  </si>
  <si>
    <t>Additional data exists for different coarse fragment sizes (incubation 14C, 13C, porosity)</t>
  </si>
  <si>
    <t>Agnelli_2002_Cavalla_401</t>
  </si>
  <si>
    <t>Agnelli_2002_Cavalla_402</t>
  </si>
  <si>
    <t>Agnelli_2002_Cavalla_403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</si>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</sst>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3" xfId="0" applyFont="1" applyBorder="1" applyAlignment="1"/>
    <xf numFmtId="0" fontId="13" fillId="0" borderId="3" xfId="0" applyFont="1" applyBorder="1" applyAlignment="1">
      <alignment wrapText="1"/>
    </xf>
    <xf numFmtId="0" fontId="12" fillId="42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1" fontId="4" fillId="0" borderId="3" xfId="0" applyNumberFormat="1" applyFont="1" applyBorder="1" applyAlignment="1">
      <alignment wrapText="1"/>
    </xf>
    <xf numFmtId="1" fontId="4" fillId="0" borderId="3" xfId="0" applyNumberFormat="1" applyFont="1" applyBorder="1" applyAlignment="1"/>
    <xf numFmtId="0" fontId="4" fillId="0" borderId="3" xfId="0" applyFont="1" applyBorder="1" applyAlignment="1"/>
    <xf numFmtId="0" fontId="0" fillId="42" borderId="3" xfId="0" applyFont="1" applyFill="1" applyBorder="1" applyAlignment="1"/>
  </cellXfs>
  <cellStyles count="3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</row>
    <row r="2" spans="1:15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4" t="s">
        <v>753</v>
      </c>
      <c r="H2" s="124" t="s">
        <v>754</v>
      </c>
      <c r="I2" s="12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5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5" t="s">
        <v>733</v>
      </c>
      <c r="H3" s="125" t="s">
        <v>34</v>
      </c>
      <c r="I3" s="12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0"/>
      <c r="O3" s="120" t="s">
        <v>362</v>
      </c>
    </row>
    <row r="4" spans="1:15" ht="14">
      <c r="A4" s="143" t="s">
        <v>813</v>
      </c>
      <c r="B4" s="143" t="s">
        <v>814</v>
      </c>
      <c r="C4" s="143" t="s">
        <v>815</v>
      </c>
      <c r="D4" s="5" t="s">
        <v>822</v>
      </c>
      <c r="E4" s="5" t="s">
        <v>817</v>
      </c>
      <c r="F4" s="5" t="s">
        <v>823</v>
      </c>
      <c r="G4" s="144" t="s">
        <v>818</v>
      </c>
      <c r="H4" s="126" t="s">
        <v>819</v>
      </c>
      <c r="I4" s="126" t="s">
        <v>820</v>
      </c>
      <c r="J4" s="5" t="s">
        <v>816</v>
      </c>
      <c r="K4" s="5" t="s">
        <v>821</v>
      </c>
      <c r="L4" s="143"/>
      <c r="M4" s="143" t="s">
        <v>824</v>
      </c>
      <c r="N4" s="143" t="s">
        <v>872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813</v>
      </c>
      <c r="B4" s="10" t="s">
        <v>862</v>
      </c>
      <c r="C4" s="10" t="s">
        <v>825</v>
      </c>
      <c r="D4" s="10" t="s">
        <v>826</v>
      </c>
      <c r="E4" s="7"/>
      <c r="F4" s="19" t="s">
        <v>827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K7" sqref="K7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14.33203125" style="15" bestFit="1" customWidth="1"/>
    <col min="4" max="4" width="18.8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670</v>
      </c>
      <c r="B2" s="34" t="s">
        <v>16</v>
      </c>
      <c r="C2" s="34" t="s">
        <v>372</v>
      </c>
      <c r="D2" s="34" t="s">
        <v>331</v>
      </c>
      <c r="E2" s="30" t="s">
        <v>46</v>
      </c>
      <c r="F2" s="34" t="s">
        <v>17</v>
      </c>
      <c r="G2" s="34" t="s">
        <v>18</v>
      </c>
      <c r="H2" s="37" t="s">
        <v>326</v>
      </c>
      <c r="I2" s="39" t="s">
        <v>371</v>
      </c>
      <c r="J2" s="30" t="s">
        <v>370</v>
      </c>
      <c r="K2" s="37" t="s">
        <v>323</v>
      </c>
      <c r="L2" s="39" t="s">
        <v>309</v>
      </c>
      <c r="M2" s="39" t="s">
        <v>310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322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329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320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320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20" t="s">
        <v>813</v>
      </c>
      <c r="B4" s="10" t="s">
        <v>862</v>
      </c>
      <c r="C4" s="10">
        <v>401</v>
      </c>
      <c r="D4" s="10" t="str">
        <f>B4&amp;"_"&amp;C4</f>
        <v>Agnelli_2002_Cavalla_401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/>
      <c r="N4" s="19" t="s">
        <v>864</v>
      </c>
      <c r="O4" s="19"/>
      <c r="P4" s="19" t="s">
        <v>678</v>
      </c>
      <c r="Q4" s="19"/>
      <c r="R4" s="19"/>
      <c r="S4" s="19"/>
      <c r="T4" s="5" t="s">
        <v>190</v>
      </c>
      <c r="U4" s="19" t="s">
        <v>828</v>
      </c>
      <c r="V4" s="19"/>
      <c r="Y4" s="5" t="s">
        <v>211</v>
      </c>
      <c r="AA4" s="5" t="s">
        <v>865</v>
      </c>
      <c r="AB4" s="19"/>
      <c r="AC4" s="19"/>
      <c r="AD4" s="19"/>
      <c r="AE4" s="19">
        <v>5</v>
      </c>
      <c r="AF4" s="19"/>
    </row>
    <row r="5" spans="1:36" ht="14">
      <c r="A5" s="20" t="s">
        <v>813</v>
      </c>
      <c r="B5" s="10" t="s">
        <v>862</v>
      </c>
      <c r="C5" s="10">
        <v>402</v>
      </c>
      <c r="D5" s="10" t="str">
        <f t="shared" ref="D5:D7" si="0">B5&amp;"_"&amp;C5</f>
        <v>Agnelli_2002_Cavalla_402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/>
      <c r="N5" s="19" t="s">
        <v>864</v>
      </c>
      <c r="O5" s="19"/>
      <c r="P5" s="19" t="s">
        <v>678</v>
      </c>
      <c r="Q5" s="19"/>
      <c r="R5" s="19"/>
      <c r="S5" s="19"/>
      <c r="T5" s="5" t="s">
        <v>190</v>
      </c>
      <c r="U5" s="19" t="s">
        <v>828</v>
      </c>
      <c r="V5" s="19"/>
      <c r="Y5" s="5" t="s">
        <v>211</v>
      </c>
      <c r="AA5" s="5" t="s">
        <v>865</v>
      </c>
      <c r="AB5" s="19"/>
      <c r="AC5" s="19"/>
      <c r="AD5" s="19"/>
      <c r="AE5" s="19">
        <v>5</v>
      </c>
      <c r="AF5" s="19"/>
    </row>
    <row r="6" spans="1:36" ht="14">
      <c r="A6" s="20" t="s">
        <v>813</v>
      </c>
      <c r="B6" s="10" t="s">
        <v>862</v>
      </c>
      <c r="C6" s="10">
        <v>403</v>
      </c>
      <c r="D6" s="10" t="str">
        <f t="shared" si="0"/>
        <v>Agnelli_2002_Cavalla_403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/>
      <c r="N6" s="19" t="s">
        <v>864</v>
      </c>
      <c r="O6" s="19"/>
      <c r="P6" s="19" t="s">
        <v>678</v>
      </c>
      <c r="Q6" s="19"/>
      <c r="R6" s="19"/>
      <c r="S6" s="19"/>
      <c r="T6" s="5" t="s">
        <v>190</v>
      </c>
      <c r="U6" s="19" t="s">
        <v>828</v>
      </c>
      <c r="V6" s="19"/>
      <c r="Y6" s="5" t="s">
        <v>211</v>
      </c>
      <c r="AA6" s="5" t="s">
        <v>865</v>
      </c>
      <c r="AB6" s="19"/>
      <c r="AC6" s="19"/>
      <c r="AD6" s="19"/>
      <c r="AE6" s="19">
        <v>5</v>
      </c>
      <c r="AF6" s="19"/>
    </row>
    <row r="7" spans="1:36" ht="14">
      <c r="A7" s="20" t="s">
        <v>813</v>
      </c>
      <c r="B7" s="10" t="s">
        <v>862</v>
      </c>
      <c r="C7" s="10" t="s">
        <v>863</v>
      </c>
      <c r="D7" s="10" t="str">
        <f t="shared" si="0"/>
        <v>Agnelli_2002_Cavalla_Avg</v>
      </c>
      <c r="E7" s="19"/>
      <c r="F7" s="19"/>
      <c r="G7" s="19"/>
      <c r="H7" s="19" t="s">
        <v>325</v>
      </c>
      <c r="I7" s="19"/>
      <c r="J7" s="19"/>
      <c r="K7" s="19">
        <v>3</v>
      </c>
      <c r="L7" s="19"/>
      <c r="M7" s="19"/>
      <c r="N7" s="19" t="s">
        <v>864</v>
      </c>
      <c r="O7" s="19"/>
      <c r="P7" s="19" t="s">
        <v>678</v>
      </c>
      <c r="Q7" s="19"/>
      <c r="R7" s="19"/>
      <c r="S7" s="19"/>
      <c r="T7" s="5" t="s">
        <v>190</v>
      </c>
      <c r="U7" s="19" t="s">
        <v>828</v>
      </c>
      <c r="V7" s="19"/>
      <c r="Y7" s="5" t="s">
        <v>211</v>
      </c>
      <c r="AA7" s="5" t="s">
        <v>865</v>
      </c>
      <c r="AB7" s="19"/>
      <c r="AC7" s="19"/>
      <c r="AD7" s="19"/>
      <c r="AE7" s="19">
        <v>5</v>
      </c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6" t="s">
        <v>669</v>
      </c>
      <c r="B1" s="26" t="s">
        <v>14</v>
      </c>
      <c r="C1" s="112" t="s">
        <v>625</v>
      </c>
      <c r="D1" s="117" t="s">
        <v>459</v>
      </c>
      <c r="E1" s="32" t="s">
        <v>627</v>
      </c>
      <c r="F1" s="32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28">
      <c r="A3" s="36" t="s">
        <v>363</v>
      </c>
      <c r="B3" s="35"/>
      <c r="C3" s="119"/>
      <c r="D3" s="111"/>
      <c r="E3" s="35" t="s">
        <v>31</v>
      </c>
      <c r="F3" s="35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330</v>
      </c>
      <c r="V3" s="96" t="s">
        <v>37</v>
      </c>
      <c r="W3" s="96" t="s">
        <v>37</v>
      </c>
      <c r="X3" s="97"/>
      <c r="Y3" s="97"/>
      <c r="Z3" s="138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L9" sqref="L9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24.33203125" style="15" customWidth="1"/>
    <col min="4" max="4" width="27" style="15" customWidth="1"/>
    <col min="5" max="5" width="14.33203125" style="134" customWidth="1"/>
    <col min="6" max="6" width="7.83203125" style="134" customWidth="1"/>
    <col min="7" max="7" width="7.5" style="134" customWidth="1"/>
    <col min="8" max="8" width="8.5" style="15" bestFit="1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39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3" t="s">
        <v>745</v>
      </c>
      <c r="G1" s="123" t="s">
        <v>746</v>
      </c>
      <c r="H1" s="26" t="s">
        <v>492</v>
      </c>
      <c r="I1" s="26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2" t="s">
        <v>498</v>
      </c>
      <c r="O1" s="43" t="s">
        <v>499</v>
      </c>
      <c r="P1" s="43" t="s">
        <v>500</v>
      </c>
      <c r="Q1" s="43" t="s">
        <v>501</v>
      </c>
      <c r="R1" s="43" t="s">
        <v>502</v>
      </c>
      <c r="S1" s="43" t="s">
        <v>503</v>
      </c>
      <c r="T1" s="43" t="s">
        <v>504</v>
      </c>
      <c r="U1" s="43" t="s">
        <v>505</v>
      </c>
      <c r="V1" s="43" t="s">
        <v>506</v>
      </c>
      <c r="W1" s="43" t="s">
        <v>507</v>
      </c>
      <c r="X1" s="43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5" t="s">
        <v>513</v>
      </c>
      <c r="AD1" s="45" t="s">
        <v>514</v>
      </c>
      <c r="AE1" s="45" t="s">
        <v>770</v>
      </c>
      <c r="AF1" s="45" t="s">
        <v>515</v>
      </c>
      <c r="AG1" s="45" t="s">
        <v>516</v>
      </c>
      <c r="AH1" s="45" t="s">
        <v>517</v>
      </c>
      <c r="AI1" s="45" t="s">
        <v>518</v>
      </c>
      <c r="AJ1" s="45" t="s">
        <v>519</v>
      </c>
      <c r="AK1" s="45" t="s">
        <v>771</v>
      </c>
      <c r="AL1" s="46" t="s">
        <v>520</v>
      </c>
      <c r="AM1" s="46" t="s">
        <v>521</v>
      </c>
      <c r="AN1" s="46" t="s">
        <v>522</v>
      </c>
      <c r="AO1" s="46" t="s">
        <v>523</v>
      </c>
      <c r="AP1" s="46" t="s">
        <v>524</v>
      </c>
      <c r="AQ1" s="46" t="s">
        <v>525</v>
      </c>
      <c r="AR1" s="46" t="s">
        <v>526</v>
      </c>
      <c r="AS1" s="46" t="s">
        <v>527</v>
      </c>
      <c r="AT1" s="47" t="s">
        <v>528</v>
      </c>
      <c r="AU1" s="47" t="s">
        <v>529</v>
      </c>
      <c r="AV1" s="47" t="s">
        <v>530</v>
      </c>
      <c r="AW1" s="47" t="s">
        <v>531</v>
      </c>
      <c r="AX1" s="47" t="s">
        <v>532</v>
      </c>
      <c r="AY1" s="47" t="s">
        <v>533</v>
      </c>
      <c r="AZ1" s="47" t="s">
        <v>534</v>
      </c>
      <c r="BA1" s="47" t="s">
        <v>535</v>
      </c>
      <c r="BB1" s="47" t="s">
        <v>536</v>
      </c>
      <c r="BC1" s="47" t="s">
        <v>537</v>
      </c>
      <c r="BD1" s="47" t="s">
        <v>538</v>
      </c>
      <c r="BE1" s="48" t="s">
        <v>539</v>
      </c>
      <c r="BF1" s="48" t="s">
        <v>540</v>
      </c>
      <c r="BG1" s="48" t="s">
        <v>541</v>
      </c>
      <c r="BH1" s="49" t="s">
        <v>772</v>
      </c>
      <c r="BI1" s="49" t="s">
        <v>773</v>
      </c>
      <c r="BJ1" s="49" t="s">
        <v>542</v>
      </c>
      <c r="BK1" s="49" t="s">
        <v>543</v>
      </c>
      <c r="BL1" s="49" t="s">
        <v>544</v>
      </c>
      <c r="BM1" s="49" t="s">
        <v>545</v>
      </c>
      <c r="BN1" s="49" t="s">
        <v>546</v>
      </c>
      <c r="BO1" s="49" t="s">
        <v>547</v>
      </c>
      <c r="BP1" s="49" t="s">
        <v>548</v>
      </c>
      <c r="BQ1" s="49" t="s">
        <v>549</v>
      </c>
      <c r="BR1" s="49" t="s">
        <v>550</v>
      </c>
      <c r="BS1" s="49" t="s">
        <v>551</v>
      </c>
      <c r="BT1" s="49" t="s">
        <v>552</v>
      </c>
      <c r="BU1" s="49" t="s">
        <v>553</v>
      </c>
      <c r="BV1" s="49" t="s">
        <v>554</v>
      </c>
      <c r="BW1" s="49" t="s">
        <v>555</v>
      </c>
      <c r="BX1" s="49" t="s">
        <v>556</v>
      </c>
      <c r="BY1" s="49" t="s">
        <v>557</v>
      </c>
      <c r="BZ1" s="49" t="s">
        <v>558</v>
      </c>
      <c r="CA1" s="49" t="s">
        <v>559</v>
      </c>
      <c r="CB1" s="49" t="s">
        <v>560</v>
      </c>
      <c r="CC1" s="49" t="s">
        <v>561</v>
      </c>
      <c r="CD1" s="50" t="s">
        <v>562</v>
      </c>
      <c r="CE1" s="50" t="s">
        <v>563</v>
      </c>
      <c r="CF1" s="50" t="s">
        <v>564</v>
      </c>
      <c r="CG1" s="50" t="s">
        <v>565</v>
      </c>
      <c r="CH1" s="50" t="s">
        <v>566</v>
      </c>
      <c r="CI1" s="50" t="s">
        <v>774</v>
      </c>
      <c r="CJ1" s="50" t="s">
        <v>567</v>
      </c>
      <c r="CK1" s="50" t="s">
        <v>568</v>
      </c>
      <c r="CL1" s="50" t="s">
        <v>569</v>
      </c>
      <c r="CM1" s="50" t="s">
        <v>570</v>
      </c>
      <c r="CN1" s="50" t="s">
        <v>571</v>
      </c>
      <c r="CO1" s="50" t="s">
        <v>572</v>
      </c>
      <c r="CP1" s="50" t="s">
        <v>573</v>
      </c>
      <c r="CQ1" s="50" t="s">
        <v>574</v>
      </c>
      <c r="CR1" s="106" t="s">
        <v>575</v>
      </c>
      <c r="CS1" s="106" t="s">
        <v>576</v>
      </c>
    </row>
    <row r="2" spans="1:97" s="29" customFormat="1" ht="45" customHeight="1">
      <c r="A2" s="30" t="s">
        <v>670</v>
      </c>
      <c r="B2" s="34" t="s">
        <v>16</v>
      </c>
      <c r="C2" s="34" t="s">
        <v>331</v>
      </c>
      <c r="D2" s="34" t="s">
        <v>56</v>
      </c>
      <c r="E2" s="124" t="s">
        <v>736</v>
      </c>
      <c r="F2" s="124" t="s">
        <v>737</v>
      </c>
      <c r="G2" s="124" t="s">
        <v>735</v>
      </c>
      <c r="H2" s="34" t="s">
        <v>57</v>
      </c>
      <c r="I2" s="34" t="s">
        <v>58</v>
      </c>
      <c r="J2" s="30" t="s">
        <v>59</v>
      </c>
      <c r="K2" s="30" t="s">
        <v>392</v>
      </c>
      <c r="L2" s="30" t="s">
        <v>60</v>
      </c>
      <c r="M2" s="30" t="s">
        <v>61</v>
      </c>
      <c r="N2" s="30" t="s">
        <v>62</v>
      </c>
      <c r="O2" s="52" t="s">
        <v>63</v>
      </c>
      <c r="P2" s="52" t="s">
        <v>64</v>
      </c>
      <c r="Q2" s="52" t="s">
        <v>65</v>
      </c>
      <c r="R2" s="52" t="s">
        <v>68</v>
      </c>
      <c r="S2" s="52" t="s">
        <v>69</v>
      </c>
      <c r="T2" s="52" t="s">
        <v>70</v>
      </c>
      <c r="U2" s="52" t="s">
        <v>71</v>
      </c>
      <c r="V2" s="52" t="s">
        <v>72</v>
      </c>
      <c r="W2" s="52" t="s">
        <v>73</v>
      </c>
      <c r="X2" s="52" t="s">
        <v>391</v>
      </c>
      <c r="Y2" s="53" t="s">
        <v>66</v>
      </c>
      <c r="Z2" s="53" t="s">
        <v>67</v>
      </c>
      <c r="AA2" s="54" t="s">
        <v>281</v>
      </c>
      <c r="AB2" s="54" t="s">
        <v>285</v>
      </c>
      <c r="AC2" s="54" t="s">
        <v>74</v>
      </c>
      <c r="AD2" s="54" t="s">
        <v>75</v>
      </c>
      <c r="AE2" s="54" t="s">
        <v>76</v>
      </c>
      <c r="AF2" s="54" t="s">
        <v>289</v>
      </c>
      <c r="AG2" s="54" t="s">
        <v>290</v>
      </c>
      <c r="AH2" s="54" t="s">
        <v>291</v>
      </c>
      <c r="AI2" s="54" t="s">
        <v>292</v>
      </c>
      <c r="AJ2" s="54" t="s">
        <v>77</v>
      </c>
      <c r="AK2" s="54" t="s">
        <v>78</v>
      </c>
      <c r="AL2" s="55" t="s">
        <v>246</v>
      </c>
      <c r="AM2" s="55" t="s">
        <v>248</v>
      </c>
      <c r="AN2" s="55" t="s">
        <v>249</v>
      </c>
      <c r="AO2" s="55" t="s">
        <v>79</v>
      </c>
      <c r="AP2" s="55" t="s">
        <v>80</v>
      </c>
      <c r="AQ2" s="55" t="s">
        <v>81</v>
      </c>
      <c r="AR2" s="55" t="s">
        <v>82</v>
      </c>
      <c r="AS2" s="55" t="s">
        <v>83</v>
      </c>
      <c r="AT2" s="56" t="s">
        <v>84</v>
      </c>
      <c r="AU2" s="56" t="s">
        <v>85</v>
      </c>
      <c r="AV2" s="56" t="s">
        <v>86</v>
      </c>
      <c r="AW2" s="56" t="s">
        <v>87</v>
      </c>
      <c r="AX2" s="56" t="s">
        <v>88</v>
      </c>
      <c r="AY2" s="56" t="s">
        <v>89</v>
      </c>
      <c r="AZ2" s="56" t="s">
        <v>390</v>
      </c>
      <c r="BA2" s="56" t="s">
        <v>389</v>
      </c>
      <c r="BB2" s="56" t="s">
        <v>90</v>
      </c>
      <c r="BC2" s="56" t="s">
        <v>388</v>
      </c>
      <c r="BD2" s="56" t="s">
        <v>387</v>
      </c>
      <c r="BE2" s="58" t="s">
        <v>91</v>
      </c>
      <c r="BF2" s="58" t="s">
        <v>92</v>
      </c>
      <c r="BG2" s="58" t="s">
        <v>93</v>
      </c>
      <c r="BH2" s="59" t="s">
        <v>94</v>
      </c>
      <c r="BI2" s="59" t="s">
        <v>385</v>
      </c>
      <c r="BJ2" s="59" t="s">
        <v>386</v>
      </c>
      <c r="BK2" s="59" t="s">
        <v>95</v>
      </c>
      <c r="BL2" s="59" t="s">
        <v>96</v>
      </c>
      <c r="BM2" s="60" t="s">
        <v>97</v>
      </c>
      <c r="BN2" s="60" t="s">
        <v>98</v>
      </c>
      <c r="BO2" s="59" t="s">
        <v>99</v>
      </c>
      <c r="BP2" s="59" t="s">
        <v>100</v>
      </c>
      <c r="BQ2" s="59" t="s">
        <v>101</v>
      </c>
      <c r="BR2" s="60" t="s">
        <v>102</v>
      </c>
      <c r="BS2" s="60" t="s">
        <v>103</v>
      </c>
      <c r="BT2" s="59" t="s">
        <v>104</v>
      </c>
      <c r="BU2" s="59" t="s">
        <v>105</v>
      </c>
      <c r="BV2" s="59" t="s">
        <v>106</v>
      </c>
      <c r="BW2" s="60" t="s">
        <v>107</v>
      </c>
      <c r="BX2" s="60" t="s">
        <v>108</v>
      </c>
      <c r="BY2" s="59" t="s">
        <v>109</v>
      </c>
      <c r="BZ2" s="59" t="s">
        <v>110</v>
      </c>
      <c r="CA2" s="59" t="s">
        <v>111</v>
      </c>
      <c r="CB2" s="60" t="s">
        <v>112</v>
      </c>
      <c r="CC2" s="59" t="s">
        <v>113</v>
      </c>
      <c r="CD2" s="61" t="s">
        <v>114</v>
      </c>
      <c r="CE2" s="61" t="s">
        <v>115</v>
      </c>
      <c r="CF2" s="61" t="s">
        <v>116</v>
      </c>
      <c r="CG2" s="61" t="s">
        <v>117</v>
      </c>
      <c r="CH2" s="61" t="s">
        <v>384</v>
      </c>
      <c r="CI2" s="61" t="s">
        <v>118</v>
      </c>
      <c r="CJ2" s="61" t="s">
        <v>119</v>
      </c>
      <c r="CK2" s="61" t="s">
        <v>120</v>
      </c>
      <c r="CL2" s="61" t="s">
        <v>121</v>
      </c>
      <c r="CM2" s="61" t="s">
        <v>383</v>
      </c>
      <c r="CN2" s="61" t="s">
        <v>122</v>
      </c>
      <c r="CO2" s="61" t="s">
        <v>123</v>
      </c>
      <c r="CP2" s="61" t="s">
        <v>124</v>
      </c>
      <c r="CQ2" s="61" t="s">
        <v>125</v>
      </c>
      <c r="CR2" s="62" t="s">
        <v>282</v>
      </c>
      <c r="CS2" s="62" t="s">
        <v>286</v>
      </c>
    </row>
    <row r="3" spans="1:97" s="42" customFormat="1" ht="34" customHeight="1">
      <c r="A3" s="36" t="s">
        <v>363</v>
      </c>
      <c r="B3" s="35"/>
      <c r="C3" s="35"/>
      <c r="D3" s="35"/>
      <c r="E3" s="125" t="s">
        <v>733</v>
      </c>
      <c r="F3" s="125" t="s">
        <v>34</v>
      </c>
      <c r="G3" s="125" t="s">
        <v>734</v>
      </c>
      <c r="H3" s="35" t="s">
        <v>40</v>
      </c>
      <c r="I3" s="35" t="s">
        <v>40</v>
      </c>
      <c r="J3" s="36"/>
      <c r="K3" s="102" t="s">
        <v>374</v>
      </c>
      <c r="L3" s="36"/>
      <c r="M3" s="36"/>
      <c r="N3" s="36" t="s">
        <v>382</v>
      </c>
      <c r="O3" s="64" t="s">
        <v>126</v>
      </c>
      <c r="P3" s="64" t="s">
        <v>126</v>
      </c>
      <c r="Q3" s="64"/>
      <c r="R3" s="64" t="s">
        <v>37</v>
      </c>
      <c r="S3" s="64" t="s">
        <v>37</v>
      </c>
      <c r="T3" s="64" t="s">
        <v>37</v>
      </c>
      <c r="U3" s="64" t="s">
        <v>37</v>
      </c>
      <c r="V3" s="64" t="s">
        <v>34</v>
      </c>
      <c r="W3" s="64" t="s">
        <v>127</v>
      </c>
      <c r="X3" s="64"/>
      <c r="Y3" s="65"/>
      <c r="Z3" s="65"/>
      <c r="AA3" s="66"/>
      <c r="AB3" s="66" t="s">
        <v>284</v>
      </c>
      <c r="AC3" s="66" t="s">
        <v>128</v>
      </c>
      <c r="AD3" s="66" t="s">
        <v>129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37</v>
      </c>
      <c r="AL3" s="67" t="s">
        <v>37</v>
      </c>
      <c r="AM3" s="67" t="s">
        <v>37</v>
      </c>
      <c r="AN3" s="67" t="s">
        <v>37</v>
      </c>
      <c r="AO3" s="67" t="s">
        <v>45</v>
      </c>
      <c r="AP3" s="67" t="s">
        <v>45</v>
      </c>
      <c r="AQ3" s="67" t="s">
        <v>37</v>
      </c>
      <c r="AR3" s="67" t="s">
        <v>130</v>
      </c>
      <c r="AS3" s="67" t="s">
        <v>37</v>
      </c>
      <c r="AT3" s="68" t="s">
        <v>131</v>
      </c>
      <c r="AU3" s="68" t="s">
        <v>131</v>
      </c>
      <c r="AV3" s="68" t="s">
        <v>55</v>
      </c>
      <c r="AW3" s="68"/>
      <c r="AX3" s="68" t="s">
        <v>132</v>
      </c>
      <c r="AY3" s="68" t="s">
        <v>131</v>
      </c>
      <c r="AZ3" s="68" t="s">
        <v>131</v>
      </c>
      <c r="BA3" s="68" t="s">
        <v>131</v>
      </c>
      <c r="BB3" s="68"/>
      <c r="BC3" s="68"/>
      <c r="BD3" s="68" t="s">
        <v>131</v>
      </c>
      <c r="BE3" s="69" t="s">
        <v>133</v>
      </c>
      <c r="BF3" s="69" t="s">
        <v>134</v>
      </c>
      <c r="BG3" s="69" t="s">
        <v>134</v>
      </c>
      <c r="BH3" s="70"/>
      <c r="BI3" s="70"/>
      <c r="BJ3" s="70"/>
      <c r="BK3" s="70" t="s">
        <v>135</v>
      </c>
      <c r="BL3" s="70" t="s">
        <v>135</v>
      </c>
      <c r="BM3" s="70" t="s">
        <v>135</v>
      </c>
      <c r="BN3" s="70" t="s">
        <v>135</v>
      </c>
      <c r="BO3" s="70"/>
      <c r="BP3" s="70" t="s">
        <v>135</v>
      </c>
      <c r="BQ3" s="70" t="s">
        <v>135</v>
      </c>
      <c r="BR3" s="70" t="s">
        <v>135</v>
      </c>
      <c r="BS3" s="70" t="s">
        <v>135</v>
      </c>
      <c r="BT3" s="70"/>
      <c r="BU3" s="70" t="s">
        <v>135</v>
      </c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1" t="s">
        <v>136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</row>
    <row r="4" spans="1:97" ht="15" customHeight="1">
      <c r="A4" s="20" t="s">
        <v>813</v>
      </c>
      <c r="B4" s="10" t="s">
        <v>862</v>
      </c>
      <c r="C4" s="11" t="s">
        <v>873</v>
      </c>
      <c r="D4" s="11" t="s">
        <v>838</v>
      </c>
      <c r="E4" s="145">
        <v>1996</v>
      </c>
      <c r="F4" s="132">
        <v>11</v>
      </c>
      <c r="G4" s="132"/>
      <c r="H4" s="11" t="s">
        <v>833</v>
      </c>
      <c r="I4" s="11" t="s">
        <v>830</v>
      </c>
      <c r="J4" s="8" t="s">
        <v>839</v>
      </c>
      <c r="K4" s="8"/>
      <c r="L4" s="8"/>
      <c r="M4" s="8"/>
      <c r="N4" s="8"/>
      <c r="O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17"/>
      <c r="AP4" s="17"/>
      <c r="AQ4" s="8"/>
      <c r="AR4" s="8"/>
      <c r="AS4" s="8"/>
      <c r="AT4" s="8"/>
      <c r="AU4" s="8"/>
      <c r="AV4" s="8"/>
      <c r="AW4" s="8"/>
      <c r="AX4" s="8"/>
      <c r="AY4" s="8" t="s">
        <v>840</v>
      </c>
      <c r="AZ4" s="8" t="s">
        <v>835</v>
      </c>
      <c r="BA4" s="8"/>
      <c r="BB4" s="8" t="s">
        <v>841</v>
      </c>
      <c r="BC4" s="8" t="s">
        <v>837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 t="s">
        <v>813</v>
      </c>
      <c r="B5" s="10" t="s">
        <v>862</v>
      </c>
      <c r="C5" s="11" t="s">
        <v>873</v>
      </c>
      <c r="D5" s="11" t="s">
        <v>829</v>
      </c>
      <c r="E5" s="145">
        <v>1996</v>
      </c>
      <c r="F5" s="132">
        <v>11</v>
      </c>
      <c r="G5" s="132"/>
      <c r="H5" s="11" t="s">
        <v>830</v>
      </c>
      <c r="I5" s="11" t="s">
        <v>831</v>
      </c>
      <c r="J5" s="8" t="s">
        <v>832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17"/>
      <c r="AP5" s="17"/>
      <c r="AQ5" s="8"/>
      <c r="AR5" s="8"/>
      <c r="AS5" s="8"/>
      <c r="AT5" s="8"/>
      <c r="AU5" s="8"/>
      <c r="AV5" s="8"/>
      <c r="AW5" s="8"/>
      <c r="AX5" s="8"/>
      <c r="AY5" s="8" t="s">
        <v>834</v>
      </c>
      <c r="AZ5" s="8" t="s">
        <v>835</v>
      </c>
      <c r="BA5" s="8"/>
      <c r="BB5" s="8" t="s">
        <v>836</v>
      </c>
      <c r="BC5" s="8" t="s">
        <v>837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 t="s">
        <v>813</v>
      </c>
      <c r="B6" s="10" t="s">
        <v>862</v>
      </c>
      <c r="C6" s="11" t="s">
        <v>873</v>
      </c>
      <c r="D6" s="11" t="s">
        <v>842</v>
      </c>
      <c r="E6" s="145">
        <v>1996</v>
      </c>
      <c r="F6" s="132">
        <v>11</v>
      </c>
      <c r="G6" s="132"/>
      <c r="H6" s="11" t="s">
        <v>831</v>
      </c>
      <c r="I6" s="11" t="s">
        <v>843</v>
      </c>
      <c r="J6" s="8" t="s">
        <v>844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17"/>
      <c r="AP6" s="17"/>
      <c r="AQ6" s="8"/>
      <c r="AR6" s="8"/>
      <c r="AS6" s="8"/>
      <c r="AT6" s="8"/>
      <c r="AU6" s="8"/>
      <c r="AV6" s="8"/>
      <c r="AW6" s="8"/>
      <c r="AX6" s="8"/>
      <c r="AY6" s="8" t="s">
        <v>845</v>
      </c>
      <c r="AZ6" s="8" t="s">
        <v>835</v>
      </c>
      <c r="BA6" s="8"/>
      <c r="BB6" s="8" t="s">
        <v>846</v>
      </c>
      <c r="BC6" s="8" t="s">
        <v>837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 t="s">
        <v>813</v>
      </c>
      <c r="B7" s="10" t="s">
        <v>862</v>
      </c>
      <c r="C7" s="11" t="s">
        <v>874</v>
      </c>
      <c r="D7" s="11" t="s">
        <v>847</v>
      </c>
      <c r="E7" s="145">
        <v>1996</v>
      </c>
      <c r="F7" s="132">
        <v>11</v>
      </c>
      <c r="G7" s="132"/>
      <c r="H7" s="11" t="s">
        <v>833</v>
      </c>
      <c r="I7" s="11" t="s">
        <v>830</v>
      </c>
      <c r="J7" s="8" t="s">
        <v>839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 t="s">
        <v>848</v>
      </c>
      <c r="AZ7" s="8" t="s">
        <v>835</v>
      </c>
      <c r="BA7" s="8"/>
      <c r="BB7" s="8" t="s">
        <v>849</v>
      </c>
      <c r="BC7" s="8" t="s">
        <v>837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 t="s">
        <v>813</v>
      </c>
      <c r="B8" s="10" t="s">
        <v>862</v>
      </c>
      <c r="C8" s="11" t="s">
        <v>874</v>
      </c>
      <c r="D8" s="11" t="s">
        <v>850</v>
      </c>
      <c r="E8" s="145">
        <v>1996</v>
      </c>
      <c r="F8" s="132">
        <v>11</v>
      </c>
      <c r="G8" s="132"/>
      <c r="H8" s="11" t="s">
        <v>830</v>
      </c>
      <c r="I8" s="11" t="s">
        <v>831</v>
      </c>
      <c r="J8" s="8" t="s">
        <v>832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 t="s">
        <v>851</v>
      </c>
      <c r="AZ8" s="8" t="s">
        <v>835</v>
      </c>
      <c r="BA8" s="8"/>
      <c r="BB8" s="8" t="s">
        <v>852</v>
      </c>
      <c r="BC8" s="8" t="s">
        <v>837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 t="s">
        <v>813</v>
      </c>
      <c r="B9" s="10" t="s">
        <v>862</v>
      </c>
      <c r="C9" s="11" t="s">
        <v>874</v>
      </c>
      <c r="D9" s="11" t="s">
        <v>853</v>
      </c>
      <c r="E9" s="145">
        <v>1996</v>
      </c>
      <c r="F9" s="132">
        <v>11</v>
      </c>
      <c r="G9" s="132"/>
      <c r="H9" s="11" t="s">
        <v>831</v>
      </c>
      <c r="I9" s="11" t="s">
        <v>843</v>
      </c>
      <c r="J9" s="8" t="s">
        <v>844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 t="s">
        <v>854</v>
      </c>
      <c r="AZ9" s="8" t="s">
        <v>835</v>
      </c>
      <c r="BA9" s="8"/>
      <c r="BB9" s="8" t="s">
        <v>855</v>
      </c>
      <c r="BC9" s="8" t="s">
        <v>837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 t="s">
        <v>813</v>
      </c>
      <c r="B10" s="10" t="s">
        <v>862</v>
      </c>
      <c r="C10" s="11" t="s">
        <v>875</v>
      </c>
      <c r="D10" s="11" t="s">
        <v>859</v>
      </c>
      <c r="E10" s="145">
        <v>1996</v>
      </c>
      <c r="F10" s="132">
        <v>11</v>
      </c>
      <c r="G10" s="132"/>
      <c r="H10" s="11" t="s">
        <v>833</v>
      </c>
      <c r="I10" s="11" t="s">
        <v>830</v>
      </c>
      <c r="J10" s="8" t="s">
        <v>839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 t="s">
        <v>860</v>
      </c>
      <c r="AZ10" s="8" t="s">
        <v>835</v>
      </c>
      <c r="BA10" s="8"/>
      <c r="BB10" s="8" t="s">
        <v>861</v>
      </c>
      <c r="BC10" s="8" t="s">
        <v>837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 t="s">
        <v>813</v>
      </c>
      <c r="B11" s="10" t="s">
        <v>862</v>
      </c>
      <c r="C11" s="11" t="s">
        <v>875</v>
      </c>
      <c r="D11" s="11" t="s">
        <v>856</v>
      </c>
      <c r="E11" s="145">
        <v>1996</v>
      </c>
      <c r="F11" s="132">
        <v>11</v>
      </c>
      <c r="G11" s="132"/>
      <c r="H11" s="11" t="s">
        <v>830</v>
      </c>
      <c r="I11" s="11" t="s">
        <v>831</v>
      </c>
      <c r="J11" s="8" t="s">
        <v>832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 t="s">
        <v>857</v>
      </c>
      <c r="AZ11" s="8" t="s">
        <v>835</v>
      </c>
      <c r="BA11" s="8"/>
      <c r="BB11" s="8" t="s">
        <v>858</v>
      </c>
      <c r="BC11" s="8" t="s">
        <v>837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 t="s">
        <v>813</v>
      </c>
      <c r="B12" s="10" t="s">
        <v>862</v>
      </c>
      <c r="C12" s="11" t="s">
        <v>866</v>
      </c>
      <c r="D12" s="11" t="str">
        <f>C12&amp;"_"&amp;H12&amp;"_"&amp;I12</f>
        <v>Agnelli_2002_Cavalla_Avg_0_11</v>
      </c>
      <c r="E12" s="145">
        <v>1996</v>
      </c>
      <c r="F12" s="132">
        <v>11</v>
      </c>
      <c r="G12" s="132"/>
      <c r="H12" s="11" t="s">
        <v>833</v>
      </c>
      <c r="I12" s="11" t="s">
        <v>830</v>
      </c>
      <c r="J12" s="8" t="s">
        <v>839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f>100-83.6</f>
        <v>16.400000000000006</v>
      </c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>
        <v>0.43152999999999997</v>
      </c>
      <c r="AP12" s="17">
        <v>2.299E-2</v>
      </c>
      <c r="AQ12" s="8"/>
      <c r="AR12" s="8"/>
      <c r="AS12" s="8"/>
      <c r="AT12" s="8"/>
      <c r="AU12" s="8"/>
      <c r="AV12" s="8"/>
      <c r="AW12" s="8"/>
      <c r="AX12" s="8"/>
      <c r="AY12" s="8">
        <v>69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 t="s">
        <v>813</v>
      </c>
      <c r="B13" s="10" t="s">
        <v>862</v>
      </c>
      <c r="C13" s="11" t="s">
        <v>866</v>
      </c>
      <c r="D13" s="11" t="str">
        <f>C13&amp;"_"&amp;H13&amp;"_"&amp;I13</f>
        <v>Agnelli_2002_Cavalla_Avg_11_23</v>
      </c>
      <c r="E13" s="145">
        <v>1996</v>
      </c>
      <c r="F13" s="132">
        <v>11</v>
      </c>
      <c r="G13" s="132"/>
      <c r="H13" s="11" t="s">
        <v>830</v>
      </c>
      <c r="I13" s="11" t="s">
        <v>831</v>
      </c>
      <c r="J13" s="8" t="s">
        <v>832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f>100-74</f>
        <v>26</v>
      </c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>
        <v>0.22128000000000003</v>
      </c>
      <c r="AP13" s="17">
        <v>2.1600000000000001E-2</v>
      </c>
      <c r="AQ13" s="8"/>
      <c r="AR13" s="8"/>
      <c r="AS13" s="8"/>
      <c r="AT13" s="8"/>
      <c r="AU13" s="8"/>
      <c r="AV13" s="8"/>
      <c r="AW13" s="8"/>
      <c r="AX13" s="8"/>
      <c r="AY13" s="8">
        <v>-37.200000000000003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 t="s">
        <v>813</v>
      </c>
      <c r="B14" s="10" t="s">
        <v>862</v>
      </c>
      <c r="C14" s="11" t="s">
        <v>866</v>
      </c>
      <c r="D14" s="11" t="str">
        <f>C14&amp;"_"&amp;H14&amp;"_"&amp;I14</f>
        <v>Agnelli_2002_Cavalla_Avg_23_42</v>
      </c>
      <c r="E14" s="145">
        <v>1996</v>
      </c>
      <c r="F14" s="132">
        <v>11</v>
      </c>
      <c r="G14" s="132"/>
      <c r="H14" s="11" t="s">
        <v>831</v>
      </c>
      <c r="I14" s="11" t="s">
        <v>843</v>
      </c>
      <c r="J14" s="8" t="s">
        <v>844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f>100-76.4</f>
        <v>23.599999999999994</v>
      </c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>
        <v>0.20672000000000004</v>
      </c>
      <c r="AP14" s="17">
        <v>1.064E-2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2"/>
      <c r="F15" s="132"/>
      <c r="G15" s="132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2"/>
      <c r="F16" s="132"/>
      <c r="G16" s="132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2"/>
      <c r="F17" s="132"/>
      <c r="G17" s="132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2"/>
      <c r="F18" s="132"/>
      <c r="G18" s="132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2"/>
      <c r="F19" s="132"/>
      <c r="G19" s="132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2"/>
      <c r="F20" s="132"/>
      <c r="G20" s="132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2"/>
      <c r="F21" s="132"/>
      <c r="G21" s="132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3"/>
      <c r="F22" s="133"/>
      <c r="G22" s="13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3"/>
      <c r="F23" s="133"/>
      <c r="G23" s="13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3"/>
      <c r="F24" s="133"/>
      <c r="G24" s="13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3"/>
      <c r="F25" s="133"/>
      <c r="G25" s="13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3"/>
      <c r="F26" s="133"/>
      <c r="G26" s="13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3"/>
      <c r="F27" s="133"/>
      <c r="G27" s="13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3"/>
      <c r="F28" s="133"/>
      <c r="G28" s="13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3"/>
      <c r="F29" s="133"/>
      <c r="G29" s="13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3"/>
      <c r="F30" s="133"/>
      <c r="G30" s="13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3"/>
      <c r="F31" s="133"/>
      <c r="G31" s="13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3"/>
      <c r="F32" s="133"/>
      <c r="G32" s="13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3"/>
      <c r="F33" s="133"/>
      <c r="G33" s="13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3"/>
      <c r="F34" s="133"/>
      <c r="G34" s="13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3"/>
      <c r="F35" s="133"/>
      <c r="G35" s="13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3"/>
      <c r="F36" s="133"/>
      <c r="G36" s="13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3"/>
      <c r="F37" s="133"/>
      <c r="G37" s="13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3"/>
      <c r="F38" s="133"/>
      <c r="G38" s="13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3"/>
      <c r="F39" s="133"/>
      <c r="G39" s="13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3"/>
      <c r="F40" s="133"/>
      <c r="G40" s="13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3"/>
      <c r="F41" s="133"/>
      <c r="G41" s="13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3"/>
      <c r="F42" s="133"/>
      <c r="G42" s="13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3"/>
      <c r="F43" s="133"/>
      <c r="G43" s="13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3"/>
      <c r="F44" s="133"/>
      <c r="G44" s="13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3"/>
      <c r="F45" s="133"/>
      <c r="G45" s="13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3"/>
      <c r="F46" s="133"/>
      <c r="G46" s="13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3"/>
      <c r="F47" s="133"/>
      <c r="G47" s="13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3"/>
      <c r="F48" s="133"/>
      <c r="G48" s="13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3"/>
      <c r="F49" s="133"/>
      <c r="G49" s="13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3"/>
      <c r="F50" s="133"/>
      <c r="G50" s="13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3"/>
      <c r="F51" s="133"/>
      <c r="G51" s="13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3"/>
      <c r="F52" s="133"/>
      <c r="G52" s="13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3"/>
      <c r="F53" s="133"/>
      <c r="G53" s="13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3"/>
      <c r="F54" s="133"/>
      <c r="G54" s="13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3"/>
      <c r="F55" s="133"/>
      <c r="G55" s="13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3"/>
      <c r="F56" s="133"/>
      <c r="G56" s="13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3"/>
      <c r="F57" s="133"/>
      <c r="G57" s="13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3"/>
      <c r="F58" s="133"/>
      <c r="G58" s="13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3"/>
      <c r="F59" s="133"/>
      <c r="G59" s="13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3"/>
      <c r="F60" s="133"/>
      <c r="G60" s="13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3"/>
      <c r="F61" s="133"/>
      <c r="G61" s="13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3"/>
      <c r="F62" s="133"/>
      <c r="G62" s="13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3"/>
      <c r="F63" s="133"/>
      <c r="G63" s="13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3"/>
      <c r="F64" s="133"/>
      <c r="G64" s="13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3"/>
      <c r="F65" s="133"/>
      <c r="G65" s="13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3"/>
      <c r="F66" s="133"/>
      <c r="G66" s="13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3"/>
      <c r="F67" s="133"/>
      <c r="G67" s="13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3"/>
      <c r="F68" s="133"/>
      <c r="G68" s="13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3"/>
      <c r="F69" s="133"/>
      <c r="G69" s="13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3"/>
      <c r="F70" s="133"/>
      <c r="G70" s="13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3"/>
      <c r="F71" s="133"/>
      <c r="G71" s="13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3"/>
      <c r="F72" s="133"/>
      <c r="G72" s="13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3"/>
      <c r="F73" s="133"/>
      <c r="G73" s="13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3"/>
      <c r="F74" s="133"/>
      <c r="G74" s="13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3"/>
      <c r="F75" s="133"/>
      <c r="G75" s="13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3"/>
      <c r="F76" s="133"/>
      <c r="G76" s="13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3"/>
      <c r="F77" s="133"/>
      <c r="G77" s="13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3"/>
      <c r="F78" s="133"/>
      <c r="G78" s="13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3"/>
      <c r="F79" s="133"/>
      <c r="G79" s="13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3"/>
      <c r="F80" s="133"/>
      <c r="G80" s="13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3"/>
      <c r="F81" s="133"/>
      <c r="G81" s="13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3"/>
      <c r="F82" s="133"/>
      <c r="G82" s="13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3"/>
      <c r="F83" s="133"/>
      <c r="G83" s="13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3"/>
      <c r="F84" s="133"/>
      <c r="G84" s="13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3"/>
      <c r="F85" s="133"/>
      <c r="G85" s="13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3"/>
      <c r="F86" s="133"/>
      <c r="G86" s="13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3"/>
      <c r="F87" s="133"/>
      <c r="G87" s="13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3"/>
      <c r="F88" s="133"/>
      <c r="G88" s="13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3"/>
      <c r="F89" s="133"/>
      <c r="G89" s="13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3"/>
      <c r="F90" s="133"/>
      <c r="G90" s="13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3"/>
      <c r="F91" s="133"/>
      <c r="G91" s="13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3"/>
      <c r="F92" s="133"/>
      <c r="G92" s="13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3"/>
      <c r="F93" s="133"/>
      <c r="G93" s="13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3"/>
      <c r="F94" s="133"/>
      <c r="G94" s="13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3"/>
      <c r="F95" s="133"/>
      <c r="G95" s="13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3"/>
      <c r="F96" s="133"/>
      <c r="G96" s="13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3"/>
      <c r="F97" s="133"/>
      <c r="G97" s="13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3"/>
      <c r="F98" s="133"/>
      <c r="G98" s="13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3"/>
      <c r="F99" s="133"/>
      <c r="G99" s="13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3"/>
      <c r="F100" s="133"/>
      <c r="G100" s="13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3"/>
      <c r="F101" s="133"/>
      <c r="G101" s="13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3"/>
      <c r="F102" s="133"/>
      <c r="G102" s="13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3"/>
      <c r="F103" s="133"/>
      <c r="G103" s="13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3"/>
      <c r="F104" s="133"/>
      <c r="G104" s="13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3"/>
      <c r="F105" s="133"/>
      <c r="G105" s="13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3"/>
      <c r="F106" s="133"/>
      <c r="G106" s="13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3"/>
      <c r="F107" s="133"/>
      <c r="G107" s="13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3"/>
      <c r="F108" s="133"/>
      <c r="G108" s="13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3"/>
      <c r="F109" s="133"/>
      <c r="G109" s="13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3"/>
      <c r="F110" s="133"/>
      <c r="G110" s="13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3"/>
      <c r="F111" s="133"/>
      <c r="G111" s="13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3"/>
      <c r="F112" s="133"/>
      <c r="G112" s="13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3"/>
      <c r="F113" s="133"/>
      <c r="G113" s="13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3"/>
      <c r="F114" s="133"/>
      <c r="G114" s="13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3"/>
      <c r="F115" s="133"/>
      <c r="G115" s="13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3"/>
      <c r="F116" s="133"/>
      <c r="G116" s="13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3"/>
      <c r="F117" s="133"/>
      <c r="G117" s="13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3"/>
      <c r="F118" s="133"/>
      <c r="G118" s="13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3"/>
      <c r="F119" s="133"/>
      <c r="G119" s="13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3"/>
      <c r="F120" s="133"/>
      <c r="G120" s="13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3"/>
      <c r="F121" s="133"/>
      <c r="G121" s="13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3"/>
      <c r="F122" s="133"/>
      <c r="G122" s="13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3"/>
      <c r="F123" s="133"/>
      <c r="G123" s="13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3"/>
      <c r="F124" s="133"/>
      <c r="G124" s="13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3"/>
      <c r="F125" s="133"/>
      <c r="G125" s="13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3"/>
      <c r="F126" s="133"/>
      <c r="G126" s="13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3"/>
      <c r="F127" s="133"/>
      <c r="G127" s="13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3"/>
      <c r="F128" s="133"/>
      <c r="G128" s="13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3"/>
      <c r="F129" s="133"/>
      <c r="G129" s="13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3"/>
      <c r="F130" s="133"/>
      <c r="G130" s="13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3"/>
      <c r="F131" s="133"/>
      <c r="G131" s="13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3"/>
      <c r="F132" s="133"/>
      <c r="G132" s="13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3"/>
      <c r="F133" s="133"/>
      <c r="G133" s="13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3"/>
      <c r="F134" s="133"/>
      <c r="G134" s="13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3"/>
      <c r="F135" s="133"/>
      <c r="G135" s="13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3"/>
      <c r="F136" s="133"/>
      <c r="G136" s="13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3"/>
      <c r="F137" s="133"/>
      <c r="G137" s="13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3"/>
      <c r="F138" s="133"/>
      <c r="G138" s="13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3"/>
      <c r="F139" s="133"/>
      <c r="G139" s="13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3"/>
      <c r="F140" s="133"/>
      <c r="G140" s="13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3"/>
      <c r="F141" s="133"/>
      <c r="G141" s="13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3"/>
      <c r="F142" s="133"/>
      <c r="G142" s="13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3"/>
      <c r="F143" s="133"/>
      <c r="G143" s="13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3"/>
      <c r="F144" s="133"/>
      <c r="G144" s="13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3"/>
      <c r="F145" s="133"/>
      <c r="G145" s="13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3"/>
      <c r="F146" s="133"/>
      <c r="G146" s="13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3"/>
      <c r="F147" s="133"/>
      <c r="G147" s="13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3"/>
      <c r="F148" s="133"/>
      <c r="G148" s="13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3"/>
      <c r="F149" s="133"/>
      <c r="G149" s="13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3"/>
      <c r="F150" s="133"/>
      <c r="G150" s="13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3"/>
      <c r="F151" s="133"/>
      <c r="G151" s="13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3"/>
      <c r="F152" s="133"/>
      <c r="G152" s="13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3"/>
      <c r="F153" s="133"/>
      <c r="G153" s="13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3"/>
      <c r="F154" s="133"/>
      <c r="G154" s="13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3"/>
      <c r="F155" s="133"/>
      <c r="G155" s="13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3"/>
      <c r="F156" s="133"/>
      <c r="G156" s="13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3"/>
      <c r="F157" s="133"/>
      <c r="G157" s="13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3"/>
      <c r="F158" s="133"/>
      <c r="G158" s="13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3"/>
      <c r="F159" s="133"/>
      <c r="G159" s="13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3"/>
      <c r="F160" s="133"/>
      <c r="G160" s="13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3"/>
      <c r="F161" s="133"/>
      <c r="G161" s="13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3"/>
      <c r="F162" s="133"/>
      <c r="G162" s="13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3"/>
      <c r="F163" s="133"/>
      <c r="G163" s="13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3"/>
      <c r="F164" s="133"/>
      <c r="G164" s="13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3"/>
      <c r="F165" s="133"/>
      <c r="G165" s="13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3"/>
      <c r="F166" s="133"/>
      <c r="G166" s="13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3"/>
      <c r="F167" s="133"/>
      <c r="G167" s="13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3"/>
      <c r="F168" s="133"/>
      <c r="G168" s="13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3"/>
      <c r="F169" s="133"/>
      <c r="G169" s="13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3"/>
      <c r="F170" s="133"/>
      <c r="G170" s="13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3"/>
      <c r="F171" s="133"/>
      <c r="G171" s="13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3"/>
      <c r="F172" s="133"/>
      <c r="G172" s="13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3"/>
      <c r="F173" s="133"/>
      <c r="G173" s="13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3"/>
      <c r="F174" s="133"/>
      <c r="G174" s="13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3"/>
      <c r="F175" s="133"/>
      <c r="G175" s="13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3"/>
      <c r="F176" s="133"/>
      <c r="G176" s="13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3"/>
      <c r="F177" s="133"/>
      <c r="G177" s="13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3"/>
      <c r="F178" s="133"/>
      <c r="G178" s="13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3"/>
      <c r="F179" s="133"/>
      <c r="G179" s="13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3"/>
      <c r="F180" s="133"/>
      <c r="G180" s="13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3"/>
      <c r="F181" s="133"/>
      <c r="G181" s="13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3"/>
      <c r="F182" s="133"/>
      <c r="G182" s="13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3"/>
      <c r="F183" s="133"/>
      <c r="G183" s="13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3"/>
      <c r="F184" s="133"/>
      <c r="G184" s="13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3"/>
      <c r="F185" s="133"/>
      <c r="G185" s="13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3"/>
      <c r="F186" s="133"/>
      <c r="G186" s="13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3"/>
      <c r="F187" s="133"/>
      <c r="G187" s="13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3"/>
      <c r="F188" s="133"/>
      <c r="G188" s="13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3"/>
      <c r="F189" s="133"/>
      <c r="G189" s="13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3"/>
      <c r="F190" s="133"/>
      <c r="G190" s="13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3"/>
      <c r="F191" s="133"/>
      <c r="G191" s="13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3"/>
      <c r="F192" s="133"/>
      <c r="G192" s="13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3"/>
      <c r="F193" s="133"/>
      <c r="G193" s="13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3"/>
      <c r="F194" s="133"/>
      <c r="G194" s="13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3"/>
      <c r="F195" s="133"/>
      <c r="G195" s="13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3"/>
      <c r="F196" s="133"/>
      <c r="G196" s="13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3"/>
      <c r="F197" s="133"/>
      <c r="G197" s="13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3"/>
      <c r="F198" s="133"/>
      <c r="G198" s="13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3"/>
      <c r="F199" s="133"/>
      <c r="G199" s="13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3"/>
      <c r="F200" s="133"/>
      <c r="G200" s="13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3"/>
      <c r="F201" s="133"/>
      <c r="G201" s="13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3"/>
      <c r="F202" s="133"/>
      <c r="G202" s="13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3"/>
      <c r="F203" s="133"/>
      <c r="G203" s="13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3"/>
      <c r="F204" s="133"/>
      <c r="G204" s="13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3"/>
      <c r="F205" s="133"/>
      <c r="G205" s="13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3"/>
      <c r="F206" s="133"/>
      <c r="G206" s="13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3"/>
      <c r="F207" s="133"/>
      <c r="G207" s="13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3"/>
      <c r="F208" s="133"/>
      <c r="G208" s="13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3"/>
      <c r="F209" s="133"/>
      <c r="G209" s="133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3"/>
      <c r="F210" s="133"/>
      <c r="G210" s="133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3"/>
      <c r="F211" s="133"/>
      <c r="G211" s="133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3"/>
      <c r="F212" s="133"/>
      <c r="G212" s="133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3"/>
      <c r="F213" s="133"/>
      <c r="G213" s="133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3"/>
      <c r="F214" s="133"/>
      <c r="G214" s="133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3"/>
      <c r="F215" s="133"/>
      <c r="G215" s="133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3"/>
      <c r="F216" s="133"/>
      <c r="G216" s="133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3"/>
      <c r="F217" s="133"/>
      <c r="G217" s="133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3"/>
      <c r="F218" s="133"/>
      <c r="G218" s="133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3"/>
      <c r="F219" s="133"/>
      <c r="G219" s="133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3"/>
      <c r="F220" s="133"/>
      <c r="G220" s="133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3"/>
      <c r="F221" s="133"/>
      <c r="G221" s="133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3"/>
      <c r="F222" s="133"/>
      <c r="G222" s="133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3"/>
      <c r="F223" s="133"/>
      <c r="G223" s="133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3"/>
      <c r="F224" s="133"/>
      <c r="G224" s="133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3"/>
      <c r="F225" s="133"/>
      <c r="G225" s="133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3"/>
      <c r="F226" s="133"/>
      <c r="G226" s="133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3"/>
      <c r="F227" s="133"/>
      <c r="G227" s="133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3"/>
      <c r="F228" s="133"/>
      <c r="G228" s="133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3"/>
      <c r="F229" s="133"/>
      <c r="G229" s="133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3"/>
      <c r="F230" s="133"/>
      <c r="G230" s="133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3"/>
      <c r="F231" s="133"/>
      <c r="G231" s="133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3"/>
      <c r="F232" s="133"/>
      <c r="G232" s="133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3"/>
      <c r="F233" s="133"/>
      <c r="G233" s="133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3"/>
      <c r="F234" s="133"/>
      <c r="G234" s="133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3"/>
      <c r="F235" s="133"/>
      <c r="G235" s="133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3"/>
      <c r="F236" s="133"/>
      <c r="G236" s="133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3"/>
      <c r="F237" s="133"/>
      <c r="G237" s="133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3"/>
      <c r="F238" s="133"/>
      <c r="G238" s="133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3"/>
      <c r="F239" s="133"/>
      <c r="G239" s="133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3"/>
      <c r="F240" s="133"/>
      <c r="G240" s="133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3"/>
      <c r="F241" s="133"/>
      <c r="G241" s="133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3"/>
      <c r="F242" s="133"/>
      <c r="G242" s="133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3"/>
      <c r="F243" s="133"/>
      <c r="G243" s="133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3"/>
      <c r="F244" s="133"/>
      <c r="G244" s="133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3"/>
      <c r="F245" s="133"/>
      <c r="G245" s="133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3"/>
      <c r="F246" s="133"/>
      <c r="G246" s="133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3"/>
      <c r="F247" s="133"/>
      <c r="G247" s="133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3"/>
      <c r="F248" s="133"/>
      <c r="G248" s="133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3"/>
      <c r="F249" s="133"/>
      <c r="G249" s="133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3"/>
      <c r="F250" s="133"/>
      <c r="G250" s="133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3"/>
      <c r="F251" s="133"/>
      <c r="G251" s="133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3"/>
      <c r="F252" s="133"/>
      <c r="G252" s="133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3"/>
      <c r="F253" s="133"/>
      <c r="G253" s="133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3"/>
      <c r="F254" s="133"/>
      <c r="G254" s="133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3"/>
      <c r="F255" s="133"/>
      <c r="G255" s="133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3"/>
      <c r="F256" s="133"/>
      <c r="G256" s="133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3"/>
      <c r="F257" s="133"/>
      <c r="G257" s="133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3"/>
      <c r="F258" s="133"/>
      <c r="G258" s="133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3"/>
      <c r="F259" s="133"/>
      <c r="G259" s="133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3"/>
      <c r="F260" s="133"/>
      <c r="G260" s="133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3"/>
      <c r="F261" s="133"/>
      <c r="G261" s="133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3"/>
      <c r="F262" s="133"/>
      <c r="G262" s="133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3"/>
      <c r="F263" s="133"/>
      <c r="G263" s="133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3"/>
      <c r="F264" s="133"/>
      <c r="G264" s="133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3"/>
      <c r="F265" s="133"/>
      <c r="G265" s="133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3"/>
      <c r="F266" s="133"/>
      <c r="G266" s="133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3"/>
      <c r="F267" s="133"/>
      <c r="G267" s="133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3"/>
      <c r="F268" s="133"/>
      <c r="G268" s="133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3"/>
      <c r="F269" s="133"/>
      <c r="G269" s="133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3"/>
      <c r="F270" s="133"/>
      <c r="G270" s="133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3"/>
      <c r="F271" s="133"/>
      <c r="G271" s="133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3"/>
      <c r="F272" s="133"/>
      <c r="G272" s="133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3"/>
      <c r="F273" s="133"/>
      <c r="G273" s="133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3"/>
      <c r="F274" s="133"/>
      <c r="G274" s="133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3"/>
      <c r="F275" s="133"/>
      <c r="G275" s="133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3"/>
      <c r="F276" s="133"/>
      <c r="G276" s="133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3"/>
      <c r="F277" s="133"/>
      <c r="G277" s="133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3"/>
      <c r="F278" s="133"/>
      <c r="G278" s="133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3"/>
      <c r="F279" s="133"/>
      <c r="G279" s="133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3"/>
      <c r="F280" s="133"/>
      <c r="G280" s="133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3"/>
      <c r="F281" s="133"/>
      <c r="G281" s="133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3"/>
      <c r="F282" s="133"/>
      <c r="G282" s="133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3"/>
      <c r="F283" s="133"/>
      <c r="G283" s="133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3"/>
      <c r="F284" s="133"/>
      <c r="G284" s="133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3"/>
      <c r="F285" s="133"/>
      <c r="G285" s="133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3"/>
      <c r="F286" s="133"/>
      <c r="G286" s="133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3"/>
      <c r="F287" s="133"/>
      <c r="G287" s="133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3"/>
      <c r="F288" s="133"/>
      <c r="G288" s="133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3"/>
      <c r="F289" s="133"/>
      <c r="G289" s="133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3"/>
      <c r="F290" s="133"/>
      <c r="G290" s="133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3"/>
      <c r="F291" s="133"/>
      <c r="G291" s="133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3"/>
      <c r="F292" s="133"/>
      <c r="G292" s="133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3"/>
      <c r="F293" s="133"/>
      <c r="G293" s="133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3"/>
      <c r="F294" s="133"/>
      <c r="G294" s="133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3"/>
      <c r="F295" s="133"/>
      <c r="G295" s="133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3"/>
      <c r="F296" s="133"/>
      <c r="G296" s="133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3"/>
      <c r="F297" s="133"/>
      <c r="G297" s="133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3"/>
      <c r="F298" s="133"/>
      <c r="G298" s="133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3"/>
      <c r="F299" s="133"/>
      <c r="G299" s="133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3"/>
      <c r="F300" s="133"/>
      <c r="G300" s="133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3"/>
      <c r="F301" s="133"/>
      <c r="G301" s="133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3"/>
      <c r="F302" s="133"/>
      <c r="G302" s="133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3"/>
      <c r="F303" s="133"/>
      <c r="G303" s="133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3"/>
      <c r="F304" s="133"/>
      <c r="G304" s="133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3"/>
      <c r="F305" s="133"/>
      <c r="G305" s="133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3"/>
      <c r="F306" s="133"/>
      <c r="G306" s="133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3"/>
      <c r="F307" s="133"/>
      <c r="G307" s="133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3"/>
      <c r="F308" s="133"/>
      <c r="G308" s="133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3"/>
      <c r="F309" s="133"/>
      <c r="G309" s="133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3"/>
      <c r="F310" s="133"/>
      <c r="G310" s="133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3"/>
      <c r="F311" s="133"/>
      <c r="G311" s="133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3"/>
      <c r="F312" s="133"/>
      <c r="G312" s="133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3"/>
      <c r="F313" s="133"/>
      <c r="G313" s="133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3"/>
      <c r="F314" s="133"/>
      <c r="G314" s="133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3"/>
      <c r="F315" s="133"/>
      <c r="G315" s="133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3"/>
      <c r="F316" s="133"/>
      <c r="G316" s="133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3"/>
      <c r="F317" s="133"/>
      <c r="G317" s="133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3"/>
      <c r="F318" s="133"/>
      <c r="G318" s="133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3"/>
      <c r="F319" s="133"/>
      <c r="G319" s="133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3"/>
      <c r="F320" s="133"/>
      <c r="G320" s="133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3"/>
      <c r="F321" s="133"/>
      <c r="G321" s="133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3"/>
      <c r="F322" s="133"/>
      <c r="G322" s="133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3"/>
      <c r="F323" s="133"/>
      <c r="G323" s="133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3"/>
      <c r="F324" s="133"/>
      <c r="G324" s="133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3"/>
      <c r="F325" s="133"/>
      <c r="G325" s="133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3"/>
      <c r="F326" s="133"/>
      <c r="G326" s="133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3"/>
      <c r="F327" s="133"/>
      <c r="G327" s="133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3"/>
      <c r="F328" s="133"/>
      <c r="G328" s="133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3"/>
      <c r="F329" s="133"/>
      <c r="G329" s="133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3"/>
      <c r="F330" s="133"/>
      <c r="G330" s="133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3"/>
      <c r="F331" s="133"/>
      <c r="G331" s="133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3"/>
      <c r="F332" s="133"/>
      <c r="G332" s="133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3"/>
      <c r="F333" s="133"/>
      <c r="G333" s="133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3"/>
      <c r="F334" s="133"/>
      <c r="G334" s="133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3"/>
      <c r="F335" s="133"/>
      <c r="G335" s="133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3"/>
      <c r="F336" s="133"/>
      <c r="G336" s="133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3"/>
      <c r="F337" s="133"/>
      <c r="G337" s="133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3"/>
      <c r="F338" s="133"/>
      <c r="G338" s="133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3"/>
      <c r="F339" s="133"/>
      <c r="G339" s="133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3"/>
      <c r="F340" s="133"/>
      <c r="G340" s="133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3"/>
      <c r="F341" s="133"/>
      <c r="G341" s="133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3"/>
      <c r="F342" s="133"/>
      <c r="G342" s="133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3"/>
      <c r="F343" s="133"/>
      <c r="G343" s="133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3"/>
      <c r="F344" s="133"/>
      <c r="G344" s="133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3"/>
      <c r="F345" s="133"/>
      <c r="G345" s="133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3"/>
      <c r="F346" s="133"/>
      <c r="G346" s="133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3"/>
      <c r="F347" s="133"/>
      <c r="G347" s="133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3"/>
      <c r="F348" s="133"/>
      <c r="G348" s="133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3"/>
      <c r="F349" s="133"/>
      <c r="G349" s="133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3"/>
      <c r="F350" s="133"/>
      <c r="G350" s="133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3"/>
      <c r="F351" s="133"/>
      <c r="G351" s="133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3"/>
      <c r="F352" s="133"/>
      <c r="G352" s="133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3"/>
      <c r="F353" s="133"/>
      <c r="G353" s="133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3"/>
      <c r="F354" s="133"/>
      <c r="G354" s="133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3"/>
      <c r="F355" s="133"/>
      <c r="G355" s="133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3"/>
      <c r="F356" s="133"/>
      <c r="G356" s="133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3"/>
      <c r="F357" s="133"/>
      <c r="G357" s="133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3"/>
      <c r="F358" s="133"/>
      <c r="G358" s="133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3"/>
      <c r="F359" s="133"/>
      <c r="G359" s="133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3"/>
      <c r="F360" s="133"/>
      <c r="G360" s="133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3"/>
      <c r="F361" s="133"/>
      <c r="G361" s="133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3"/>
      <c r="F362" s="133"/>
      <c r="G362" s="133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3"/>
      <c r="F363" s="133"/>
      <c r="G363" s="133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3"/>
      <c r="F364" s="133"/>
      <c r="G364" s="133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3"/>
      <c r="F365" s="133"/>
      <c r="G365" s="133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3"/>
      <c r="F366" s="133"/>
      <c r="G366" s="133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3"/>
      <c r="F367" s="133"/>
      <c r="G367" s="133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3"/>
      <c r="F368" s="133"/>
      <c r="G368" s="133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3"/>
      <c r="F369" s="133"/>
      <c r="G369" s="133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3"/>
      <c r="F370" s="133"/>
      <c r="G370" s="133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3"/>
      <c r="F371" s="133"/>
      <c r="G371" s="133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3"/>
      <c r="F372" s="133"/>
      <c r="G372" s="133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3"/>
      <c r="F373" s="133"/>
      <c r="G373" s="133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3"/>
      <c r="F374" s="133"/>
      <c r="G374" s="133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3"/>
      <c r="F375" s="133"/>
      <c r="G375" s="133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3"/>
      <c r="F376" s="133"/>
      <c r="G376" s="133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3"/>
      <c r="F377" s="133"/>
      <c r="G377" s="133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3"/>
      <c r="F378" s="133"/>
      <c r="G378" s="133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3"/>
      <c r="F379" s="133"/>
      <c r="G379" s="133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3"/>
      <c r="F380" s="133"/>
      <c r="G380" s="133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3"/>
      <c r="F381" s="133"/>
      <c r="G381" s="133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3"/>
      <c r="F382" s="133"/>
      <c r="G382" s="133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3"/>
      <c r="F383" s="133"/>
      <c r="G383" s="133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3"/>
      <c r="F384" s="133"/>
      <c r="G384" s="133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3"/>
      <c r="F385" s="133"/>
      <c r="G385" s="133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3"/>
      <c r="F386" s="133"/>
      <c r="G386" s="133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3"/>
      <c r="F387" s="133"/>
      <c r="G387" s="133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3"/>
      <c r="F388" s="133"/>
      <c r="G388" s="133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3"/>
      <c r="F389" s="133"/>
      <c r="G389" s="133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3"/>
      <c r="F390" s="133"/>
      <c r="G390" s="133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3"/>
      <c r="F391" s="133"/>
      <c r="G391" s="133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3"/>
      <c r="F392" s="133"/>
      <c r="G392" s="133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3"/>
      <c r="F393" s="133"/>
      <c r="G393" s="133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3"/>
      <c r="F394" s="133"/>
      <c r="G394" s="133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3"/>
      <c r="F395" s="133"/>
      <c r="G395" s="133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3"/>
      <c r="F396" s="133"/>
      <c r="G396" s="133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3"/>
      <c r="F397" s="133"/>
      <c r="G397" s="133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3"/>
      <c r="F398" s="133"/>
      <c r="G398" s="133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3"/>
      <c r="F399" s="133"/>
      <c r="G399" s="133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3"/>
      <c r="F400" s="133"/>
      <c r="G400" s="133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3"/>
      <c r="F401" s="133"/>
      <c r="G401" s="133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3"/>
      <c r="F402" s="133"/>
      <c r="G402" s="133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3"/>
      <c r="F403" s="133"/>
      <c r="G403" s="133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3"/>
      <c r="F404" s="133"/>
      <c r="G404" s="133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3"/>
      <c r="F405" s="133"/>
      <c r="G405" s="133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3"/>
      <c r="F406" s="133"/>
      <c r="G406" s="133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3"/>
      <c r="F407" s="133"/>
      <c r="G407" s="133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3"/>
      <c r="F408" s="133"/>
      <c r="G408" s="133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3"/>
      <c r="F409" s="133"/>
      <c r="G409" s="133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3"/>
      <c r="F410" s="133"/>
      <c r="G410" s="133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3"/>
      <c r="F411" s="133"/>
      <c r="G411" s="133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3"/>
      <c r="F412" s="133"/>
      <c r="G412" s="133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3"/>
      <c r="F413" s="133"/>
      <c r="G413" s="133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3"/>
      <c r="F414" s="133"/>
      <c r="G414" s="133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3"/>
      <c r="F415" s="133"/>
      <c r="G415" s="133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3"/>
      <c r="F416" s="133"/>
      <c r="G416" s="133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3"/>
      <c r="F417" s="133"/>
      <c r="G417" s="133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3"/>
      <c r="F418" s="133"/>
      <c r="G418" s="133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3"/>
      <c r="F419" s="133"/>
      <c r="G419" s="133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3"/>
      <c r="F420" s="133"/>
      <c r="G420" s="133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3"/>
      <c r="F421" s="133"/>
      <c r="G421" s="133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3"/>
      <c r="F422" s="133"/>
      <c r="G422" s="133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3"/>
      <c r="F423" s="133"/>
      <c r="G423" s="133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3"/>
      <c r="F424" s="133"/>
      <c r="G424" s="133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3"/>
      <c r="F425" s="133"/>
      <c r="G425" s="133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3"/>
      <c r="F426" s="133"/>
      <c r="G426" s="133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3"/>
      <c r="F427" s="133"/>
      <c r="G427" s="133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3"/>
      <c r="F428" s="133"/>
      <c r="G428" s="133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3"/>
      <c r="F429" s="133"/>
      <c r="G429" s="133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3"/>
      <c r="F430" s="133"/>
      <c r="G430" s="133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3"/>
      <c r="F431" s="133"/>
      <c r="G431" s="133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3"/>
      <c r="F432" s="133"/>
      <c r="G432" s="133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3"/>
      <c r="F433" s="133"/>
      <c r="G433" s="133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3"/>
      <c r="F434" s="133"/>
      <c r="G434" s="133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3"/>
      <c r="F435" s="133"/>
      <c r="G435" s="133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3"/>
      <c r="F436" s="133"/>
      <c r="G436" s="133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3"/>
      <c r="F437" s="133"/>
      <c r="G437" s="133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3"/>
      <c r="F438" s="133"/>
      <c r="G438" s="133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3"/>
      <c r="F439" s="133"/>
      <c r="G439" s="133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3"/>
      <c r="F440" s="133"/>
      <c r="G440" s="133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3"/>
      <c r="F441" s="133"/>
      <c r="G441" s="133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3"/>
      <c r="F442" s="133"/>
      <c r="G442" s="133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3"/>
      <c r="F443" s="133"/>
      <c r="G443" s="133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3"/>
      <c r="F444" s="133"/>
      <c r="G444" s="133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3"/>
      <c r="F445" s="133"/>
      <c r="G445" s="133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3"/>
      <c r="F446" s="133"/>
      <c r="G446" s="133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3"/>
      <c r="F447" s="133"/>
      <c r="G447" s="133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3"/>
      <c r="F448" s="133"/>
      <c r="G448" s="133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3"/>
      <c r="F449" s="133"/>
      <c r="G449" s="133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3"/>
      <c r="F450" s="133"/>
      <c r="G450" s="133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3"/>
      <c r="F451" s="133"/>
      <c r="G451" s="133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3"/>
      <c r="F452" s="133"/>
      <c r="G452" s="133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3"/>
      <c r="F453" s="133"/>
      <c r="G453" s="133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3"/>
      <c r="F454" s="133"/>
      <c r="G454" s="133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3"/>
      <c r="F455" s="133"/>
      <c r="G455" s="133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3"/>
      <c r="F456" s="133"/>
      <c r="G456" s="133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3"/>
      <c r="F457" s="133"/>
      <c r="G457" s="133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3"/>
      <c r="F458" s="133"/>
      <c r="G458" s="133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3"/>
      <c r="F459" s="133"/>
      <c r="G459" s="133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3"/>
      <c r="F460" s="133"/>
      <c r="G460" s="133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3"/>
      <c r="F461" s="133"/>
      <c r="G461" s="133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3"/>
      <c r="F462" s="133"/>
      <c r="G462" s="133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3"/>
      <c r="F463" s="133"/>
      <c r="G463" s="133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3"/>
      <c r="F464" s="133"/>
      <c r="G464" s="133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3"/>
      <c r="F465" s="133"/>
      <c r="G465" s="133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3"/>
      <c r="F466" s="133"/>
      <c r="G466" s="133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3"/>
      <c r="F467" s="133"/>
      <c r="G467" s="133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3"/>
      <c r="F468" s="133"/>
      <c r="G468" s="133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3"/>
      <c r="F469" s="133"/>
      <c r="G469" s="133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3"/>
      <c r="F470" s="133"/>
      <c r="G470" s="133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3"/>
      <c r="F471" s="133"/>
      <c r="G471" s="133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3"/>
      <c r="F472" s="133"/>
      <c r="G472" s="133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3"/>
      <c r="F473" s="133"/>
      <c r="G473" s="133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3"/>
      <c r="F474" s="133"/>
      <c r="G474" s="133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3"/>
      <c r="F475" s="133"/>
      <c r="G475" s="133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3"/>
      <c r="F476" s="133"/>
      <c r="G476" s="133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3"/>
      <c r="F477" s="133"/>
      <c r="G477" s="133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3"/>
      <c r="F478" s="133"/>
      <c r="G478" s="133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3"/>
      <c r="F479" s="133"/>
      <c r="G479" s="133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3"/>
      <c r="F480" s="133"/>
      <c r="G480" s="133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3"/>
      <c r="F481" s="133"/>
      <c r="G481" s="133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3"/>
      <c r="F482" s="133"/>
      <c r="G482" s="133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3"/>
      <c r="F483" s="133"/>
      <c r="G483" s="133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3"/>
      <c r="F484" s="133"/>
      <c r="G484" s="133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3"/>
      <c r="F485" s="133"/>
      <c r="G485" s="133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3"/>
      <c r="F486" s="133"/>
      <c r="G486" s="133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3"/>
      <c r="F487" s="133"/>
      <c r="G487" s="133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3"/>
      <c r="F488" s="133"/>
      <c r="G488" s="133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3"/>
      <c r="F489" s="133"/>
      <c r="G489" s="133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3"/>
      <c r="F490" s="133"/>
      <c r="G490" s="133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3"/>
      <c r="F491" s="133"/>
      <c r="G491" s="133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3"/>
      <c r="F492" s="133"/>
      <c r="G492" s="133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3"/>
      <c r="F493" s="133"/>
      <c r="G493" s="133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3"/>
      <c r="F494" s="133"/>
      <c r="G494" s="133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3"/>
      <c r="F495" s="133"/>
      <c r="G495" s="133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3"/>
      <c r="F496" s="133"/>
      <c r="G496" s="133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3"/>
      <c r="F497" s="133"/>
      <c r="G497" s="133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3"/>
      <c r="F498" s="133"/>
      <c r="G498" s="133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3"/>
      <c r="F499" s="133"/>
      <c r="G499" s="133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3"/>
      <c r="F500" s="133"/>
      <c r="G500" s="133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3"/>
      <c r="F501" s="133"/>
      <c r="G501" s="133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3"/>
      <c r="F502" s="133"/>
      <c r="G502" s="133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3"/>
      <c r="F503" s="133"/>
      <c r="G503" s="133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3"/>
      <c r="F504" s="133"/>
      <c r="G504" s="133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3"/>
      <c r="F505" s="133"/>
      <c r="G505" s="133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3"/>
      <c r="F506" s="133"/>
      <c r="G506" s="133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3"/>
      <c r="F507" s="133"/>
      <c r="G507" s="133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3"/>
      <c r="F508" s="133"/>
      <c r="G508" s="133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3"/>
      <c r="F509" s="133"/>
      <c r="G509" s="133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3"/>
      <c r="F510" s="133"/>
      <c r="G510" s="133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3"/>
      <c r="F511" s="133"/>
      <c r="G511" s="133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3"/>
      <c r="F512" s="133"/>
      <c r="G512" s="133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3"/>
      <c r="F513" s="133"/>
      <c r="G513" s="133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3"/>
      <c r="F514" s="133"/>
      <c r="G514" s="133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3"/>
      <c r="F515" s="133"/>
      <c r="G515" s="133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3"/>
      <c r="F516" s="133"/>
      <c r="G516" s="133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3"/>
      <c r="F517" s="133"/>
      <c r="G517" s="133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3"/>
      <c r="F518" s="133"/>
      <c r="G518" s="133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3"/>
      <c r="F519" s="133"/>
      <c r="G519" s="133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3"/>
      <c r="F520" s="133"/>
      <c r="G520" s="133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3"/>
      <c r="F521" s="133"/>
      <c r="G521" s="133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3"/>
      <c r="F522" s="133"/>
      <c r="G522" s="133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3"/>
      <c r="F523" s="133"/>
      <c r="G523" s="133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3"/>
      <c r="F524" s="133"/>
      <c r="G524" s="133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3"/>
      <c r="F525" s="133"/>
      <c r="G525" s="133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3"/>
      <c r="F526" s="133"/>
      <c r="G526" s="133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3"/>
      <c r="F527" s="133"/>
      <c r="G527" s="133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3"/>
      <c r="F528" s="133"/>
      <c r="G528" s="133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3"/>
      <c r="F529" s="133"/>
      <c r="G529" s="133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3"/>
      <c r="F530" s="133"/>
      <c r="G530" s="133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3"/>
      <c r="F531" s="133"/>
      <c r="G531" s="133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3"/>
      <c r="F532" s="133"/>
      <c r="G532" s="133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3"/>
      <c r="F533" s="133"/>
      <c r="G533" s="133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3"/>
      <c r="F534" s="133"/>
      <c r="G534" s="133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3"/>
      <c r="F535" s="133"/>
      <c r="G535" s="133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3"/>
      <c r="F536" s="133"/>
      <c r="G536" s="133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3"/>
      <c r="F537" s="133"/>
      <c r="G537" s="133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3"/>
      <c r="F538" s="133"/>
      <c r="G538" s="133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3"/>
      <c r="F539" s="133"/>
      <c r="G539" s="133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3"/>
      <c r="F540" s="133"/>
      <c r="G540" s="133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3"/>
      <c r="F541" s="133"/>
      <c r="G541" s="133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3"/>
      <c r="F542" s="133"/>
      <c r="G542" s="133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3"/>
      <c r="F543" s="133"/>
      <c r="G543" s="133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3"/>
      <c r="F544" s="133"/>
      <c r="G544" s="133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3"/>
      <c r="F545" s="133"/>
      <c r="G545" s="133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3"/>
      <c r="F546" s="133"/>
      <c r="G546" s="133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3"/>
      <c r="F547" s="133"/>
      <c r="G547" s="133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3"/>
      <c r="F548" s="133"/>
      <c r="G548" s="133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3"/>
      <c r="F549" s="133"/>
      <c r="G549" s="133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3"/>
      <c r="F550" s="133"/>
      <c r="G550" s="133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3"/>
      <c r="F551" s="133"/>
      <c r="G551" s="133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3"/>
      <c r="F552" s="133"/>
      <c r="G552" s="133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3"/>
      <c r="F553" s="133"/>
      <c r="G553" s="133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3"/>
      <c r="F554" s="133"/>
      <c r="G554" s="133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3"/>
      <c r="F555" s="133"/>
      <c r="G555" s="133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3"/>
      <c r="F556" s="133"/>
      <c r="G556" s="133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3"/>
      <c r="F557" s="133"/>
      <c r="G557" s="133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3"/>
      <c r="F558" s="133"/>
      <c r="G558" s="133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3"/>
      <c r="F559" s="133"/>
      <c r="G559" s="133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3"/>
      <c r="F560" s="133"/>
      <c r="G560" s="133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3"/>
      <c r="F561" s="133"/>
      <c r="G561" s="133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3"/>
      <c r="F562" s="133"/>
      <c r="G562" s="133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3"/>
      <c r="F563" s="133"/>
      <c r="G563" s="133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3"/>
      <c r="F564" s="133"/>
      <c r="G564" s="133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3"/>
      <c r="F565" s="133"/>
      <c r="G565" s="133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3"/>
      <c r="F566" s="133"/>
      <c r="G566" s="133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3"/>
      <c r="F567" s="133"/>
      <c r="G567" s="133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3"/>
      <c r="F568" s="133"/>
      <c r="G568" s="133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3"/>
      <c r="F569" s="133"/>
      <c r="G569" s="133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3"/>
      <c r="F570" s="133"/>
      <c r="G570" s="133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3"/>
      <c r="F571" s="133"/>
      <c r="G571" s="133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3"/>
      <c r="F572" s="133"/>
      <c r="G572" s="133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3"/>
      <c r="F573" s="133"/>
      <c r="G573" s="133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3"/>
      <c r="F574" s="133"/>
      <c r="G574" s="133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3"/>
      <c r="F575" s="133"/>
      <c r="G575" s="133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3"/>
      <c r="F576" s="133"/>
      <c r="G576" s="133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3"/>
      <c r="F577" s="133"/>
      <c r="G577" s="133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3"/>
      <c r="F578" s="133"/>
      <c r="G578" s="133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3"/>
      <c r="F579" s="133"/>
      <c r="G579" s="133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3"/>
      <c r="F580" s="133"/>
      <c r="G580" s="133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3"/>
      <c r="F581" s="133"/>
      <c r="G581" s="133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3"/>
      <c r="F582" s="133"/>
      <c r="G582" s="133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3"/>
      <c r="F583" s="133"/>
      <c r="G583" s="133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3"/>
      <c r="F584" s="133"/>
      <c r="G584" s="133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3"/>
      <c r="F585" s="133"/>
      <c r="G585" s="133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3"/>
      <c r="F586" s="133"/>
      <c r="G586" s="133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3"/>
      <c r="F587" s="133"/>
      <c r="G587" s="133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3"/>
      <c r="F588" s="133"/>
      <c r="G588" s="133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3"/>
      <c r="F589" s="133"/>
      <c r="G589" s="133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3"/>
      <c r="F590" s="133"/>
      <c r="G590" s="133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3"/>
      <c r="F591" s="133"/>
      <c r="G591" s="133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3"/>
      <c r="F592" s="133"/>
      <c r="G592" s="133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3"/>
      <c r="F593" s="133"/>
      <c r="G593" s="133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3"/>
      <c r="F594" s="133"/>
      <c r="G594" s="133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3"/>
      <c r="F595" s="133"/>
      <c r="G595" s="133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3"/>
      <c r="F596" s="133"/>
      <c r="G596" s="133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3"/>
      <c r="F597" s="133"/>
      <c r="G597" s="133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3"/>
      <c r="F598" s="133"/>
      <c r="G598" s="133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3"/>
      <c r="F599" s="133"/>
      <c r="G599" s="133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3"/>
      <c r="F600" s="133"/>
      <c r="G600" s="133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3"/>
      <c r="F601" s="133"/>
      <c r="G601" s="133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3"/>
      <c r="F602" s="133"/>
      <c r="G602" s="133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3"/>
      <c r="F603" s="133"/>
      <c r="G603" s="133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3"/>
      <c r="F604" s="133"/>
      <c r="G604" s="133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3"/>
      <c r="F605" s="133"/>
      <c r="G605" s="133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3"/>
      <c r="F606" s="133"/>
      <c r="G606" s="133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3"/>
      <c r="F607" s="133"/>
      <c r="G607" s="133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3"/>
      <c r="F608" s="133"/>
      <c r="G608" s="133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3"/>
      <c r="F609" s="133"/>
      <c r="G609" s="133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3"/>
      <c r="F610" s="133"/>
      <c r="G610" s="133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3"/>
      <c r="F611" s="133"/>
      <c r="G611" s="133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3"/>
      <c r="F612" s="133"/>
      <c r="G612" s="133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3"/>
      <c r="F613" s="133"/>
      <c r="G613" s="133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3"/>
      <c r="F614" s="133"/>
      <c r="G614" s="133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3"/>
      <c r="F615" s="133"/>
      <c r="G615" s="133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3"/>
      <c r="F616" s="133"/>
      <c r="G616" s="133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3"/>
      <c r="F617" s="133"/>
      <c r="G617" s="133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3"/>
      <c r="F618" s="133"/>
      <c r="G618" s="133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3"/>
      <c r="F619" s="133"/>
      <c r="G619" s="133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3"/>
      <c r="F620" s="133"/>
      <c r="G620" s="133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3"/>
      <c r="F621" s="133"/>
      <c r="G621" s="133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3"/>
      <c r="F622" s="133"/>
      <c r="G622" s="133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3"/>
      <c r="F623" s="133"/>
      <c r="G623" s="133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3"/>
      <c r="F624" s="133"/>
      <c r="G624" s="133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3"/>
      <c r="F625" s="133"/>
      <c r="G625" s="133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3"/>
      <c r="F626" s="133"/>
      <c r="G626" s="133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3"/>
      <c r="F627" s="133"/>
      <c r="G627" s="133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3"/>
      <c r="F628" s="133"/>
      <c r="G628" s="133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3"/>
      <c r="F629" s="133"/>
      <c r="G629" s="133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3"/>
      <c r="F630" s="133"/>
      <c r="G630" s="133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3"/>
      <c r="F631" s="133"/>
      <c r="G631" s="133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3"/>
      <c r="F632" s="133"/>
      <c r="G632" s="133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3"/>
      <c r="F633" s="133"/>
      <c r="G633" s="133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3"/>
      <c r="F634" s="133"/>
      <c r="G634" s="133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3"/>
      <c r="F635" s="133"/>
      <c r="G635" s="133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3"/>
      <c r="F636" s="133"/>
      <c r="G636" s="133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3"/>
      <c r="F637" s="133"/>
      <c r="G637" s="133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3"/>
      <c r="F638" s="133"/>
      <c r="G638" s="133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3"/>
      <c r="F639" s="133"/>
      <c r="G639" s="133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3"/>
      <c r="F640" s="133"/>
      <c r="G640" s="133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3"/>
      <c r="F641" s="133"/>
      <c r="G641" s="133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3"/>
      <c r="F642" s="133"/>
      <c r="G642" s="133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3"/>
      <c r="F643" s="133"/>
      <c r="G643" s="133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3"/>
      <c r="F644" s="133"/>
      <c r="G644" s="133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3"/>
      <c r="F645" s="133"/>
      <c r="G645" s="133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3"/>
      <c r="F646" s="133"/>
      <c r="G646" s="133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3"/>
      <c r="F647" s="133"/>
      <c r="G647" s="133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3"/>
      <c r="F648" s="133"/>
      <c r="G648" s="133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3"/>
      <c r="F649" s="133"/>
      <c r="G649" s="133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3"/>
      <c r="F650" s="133"/>
      <c r="G650" s="133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3"/>
      <c r="F651" s="133"/>
      <c r="G651" s="133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3"/>
      <c r="F652" s="133"/>
      <c r="G652" s="133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3"/>
      <c r="F653" s="133"/>
      <c r="G653" s="133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3"/>
      <c r="F654" s="133"/>
      <c r="G654" s="133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3"/>
      <c r="F655" s="133"/>
      <c r="G655" s="133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3"/>
      <c r="F656" s="133"/>
      <c r="G656" s="133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3"/>
      <c r="F657" s="133"/>
      <c r="G657" s="133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3"/>
      <c r="F658" s="133"/>
      <c r="G658" s="133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3"/>
      <c r="F659" s="133"/>
      <c r="G659" s="133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3"/>
      <c r="F660" s="133"/>
      <c r="G660" s="133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3"/>
      <c r="F661" s="133"/>
      <c r="G661" s="133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3"/>
      <c r="F662" s="133"/>
      <c r="G662" s="133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3"/>
      <c r="F663" s="133"/>
      <c r="G663" s="133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3"/>
      <c r="F664" s="133"/>
      <c r="G664" s="133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3"/>
      <c r="F665" s="133"/>
      <c r="G665" s="133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3"/>
      <c r="F666" s="133"/>
      <c r="G666" s="133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3"/>
      <c r="F667" s="133"/>
      <c r="G667" s="133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3"/>
      <c r="F668" s="133"/>
      <c r="G668" s="133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3"/>
      <c r="F669" s="133"/>
      <c r="G669" s="133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3"/>
      <c r="F670" s="133"/>
      <c r="G670" s="133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3"/>
      <c r="F671" s="133"/>
      <c r="G671" s="133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3"/>
      <c r="F672" s="133"/>
      <c r="G672" s="133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3"/>
      <c r="F673" s="133"/>
      <c r="G673" s="133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3"/>
      <c r="F674" s="133"/>
      <c r="G674" s="133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3"/>
      <c r="F675" s="133"/>
      <c r="G675" s="133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3"/>
      <c r="F676" s="133"/>
      <c r="G676" s="133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3"/>
      <c r="F677" s="133"/>
      <c r="G677" s="133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3"/>
      <c r="F678" s="133"/>
      <c r="G678" s="133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3"/>
      <c r="F679" s="133"/>
      <c r="G679" s="133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3"/>
      <c r="F680" s="133"/>
      <c r="G680" s="133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3"/>
      <c r="F681" s="133"/>
      <c r="G681" s="133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3"/>
      <c r="F682" s="133"/>
      <c r="G682" s="133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3"/>
      <c r="F683" s="133"/>
      <c r="G683" s="133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3"/>
      <c r="F684" s="133"/>
      <c r="G684" s="133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3"/>
      <c r="F685" s="133"/>
      <c r="G685" s="133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3"/>
      <c r="F686" s="133"/>
      <c r="G686" s="133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3"/>
      <c r="F687" s="133"/>
      <c r="G687" s="133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3"/>
      <c r="F688" s="133"/>
      <c r="G688" s="133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3"/>
      <c r="F689" s="133"/>
      <c r="G689" s="133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3"/>
      <c r="F690" s="133"/>
      <c r="G690" s="133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3"/>
      <c r="F691" s="133"/>
      <c r="G691" s="133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3"/>
      <c r="F692" s="133"/>
      <c r="G692" s="133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3"/>
      <c r="F693" s="133"/>
      <c r="G693" s="133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3"/>
      <c r="F694" s="133"/>
      <c r="G694" s="133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3"/>
      <c r="F695" s="133"/>
      <c r="G695" s="133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3"/>
      <c r="F696" s="133"/>
      <c r="G696" s="133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3"/>
      <c r="F697" s="133"/>
      <c r="G697" s="133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3"/>
      <c r="F698" s="133"/>
      <c r="G698" s="133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3"/>
      <c r="F699" s="133"/>
      <c r="G699" s="133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3"/>
      <c r="F700" s="133"/>
      <c r="G700" s="133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3"/>
      <c r="F701" s="133"/>
      <c r="G701" s="133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3"/>
      <c r="F702" s="133"/>
      <c r="G702" s="133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3"/>
      <c r="F703" s="133"/>
      <c r="G703" s="133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3"/>
      <c r="F704" s="133"/>
      <c r="G704" s="133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3"/>
      <c r="F705" s="133"/>
      <c r="G705" s="133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3"/>
      <c r="F706" s="133"/>
      <c r="G706" s="133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3"/>
      <c r="F707" s="133"/>
      <c r="G707" s="133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3"/>
      <c r="F708" s="133"/>
      <c r="G708" s="133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3"/>
      <c r="F709" s="133"/>
      <c r="G709" s="133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3"/>
      <c r="F710" s="133"/>
      <c r="G710" s="133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3"/>
      <c r="F711" s="133"/>
      <c r="G711" s="133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3"/>
      <c r="F712" s="133"/>
      <c r="G712" s="133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3"/>
      <c r="F713" s="133"/>
      <c r="G713" s="133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3"/>
      <c r="F714" s="133"/>
      <c r="G714" s="133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3"/>
      <c r="F715" s="133"/>
      <c r="G715" s="133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3"/>
      <c r="F716" s="133"/>
      <c r="G716" s="133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3"/>
      <c r="F717" s="133"/>
      <c r="G717" s="133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3"/>
      <c r="F718" s="133"/>
      <c r="G718" s="133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3"/>
      <c r="F719" s="133"/>
      <c r="G719" s="133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3"/>
      <c r="F720" s="133"/>
      <c r="G720" s="133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3"/>
      <c r="F721" s="133"/>
      <c r="G721" s="133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3"/>
      <c r="F722" s="133"/>
      <c r="G722" s="133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3"/>
      <c r="F723" s="133"/>
      <c r="G723" s="133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3"/>
      <c r="F724" s="133"/>
      <c r="G724" s="133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3"/>
      <c r="F725" s="133"/>
      <c r="G725" s="133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3"/>
      <c r="F726" s="133"/>
      <c r="G726" s="133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3"/>
      <c r="F727" s="133"/>
      <c r="G727" s="133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3"/>
      <c r="F728" s="133"/>
      <c r="G728" s="133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3"/>
      <c r="F729" s="133"/>
      <c r="G729" s="133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3"/>
      <c r="F730" s="133"/>
      <c r="G730" s="133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3"/>
      <c r="F731" s="133"/>
      <c r="G731" s="133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3"/>
      <c r="F732" s="133"/>
      <c r="G732" s="133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3"/>
      <c r="F733" s="133"/>
      <c r="G733" s="133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3"/>
      <c r="F734" s="133"/>
      <c r="G734" s="133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3"/>
      <c r="F735" s="133"/>
      <c r="G735" s="133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3"/>
      <c r="F736" s="133"/>
      <c r="G736" s="133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3"/>
      <c r="F737" s="133"/>
      <c r="G737" s="133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3"/>
      <c r="F738" s="133"/>
      <c r="G738" s="133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3"/>
      <c r="F739" s="133"/>
      <c r="G739" s="133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3"/>
      <c r="F740" s="133"/>
      <c r="G740" s="133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3"/>
      <c r="F741" s="133"/>
      <c r="G741" s="133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3"/>
      <c r="F742" s="133"/>
      <c r="G742" s="133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3"/>
      <c r="F743" s="133"/>
      <c r="G743" s="133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3"/>
      <c r="F744" s="133"/>
      <c r="G744" s="133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3"/>
      <c r="F745" s="133"/>
      <c r="G745" s="133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3"/>
      <c r="F746" s="133"/>
      <c r="G746" s="133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3"/>
      <c r="F747" s="133"/>
      <c r="G747" s="133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3"/>
      <c r="F748" s="133"/>
      <c r="G748" s="133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3"/>
      <c r="F749" s="133"/>
      <c r="G749" s="133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3"/>
      <c r="F750" s="133"/>
      <c r="G750" s="133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3"/>
      <c r="F751" s="133"/>
      <c r="G751" s="133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3"/>
      <c r="F752" s="133"/>
      <c r="G752" s="133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3"/>
      <c r="F753" s="133"/>
      <c r="G753" s="133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3"/>
      <c r="F754" s="133"/>
      <c r="G754" s="133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3"/>
      <c r="F755" s="133"/>
      <c r="G755" s="133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3"/>
      <c r="F756" s="133"/>
      <c r="G756" s="133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3"/>
      <c r="F757" s="133"/>
      <c r="G757" s="133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3"/>
      <c r="F758" s="133"/>
      <c r="G758" s="133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3"/>
      <c r="F759" s="133"/>
      <c r="G759" s="133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3"/>
      <c r="F760" s="133"/>
      <c r="G760" s="133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3"/>
      <c r="F761" s="133"/>
      <c r="G761" s="133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3"/>
      <c r="F762" s="133"/>
      <c r="G762" s="133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3"/>
      <c r="F763" s="133"/>
      <c r="G763" s="133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3"/>
      <c r="F764" s="133"/>
      <c r="G764" s="133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3"/>
      <c r="F765" s="133"/>
      <c r="G765" s="133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3"/>
      <c r="F766" s="133"/>
      <c r="G766" s="133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3"/>
      <c r="F767" s="133"/>
      <c r="G767" s="133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3"/>
      <c r="F768" s="133"/>
      <c r="G768" s="133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3"/>
      <c r="F769" s="133"/>
      <c r="G769" s="133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3"/>
      <c r="F770" s="133"/>
      <c r="G770" s="133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3"/>
      <c r="F771" s="133"/>
      <c r="G771" s="133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3"/>
      <c r="F772" s="133"/>
      <c r="G772" s="133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3"/>
      <c r="F773" s="133"/>
      <c r="G773" s="133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3"/>
      <c r="F774" s="133"/>
      <c r="G774" s="133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3"/>
      <c r="F775" s="133"/>
      <c r="G775" s="133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3"/>
      <c r="F776" s="133"/>
      <c r="G776" s="133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3"/>
      <c r="F777" s="133"/>
      <c r="G777" s="133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3"/>
      <c r="F778" s="133"/>
      <c r="G778" s="133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3"/>
      <c r="F779" s="133"/>
      <c r="G779" s="133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3"/>
      <c r="F780" s="133"/>
      <c r="G780" s="133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3"/>
      <c r="F781" s="133"/>
      <c r="G781" s="133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3"/>
      <c r="F782" s="133"/>
      <c r="G782" s="133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3"/>
      <c r="F783" s="133"/>
      <c r="G783" s="133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3"/>
      <c r="F784" s="133"/>
      <c r="G784" s="133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3"/>
      <c r="F785" s="133"/>
      <c r="G785" s="133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3"/>
      <c r="F786" s="133"/>
      <c r="G786" s="133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3"/>
      <c r="F787" s="133"/>
      <c r="G787" s="133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3"/>
      <c r="F788" s="133"/>
      <c r="G788" s="133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3"/>
      <c r="F789" s="133"/>
      <c r="G789" s="133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3"/>
      <c r="F790" s="133"/>
      <c r="G790" s="133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3"/>
      <c r="F791" s="133"/>
      <c r="G791" s="133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3"/>
      <c r="F792" s="133"/>
      <c r="G792" s="133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3"/>
      <c r="F793" s="133"/>
      <c r="G793" s="133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3"/>
      <c r="F794" s="133"/>
      <c r="G794" s="133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3"/>
      <c r="F795" s="133"/>
      <c r="G795" s="133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3"/>
      <c r="F796" s="133"/>
      <c r="G796" s="133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3"/>
      <c r="F797" s="133"/>
      <c r="G797" s="133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3"/>
      <c r="F798" s="133"/>
      <c r="G798" s="133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3"/>
      <c r="F799" s="133"/>
      <c r="G799" s="133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3"/>
      <c r="F800" s="133"/>
      <c r="G800" s="133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3"/>
      <c r="F801" s="133"/>
      <c r="G801" s="133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3"/>
      <c r="F802" s="133"/>
      <c r="G802" s="133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3"/>
      <c r="F803" s="133"/>
      <c r="G803" s="133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3"/>
      <c r="F804" s="133"/>
      <c r="G804" s="133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3"/>
      <c r="F805" s="133"/>
      <c r="G805" s="133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3"/>
      <c r="F806" s="133"/>
      <c r="G806" s="133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3"/>
      <c r="F807" s="133"/>
      <c r="G807" s="133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3"/>
      <c r="F808" s="133"/>
      <c r="G808" s="133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3"/>
      <c r="F809" s="133"/>
      <c r="G809" s="133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3"/>
      <c r="F810" s="133"/>
      <c r="G810" s="133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3"/>
      <c r="F811" s="133"/>
      <c r="G811" s="133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3"/>
      <c r="F812" s="133"/>
      <c r="G812" s="133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3"/>
      <c r="F813" s="133"/>
      <c r="G813" s="133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3"/>
      <c r="F814" s="133"/>
      <c r="G814" s="133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3"/>
      <c r="F815" s="133"/>
      <c r="G815" s="133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3"/>
      <c r="F816" s="133"/>
      <c r="G816" s="133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3"/>
      <c r="F817" s="133"/>
      <c r="G817" s="133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3"/>
      <c r="F818" s="133"/>
      <c r="G818" s="133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3"/>
      <c r="F819" s="133"/>
      <c r="G819" s="133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3"/>
      <c r="F820" s="133"/>
      <c r="G820" s="133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3"/>
      <c r="F821" s="133"/>
      <c r="G821" s="133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3"/>
      <c r="F822" s="133"/>
      <c r="G822" s="133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3"/>
      <c r="F823" s="133"/>
      <c r="G823" s="133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3"/>
      <c r="F824" s="133"/>
      <c r="G824" s="133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3"/>
      <c r="F825" s="133"/>
      <c r="G825" s="133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3"/>
      <c r="F826" s="133"/>
      <c r="G826" s="133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3"/>
      <c r="F827" s="133"/>
      <c r="G827" s="133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3"/>
      <c r="F828" s="133"/>
      <c r="G828" s="133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3"/>
      <c r="F829" s="133"/>
      <c r="G829" s="133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3"/>
      <c r="F830" s="133"/>
      <c r="G830" s="133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3"/>
      <c r="F831" s="133"/>
      <c r="G831" s="133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3"/>
      <c r="F832" s="133"/>
      <c r="G832" s="133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3"/>
      <c r="F833" s="133"/>
      <c r="G833" s="133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3"/>
      <c r="F834" s="133"/>
      <c r="G834" s="133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3"/>
      <c r="F835" s="133"/>
      <c r="G835" s="133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3"/>
      <c r="F836" s="133"/>
      <c r="G836" s="133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3"/>
      <c r="F837" s="133"/>
      <c r="G837" s="133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3"/>
      <c r="F838" s="133"/>
      <c r="G838" s="133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3"/>
      <c r="F839" s="133"/>
      <c r="G839" s="133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3"/>
      <c r="F840" s="133"/>
      <c r="G840" s="133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3"/>
      <c r="F841" s="133"/>
      <c r="G841" s="133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3"/>
      <c r="F842" s="133"/>
      <c r="G842" s="133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3"/>
      <c r="F843" s="133"/>
      <c r="G843" s="133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3"/>
      <c r="F844" s="133"/>
      <c r="G844" s="133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3"/>
      <c r="F845" s="133"/>
      <c r="G845" s="133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3"/>
      <c r="F846" s="133"/>
      <c r="G846" s="133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3"/>
      <c r="F847" s="133"/>
      <c r="G847" s="133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3"/>
      <c r="F848" s="133"/>
      <c r="G848" s="133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3"/>
      <c r="F849" s="133"/>
      <c r="G849" s="133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3"/>
      <c r="F850" s="133"/>
      <c r="G850" s="133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3"/>
      <c r="F851" s="133"/>
      <c r="G851" s="133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3"/>
      <c r="F852" s="133"/>
      <c r="G852" s="133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3"/>
      <c r="F853" s="133"/>
      <c r="G853" s="133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3"/>
      <c r="F854" s="133"/>
      <c r="G854" s="133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3"/>
      <c r="F855" s="133"/>
      <c r="G855" s="133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3"/>
      <c r="F856" s="133"/>
      <c r="G856" s="133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3"/>
      <c r="F857" s="133"/>
      <c r="G857" s="133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3"/>
      <c r="F858" s="133"/>
      <c r="G858" s="133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3"/>
      <c r="F859" s="133"/>
      <c r="G859" s="133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3"/>
      <c r="F860" s="133"/>
      <c r="G860" s="133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3"/>
      <c r="F861" s="133"/>
      <c r="G861" s="133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3"/>
      <c r="F862" s="133"/>
      <c r="G862" s="133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3"/>
      <c r="F863" s="133"/>
      <c r="G863" s="133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3"/>
      <c r="F864" s="133"/>
      <c r="G864" s="133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3"/>
      <c r="F865" s="133"/>
      <c r="G865" s="133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3"/>
      <c r="F866" s="133"/>
      <c r="G866" s="133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3"/>
      <c r="F867" s="133"/>
      <c r="G867" s="133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3"/>
      <c r="F868" s="133"/>
      <c r="G868" s="133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3"/>
      <c r="F869" s="133"/>
      <c r="G869" s="133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3"/>
      <c r="F870" s="133"/>
      <c r="G870" s="133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3"/>
      <c r="F871" s="133"/>
      <c r="G871" s="133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3"/>
      <c r="F872" s="133"/>
      <c r="G872" s="133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3"/>
      <c r="F873" s="133"/>
      <c r="G873" s="133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3"/>
      <c r="F874" s="133"/>
      <c r="G874" s="133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3"/>
      <c r="F875" s="133"/>
      <c r="G875" s="133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3"/>
      <c r="F876" s="133"/>
      <c r="G876" s="133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3"/>
      <c r="F877" s="133"/>
      <c r="G877" s="133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3"/>
      <c r="F878" s="133"/>
      <c r="G878" s="133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3"/>
      <c r="F879" s="133"/>
      <c r="G879" s="133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3"/>
      <c r="F880" s="133"/>
      <c r="G880" s="133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3"/>
      <c r="F881" s="133"/>
      <c r="G881" s="133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3"/>
      <c r="F882" s="133"/>
      <c r="G882" s="133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3"/>
      <c r="F883" s="133"/>
      <c r="G883" s="133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3"/>
      <c r="F884" s="133"/>
      <c r="G884" s="133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3"/>
      <c r="F885" s="133"/>
      <c r="G885" s="133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3"/>
      <c r="F886" s="133"/>
      <c r="G886" s="133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3"/>
      <c r="F887" s="133"/>
      <c r="G887" s="133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3"/>
      <c r="F888" s="133"/>
      <c r="G888" s="133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3"/>
      <c r="F889" s="133"/>
      <c r="G889" s="133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3"/>
      <c r="F890" s="133"/>
      <c r="G890" s="133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3"/>
      <c r="F891" s="133"/>
      <c r="G891" s="133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3"/>
      <c r="F892" s="133"/>
      <c r="G892" s="133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3"/>
      <c r="F893" s="133"/>
      <c r="G893" s="133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3"/>
      <c r="F894" s="133"/>
      <c r="G894" s="133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3"/>
      <c r="F895" s="133"/>
      <c r="G895" s="133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3"/>
      <c r="F896" s="133"/>
      <c r="G896" s="133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3"/>
      <c r="F897" s="133"/>
      <c r="G897" s="133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3"/>
      <c r="F898" s="133"/>
      <c r="G898" s="133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3"/>
      <c r="F899" s="133"/>
      <c r="G899" s="133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3"/>
      <c r="F900" s="133"/>
      <c r="G900" s="133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3"/>
      <c r="F901" s="133"/>
      <c r="G901" s="133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3"/>
      <c r="F902" s="133"/>
      <c r="G902" s="133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3"/>
      <c r="F903" s="133"/>
      <c r="G903" s="133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3"/>
      <c r="F904" s="133"/>
      <c r="G904" s="133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3"/>
      <c r="F905" s="133"/>
      <c r="G905" s="133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3"/>
      <c r="F906" s="133"/>
      <c r="G906" s="133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3"/>
      <c r="F907" s="133"/>
      <c r="G907" s="133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3"/>
      <c r="F908" s="133"/>
      <c r="G908" s="133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3"/>
      <c r="F909" s="133"/>
      <c r="G909" s="133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3"/>
      <c r="F910" s="133"/>
      <c r="G910" s="133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3"/>
      <c r="F911" s="133"/>
      <c r="G911" s="133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3"/>
      <c r="F912" s="133"/>
      <c r="G912" s="133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3"/>
      <c r="F913" s="133"/>
      <c r="G913" s="133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3"/>
      <c r="F914" s="133"/>
      <c r="G914" s="133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3"/>
      <c r="F915" s="133"/>
      <c r="G915" s="133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3"/>
      <c r="F916" s="133"/>
      <c r="G916" s="133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3"/>
      <c r="F917" s="133"/>
      <c r="G917" s="133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3"/>
      <c r="F918" s="133"/>
      <c r="G918" s="133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3"/>
      <c r="F919" s="133"/>
      <c r="G919" s="133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3"/>
      <c r="F920" s="133"/>
      <c r="G920" s="133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3"/>
      <c r="F921" s="133"/>
      <c r="G921" s="133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3"/>
      <c r="F922" s="133"/>
      <c r="G922" s="133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3"/>
      <c r="F923" s="133"/>
      <c r="G923" s="133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3"/>
      <c r="F924" s="133"/>
      <c r="G924" s="133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3"/>
      <c r="F925" s="133"/>
      <c r="G925" s="133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3"/>
      <c r="F926" s="133"/>
      <c r="G926" s="133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3"/>
      <c r="F927" s="133"/>
      <c r="G927" s="133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3"/>
      <c r="F928" s="133"/>
      <c r="G928" s="133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3"/>
      <c r="F929" s="133"/>
      <c r="G929" s="133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3"/>
      <c r="F930" s="133"/>
      <c r="G930" s="133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3"/>
      <c r="F931" s="133"/>
      <c r="G931" s="133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3"/>
      <c r="F932" s="133"/>
      <c r="G932" s="133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3"/>
      <c r="F933" s="133"/>
      <c r="G933" s="133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3"/>
      <c r="F934" s="133"/>
      <c r="G934" s="133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3"/>
      <c r="F935" s="133"/>
      <c r="G935" s="133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3"/>
      <c r="F936" s="133"/>
      <c r="G936" s="133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3"/>
      <c r="F937" s="133"/>
      <c r="G937" s="133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3"/>
      <c r="F938" s="133"/>
      <c r="G938" s="133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3"/>
      <c r="F939" s="133"/>
      <c r="G939" s="133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3"/>
      <c r="F940" s="133"/>
      <c r="G940" s="133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3"/>
      <c r="F941" s="133"/>
      <c r="G941" s="133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3"/>
      <c r="F942" s="133"/>
      <c r="G942" s="133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3"/>
      <c r="F943" s="133"/>
      <c r="G943" s="133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3"/>
      <c r="F944" s="133"/>
      <c r="G944" s="133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3"/>
      <c r="F945" s="133"/>
      <c r="G945" s="133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3"/>
      <c r="F946" s="133"/>
      <c r="G946" s="133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3"/>
      <c r="F947" s="133"/>
      <c r="G947" s="133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3"/>
      <c r="F948" s="133"/>
      <c r="G948" s="133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3"/>
      <c r="F949" s="133"/>
      <c r="G949" s="133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3"/>
      <c r="F950" s="133"/>
      <c r="G950" s="133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3"/>
      <c r="F951" s="133"/>
      <c r="G951" s="133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3"/>
      <c r="F952" s="133"/>
      <c r="G952" s="133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3"/>
      <c r="F953" s="133"/>
      <c r="G953" s="133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3"/>
      <c r="F954" s="133"/>
      <c r="G954" s="133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3"/>
      <c r="F955" s="133"/>
      <c r="G955" s="133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3"/>
      <c r="F956" s="133"/>
      <c r="G956" s="133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3"/>
      <c r="F957" s="133"/>
      <c r="G957" s="133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3"/>
      <c r="F958" s="133"/>
      <c r="G958" s="133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3"/>
      <c r="F959" s="133"/>
      <c r="G959" s="133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3"/>
      <c r="F960" s="133"/>
      <c r="G960" s="133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3"/>
      <c r="F961" s="133"/>
      <c r="G961" s="133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3"/>
      <c r="F962" s="133"/>
      <c r="G962" s="133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3"/>
      <c r="F963" s="133"/>
      <c r="G963" s="133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3"/>
      <c r="F964" s="133"/>
      <c r="G964" s="133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3"/>
      <c r="F965" s="133"/>
      <c r="G965" s="133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3"/>
      <c r="F966" s="133"/>
      <c r="G966" s="133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3"/>
      <c r="F967" s="133"/>
      <c r="G967" s="133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3"/>
      <c r="F968" s="133"/>
      <c r="G968" s="133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3"/>
      <c r="F969" s="133"/>
      <c r="G969" s="133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3"/>
      <c r="F970" s="133"/>
      <c r="G970" s="133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3"/>
      <c r="F971" s="133"/>
      <c r="G971" s="133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3"/>
      <c r="F972" s="133"/>
      <c r="G972" s="133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3"/>
      <c r="F973" s="133"/>
      <c r="G973" s="133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3"/>
      <c r="F974" s="133"/>
      <c r="G974" s="133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3"/>
      <c r="F975" s="133"/>
      <c r="G975" s="133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3"/>
      <c r="F976" s="133"/>
      <c r="G976" s="133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3"/>
      <c r="F977" s="133"/>
      <c r="G977" s="133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3"/>
      <c r="F978" s="133"/>
      <c r="G978" s="133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3"/>
      <c r="F979" s="133"/>
      <c r="G979" s="133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3"/>
      <c r="F980" s="133"/>
      <c r="G980" s="133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3"/>
      <c r="F981" s="133"/>
      <c r="G981" s="133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3"/>
      <c r="F982" s="133"/>
      <c r="G982" s="133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3"/>
      <c r="F983" s="133"/>
      <c r="G983" s="133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3"/>
      <c r="F984" s="133"/>
      <c r="G984" s="133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3"/>
      <c r="F985" s="133"/>
      <c r="G985" s="133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3"/>
      <c r="F986" s="133"/>
      <c r="G986" s="133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3"/>
      <c r="F987" s="133"/>
      <c r="G987" s="133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3"/>
      <c r="F988" s="133"/>
      <c r="G988" s="133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3"/>
      <c r="F989" s="133"/>
      <c r="G989" s="133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3"/>
      <c r="F990" s="133"/>
      <c r="G990" s="133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3"/>
      <c r="F991" s="133"/>
      <c r="G991" s="133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3"/>
      <c r="F992" s="133"/>
      <c r="G992" s="133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3"/>
      <c r="F993" s="133"/>
      <c r="G993" s="133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3"/>
      <c r="F994" s="133"/>
      <c r="G994" s="133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3"/>
      <c r="F995" s="133"/>
      <c r="G995" s="133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3"/>
      <c r="F996" s="133"/>
      <c r="G996" s="133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3"/>
      <c r="F997" s="133"/>
      <c r="G997" s="133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3"/>
      <c r="F998" s="133"/>
      <c r="G998" s="133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3"/>
      <c r="F999" s="133"/>
      <c r="G999" s="133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3"/>
      <c r="F1000" s="133"/>
      <c r="G1000" s="133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sortState ref="A4:CU11">
    <sortCondition ref="C4:C11"/>
    <sortCondition ref="H4:H11"/>
  </sortState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BE4:BE1048576</xm:sqref>
        </x14:dataValidation>
        <x14:dataValidation type="list" allowBlank="1" showInputMessage="1" showErrorMessage="1">
          <x14:formula1>
            <xm:f>'controlled vocabulary'!$V$4:$V$8</xm:f>
          </x14:formula1>
          <xm:sqref>AB4:AB1048576</xm:sqref>
        </x14:dataValidation>
        <x14:dataValidation type="list" allowBlank="1" showInputMessage="1" showErrorMessage="1">
          <x14:formula1>
            <xm:f>'controlled vocabulary'!$U$4:$U$16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6" t="s">
        <v>669</v>
      </c>
      <c r="B1" s="26" t="s">
        <v>14</v>
      </c>
      <c r="C1" s="26" t="s">
        <v>459</v>
      </c>
      <c r="D1" s="130" t="s">
        <v>741</v>
      </c>
      <c r="E1" s="123" t="s">
        <v>742</v>
      </c>
      <c r="F1" s="123" t="s">
        <v>743</v>
      </c>
      <c r="G1" s="26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1" customFormat="1" ht="66.5" customHeight="1">
      <c r="A2" s="30" t="s">
        <v>670</v>
      </c>
      <c r="B2" s="34" t="s">
        <v>16</v>
      </c>
      <c r="C2" s="34" t="s">
        <v>331</v>
      </c>
      <c r="D2" s="124" t="s">
        <v>736</v>
      </c>
      <c r="E2" s="124" t="s">
        <v>737</v>
      </c>
      <c r="F2" s="124" t="s">
        <v>735</v>
      </c>
      <c r="G2" s="34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0" customFormat="1" ht="26">
      <c r="A3" s="36" t="s">
        <v>363</v>
      </c>
      <c r="B3" s="35"/>
      <c r="C3" s="35"/>
      <c r="D3" s="125" t="s">
        <v>733</v>
      </c>
      <c r="E3" s="125" t="s">
        <v>34</v>
      </c>
      <c r="F3" s="125" t="s">
        <v>734</v>
      </c>
      <c r="G3" s="35" t="s">
        <v>40</v>
      </c>
      <c r="H3" s="95" t="s">
        <v>397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8" t="s">
        <v>131</v>
      </c>
      <c r="S3" s="68" t="s">
        <v>131</v>
      </c>
      <c r="T3" s="137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8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1.5" style="5" bestFit="1" customWidth="1"/>
    <col min="2" max="2" width="15.83203125" style="15" bestFit="1" customWidth="1"/>
    <col min="3" max="3" width="23.1640625" style="15" customWidth="1"/>
    <col min="4" max="4" width="35.5" style="15" bestFit="1" customWidth="1"/>
    <col min="5" max="5" width="50.33203125" style="15" bestFit="1" customWidth="1"/>
    <col min="6" max="6" width="48.6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3" t="s">
        <v>738</v>
      </c>
      <c r="R1" s="123" t="s">
        <v>739</v>
      </c>
      <c r="S1" s="123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877</v>
      </c>
      <c r="AJ1" s="75" t="s">
        <v>878</v>
      </c>
      <c r="AK1" s="47" t="s">
        <v>879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331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4" t="s">
        <v>736</v>
      </c>
      <c r="R2" s="124" t="s">
        <v>737</v>
      </c>
      <c r="S2" s="124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5" t="s">
        <v>733</v>
      </c>
      <c r="R3" s="125" t="s">
        <v>34</v>
      </c>
      <c r="S3" s="125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70"/>
      <c r="AY3" s="115" t="s">
        <v>717</v>
      </c>
      <c r="AZ3" s="115" t="s">
        <v>717</v>
      </c>
      <c r="BA3" s="115" t="s">
        <v>717</v>
      </c>
      <c r="BB3" s="115" t="s">
        <v>717</v>
      </c>
      <c r="BC3" s="70"/>
      <c r="BD3" s="115" t="s">
        <v>717</v>
      </c>
      <c r="BE3" s="115" t="s">
        <v>717</v>
      </c>
      <c r="BF3" s="115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20" t="s">
        <v>813</v>
      </c>
      <c r="B4" s="10" t="s">
        <v>862</v>
      </c>
      <c r="C4" s="11" t="s">
        <v>866</v>
      </c>
      <c r="D4" s="11" t="s">
        <v>867</v>
      </c>
      <c r="E4" s="11" t="str">
        <f t="shared" ref="E4:E11" si="0">F4&amp;"_"&amp;G4</f>
        <v>Agnelli_2002_Cavalla_Avg_0_11_base soluble</v>
      </c>
      <c r="F4" s="11" t="str">
        <f>D4</f>
        <v>Agnelli_2002_Cavalla_Avg_0_11</v>
      </c>
      <c r="G4" s="11" t="s">
        <v>272</v>
      </c>
      <c r="H4" s="11" t="s">
        <v>254</v>
      </c>
      <c r="I4" s="11" t="s">
        <v>198</v>
      </c>
      <c r="J4" s="11">
        <v>0</v>
      </c>
      <c r="K4" s="11">
        <v>1</v>
      </c>
      <c r="L4" s="6" t="s">
        <v>261</v>
      </c>
      <c r="M4" s="8">
        <v>0.1</v>
      </c>
      <c r="N4" s="8"/>
      <c r="O4" s="8"/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813</v>
      </c>
      <c r="B5" s="10" t="s">
        <v>862</v>
      </c>
      <c r="C5" s="11" t="s">
        <v>866</v>
      </c>
      <c r="D5" s="11" t="s">
        <v>867</v>
      </c>
      <c r="E5" s="11" t="str">
        <f t="shared" si="0"/>
        <v>Agnelli_2002_Cavalla_Avg_0_11_base soluble_acid soluble</v>
      </c>
      <c r="F5" s="11" t="str">
        <f>E4</f>
        <v>Agnelli_2002_Cavalla_Avg_0_11_base soluble</v>
      </c>
      <c r="G5" s="11" t="s">
        <v>263</v>
      </c>
      <c r="H5" s="11" t="s">
        <v>254</v>
      </c>
      <c r="I5" s="11" t="s">
        <v>198</v>
      </c>
      <c r="J5" s="11">
        <v>0</v>
      </c>
      <c r="K5" s="11">
        <v>1</v>
      </c>
      <c r="L5" s="6" t="s">
        <v>256</v>
      </c>
      <c r="M5" s="8">
        <v>6</v>
      </c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813</v>
      </c>
      <c r="B6" s="10" t="s">
        <v>862</v>
      </c>
      <c r="C6" s="11" t="s">
        <v>866</v>
      </c>
      <c r="D6" s="11" t="s">
        <v>867</v>
      </c>
      <c r="E6" s="11" t="str">
        <f t="shared" si="0"/>
        <v>Agnelli_2002_Cavalla_Avg_0_11_base soluble_base insoluble</v>
      </c>
      <c r="F6" s="11" t="str">
        <f>E4</f>
        <v>Agnelli_2002_Cavalla_Avg_0_11_base soluble</v>
      </c>
      <c r="G6" s="11" t="s">
        <v>273</v>
      </c>
      <c r="H6" s="11" t="s">
        <v>254</v>
      </c>
      <c r="I6" s="11" t="s">
        <v>198</v>
      </c>
      <c r="J6" s="11">
        <v>0</v>
      </c>
      <c r="K6" s="11">
        <v>1</v>
      </c>
      <c r="L6" s="6" t="s">
        <v>260</v>
      </c>
      <c r="M6" s="8">
        <v>0.1</v>
      </c>
      <c r="N6" s="8"/>
      <c r="O6" s="8"/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869</v>
      </c>
      <c r="AD6" s="8"/>
      <c r="AE6" s="8"/>
      <c r="AF6" s="8">
        <v>-49.3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813</v>
      </c>
      <c r="B7" s="10" t="s">
        <v>862</v>
      </c>
      <c r="C7" s="11" t="s">
        <v>866</v>
      </c>
      <c r="D7" s="11" t="s">
        <v>867</v>
      </c>
      <c r="E7" s="11" t="str">
        <f t="shared" si="0"/>
        <v>Agnelli_2002_Cavalla_Avg_0_11_base soluble_acid insoluble</v>
      </c>
      <c r="F7" s="11" t="str">
        <f>E4</f>
        <v>Agnelli_2002_Cavalla_Avg_0_11_base soluble</v>
      </c>
      <c r="G7" s="11" t="s">
        <v>264</v>
      </c>
      <c r="H7" s="11" t="s">
        <v>254</v>
      </c>
      <c r="I7" s="11" t="s">
        <v>198</v>
      </c>
      <c r="J7" s="11">
        <v>0</v>
      </c>
      <c r="K7" s="11">
        <v>1</v>
      </c>
      <c r="L7" s="6" t="s">
        <v>197</v>
      </c>
      <c r="M7" s="8">
        <v>1</v>
      </c>
      <c r="N7" s="8"/>
      <c r="O7" s="8"/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869</v>
      </c>
      <c r="AD7" s="8"/>
      <c r="AE7" s="8"/>
      <c r="AF7" s="8">
        <v>-54.1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813</v>
      </c>
      <c r="B8" s="10" t="s">
        <v>862</v>
      </c>
      <c r="C8" s="11" t="s">
        <v>866</v>
      </c>
      <c r="D8" s="11" t="s">
        <v>868</v>
      </c>
      <c r="E8" s="11" t="str">
        <f t="shared" si="0"/>
        <v>Agnelli_2002_Cavalla_Avg_11_23_base soluble</v>
      </c>
      <c r="F8" s="11" t="str">
        <f>D8</f>
        <v>Agnelli_2002_Cavalla_Avg_11_23</v>
      </c>
      <c r="G8" s="11" t="s">
        <v>272</v>
      </c>
      <c r="H8" s="11" t="s">
        <v>254</v>
      </c>
      <c r="I8" s="11" t="s">
        <v>198</v>
      </c>
      <c r="J8" s="11">
        <v>0</v>
      </c>
      <c r="K8" s="11">
        <v>1</v>
      </c>
      <c r="L8" s="6" t="s">
        <v>261</v>
      </c>
      <c r="M8" s="8">
        <v>0.1</v>
      </c>
      <c r="N8" s="8"/>
      <c r="O8" s="8"/>
      <c r="P8" s="8"/>
      <c r="Q8" s="127"/>
      <c r="R8" s="127"/>
      <c r="S8" s="128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4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813</v>
      </c>
      <c r="B9" s="146" t="s">
        <v>862</v>
      </c>
      <c r="C9" s="146" t="s">
        <v>866</v>
      </c>
      <c r="D9" s="146" t="s">
        <v>868</v>
      </c>
      <c r="E9" s="11" t="str">
        <f t="shared" si="0"/>
        <v>Agnelli_2002_Cavalla_Avg_11_23_base soluble</v>
      </c>
      <c r="F9" s="146" t="str">
        <f>D9</f>
        <v>Agnelli_2002_Cavalla_Avg_11_23</v>
      </c>
      <c r="G9" s="146" t="s">
        <v>272</v>
      </c>
      <c r="H9" s="146" t="s">
        <v>254</v>
      </c>
      <c r="I9" s="146" t="s">
        <v>198</v>
      </c>
      <c r="J9" s="11">
        <v>0</v>
      </c>
      <c r="K9" s="11">
        <v>1</v>
      </c>
      <c r="L9" s="6" t="s">
        <v>261</v>
      </c>
      <c r="M9" s="8">
        <v>0.1</v>
      </c>
      <c r="N9" s="147"/>
      <c r="O9" s="147"/>
      <c r="P9" s="147"/>
      <c r="Q9" s="148"/>
      <c r="R9" s="148"/>
      <c r="S9" s="148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20" t="s">
        <v>813</v>
      </c>
      <c r="B10" s="146" t="s">
        <v>862</v>
      </c>
      <c r="C10" s="146" t="s">
        <v>866</v>
      </c>
      <c r="D10" s="146" t="s">
        <v>868</v>
      </c>
      <c r="E10" s="11" t="str">
        <f t="shared" si="0"/>
        <v>Agnelli_2002_Cavalla_Avg_11_23_base soluble_base insoluble</v>
      </c>
      <c r="F10" s="146" t="str">
        <f>E9</f>
        <v>Agnelli_2002_Cavalla_Avg_11_23_base soluble</v>
      </c>
      <c r="G10" s="146" t="s">
        <v>273</v>
      </c>
      <c r="H10" s="146" t="s">
        <v>254</v>
      </c>
      <c r="I10" s="146" t="s">
        <v>198</v>
      </c>
      <c r="J10" s="11">
        <v>0</v>
      </c>
      <c r="K10" s="11">
        <v>1</v>
      </c>
      <c r="L10" s="6" t="s">
        <v>260</v>
      </c>
      <c r="M10" s="8">
        <v>0.1</v>
      </c>
      <c r="N10" s="147"/>
      <c r="O10" s="147"/>
      <c r="P10" s="147"/>
      <c r="Q10" s="148"/>
      <c r="R10" s="148"/>
      <c r="S10" s="148"/>
      <c r="T10" s="147"/>
      <c r="U10" s="147"/>
      <c r="V10" s="147"/>
      <c r="W10" s="147"/>
      <c r="X10" s="147"/>
      <c r="Y10" s="147"/>
      <c r="Z10" s="147"/>
      <c r="AA10" s="147"/>
      <c r="AB10" s="147"/>
      <c r="AC10" s="8" t="s">
        <v>869</v>
      </c>
      <c r="AD10" s="147"/>
      <c r="AE10" s="147"/>
      <c r="AF10" s="8">
        <v>-172.5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20" t="s">
        <v>813</v>
      </c>
      <c r="B11" s="146" t="s">
        <v>862</v>
      </c>
      <c r="C11" s="146" t="s">
        <v>866</v>
      </c>
      <c r="D11" s="146" t="s">
        <v>868</v>
      </c>
      <c r="E11" s="11" t="str">
        <f t="shared" si="0"/>
        <v>Agnelli_2002_Cavalla_Avg_11_23_base soluble_acid insoluble</v>
      </c>
      <c r="F11" s="146" t="str">
        <f>E9</f>
        <v>Agnelli_2002_Cavalla_Avg_11_23_base soluble</v>
      </c>
      <c r="G11" s="146" t="s">
        <v>264</v>
      </c>
      <c r="H11" s="146" t="s">
        <v>254</v>
      </c>
      <c r="I11" s="146" t="s">
        <v>198</v>
      </c>
      <c r="J11" s="11">
        <v>0</v>
      </c>
      <c r="K11" s="11">
        <v>1</v>
      </c>
      <c r="L11" s="6" t="s">
        <v>197</v>
      </c>
      <c r="M11" s="8">
        <v>1</v>
      </c>
      <c r="N11" s="147"/>
      <c r="O11" s="147"/>
      <c r="P11" s="147"/>
      <c r="Q11" s="148"/>
      <c r="R11" s="148"/>
      <c r="S11" s="148"/>
      <c r="T11" s="147"/>
      <c r="U11" s="147"/>
      <c r="V11" s="147"/>
      <c r="W11" s="147"/>
      <c r="X11" s="147"/>
      <c r="Y11" s="147"/>
      <c r="Z11" s="147"/>
      <c r="AA11" s="147"/>
      <c r="AB11" s="147"/>
      <c r="AC11" s="8" t="s">
        <v>869</v>
      </c>
      <c r="AD11" s="147"/>
      <c r="AE11" s="147"/>
      <c r="AF11" s="152">
        <v>-212.6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</row>
    <row r="12" spans="1:73" ht="14">
      <c r="A12" s="20" t="s">
        <v>813</v>
      </c>
      <c r="B12" s="149" t="s">
        <v>862</v>
      </c>
      <c r="C12" s="150" t="s">
        <v>866</v>
      </c>
      <c r="D12" s="146" t="s">
        <v>870</v>
      </c>
      <c r="E12" s="150" t="s">
        <v>871</v>
      </c>
      <c r="F12" s="150" t="s">
        <v>867</v>
      </c>
      <c r="G12" s="150" t="s">
        <v>272</v>
      </c>
      <c r="H12" s="150" t="s">
        <v>254</v>
      </c>
      <c r="I12" s="150" t="s">
        <v>198</v>
      </c>
      <c r="J12" s="150">
        <v>0</v>
      </c>
      <c r="K12" s="150">
        <v>1</v>
      </c>
      <c r="L12" s="151" t="s">
        <v>261</v>
      </c>
      <c r="M12" s="152">
        <v>0.1</v>
      </c>
      <c r="N12" s="152"/>
      <c r="O12" s="152"/>
      <c r="P12" s="152"/>
      <c r="Q12" s="153"/>
      <c r="R12" s="153"/>
      <c r="S12" s="154"/>
      <c r="T12" s="155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8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6"/>
    </row>
    <row r="13" spans="1:73" ht="14">
      <c r="A13" s="20" t="s">
        <v>813</v>
      </c>
      <c r="B13" s="146" t="s">
        <v>862</v>
      </c>
      <c r="C13" s="146" t="s">
        <v>866</v>
      </c>
      <c r="D13" s="146" t="s">
        <v>870</v>
      </c>
      <c r="E13" s="11" t="str">
        <f>F13&amp;"_"&amp;G13</f>
        <v>Agnelli_2002_Cavalla_Avg_23_42_base soluble</v>
      </c>
      <c r="F13" s="146" t="str">
        <f>D13</f>
        <v>Agnelli_2002_Cavalla_Avg_23_42</v>
      </c>
      <c r="G13" s="146" t="s">
        <v>272</v>
      </c>
      <c r="H13" s="146" t="s">
        <v>254</v>
      </c>
      <c r="I13" s="146" t="s">
        <v>198</v>
      </c>
      <c r="J13" s="11">
        <v>0</v>
      </c>
      <c r="K13" s="11">
        <v>1</v>
      </c>
      <c r="L13" s="6" t="s">
        <v>261</v>
      </c>
      <c r="M13" s="8">
        <v>0.1</v>
      </c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813</v>
      </c>
      <c r="B14" s="146" t="s">
        <v>862</v>
      </c>
      <c r="C14" s="146" t="s">
        <v>866</v>
      </c>
      <c r="D14" s="146" t="s">
        <v>870</v>
      </c>
      <c r="E14" s="11" t="str">
        <f>F14&amp;"_"&amp;G14</f>
        <v>Agnelli_2002_Cavalla_Avg_23_42_base soluble_base insoluble</v>
      </c>
      <c r="F14" s="146" t="str">
        <f>E13</f>
        <v>Agnelli_2002_Cavalla_Avg_23_42_base soluble</v>
      </c>
      <c r="G14" s="146" t="s">
        <v>273</v>
      </c>
      <c r="H14" s="146" t="s">
        <v>254</v>
      </c>
      <c r="I14" s="146" t="s">
        <v>198</v>
      </c>
      <c r="J14" s="11">
        <v>0</v>
      </c>
      <c r="K14" s="11">
        <v>1</v>
      </c>
      <c r="L14" s="6" t="s">
        <v>260</v>
      </c>
      <c r="M14" s="8">
        <v>0.1</v>
      </c>
      <c r="N14" s="8"/>
      <c r="O14" s="8"/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 t="s">
        <v>869</v>
      </c>
      <c r="AD14" s="8"/>
      <c r="AE14" s="8"/>
      <c r="AF14" s="8">
        <v>-249.6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813</v>
      </c>
      <c r="B15" s="146" t="s">
        <v>862</v>
      </c>
      <c r="C15" s="146" t="s">
        <v>866</v>
      </c>
      <c r="D15" s="146" t="s">
        <v>870</v>
      </c>
      <c r="E15" s="11" t="str">
        <f>F15&amp;"_"&amp;G15</f>
        <v>Agnelli_2002_Cavalla_Avg_23_42_base soluble_acid insoluble</v>
      </c>
      <c r="F15" s="146" t="str">
        <f>E13</f>
        <v>Agnelli_2002_Cavalla_Avg_23_42_base soluble</v>
      </c>
      <c r="G15" s="146" t="s">
        <v>264</v>
      </c>
      <c r="H15" s="146" t="s">
        <v>254</v>
      </c>
      <c r="I15" s="146" t="s">
        <v>198</v>
      </c>
      <c r="J15" s="11">
        <v>0</v>
      </c>
      <c r="K15" s="11">
        <v>1</v>
      </c>
      <c r="L15" s="6" t="s">
        <v>197</v>
      </c>
      <c r="M15" s="8">
        <v>1</v>
      </c>
      <c r="N15" s="8"/>
      <c r="O15" s="8"/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 t="s">
        <v>869</v>
      </c>
      <c r="AD15" s="8"/>
      <c r="AE15" s="23"/>
      <c r="AF15" s="8">
        <v>-292.60000000000002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5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7"/>
      <c r="R18" s="127"/>
      <c r="S18" s="128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7"/>
      <c r="R19" s="127"/>
      <c r="S19" s="128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29"/>
      <c r="R20" s="129"/>
      <c r="S20" s="1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29"/>
      <c r="R21" s="129"/>
      <c r="S21" s="12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vocabulary'!$AM$4:$AM$14</xm:f>
          </x14:formula1>
          <xm:sqref>H4:H11 H13:H1048576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I4:I11 I13:I1048576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L4:L11 L13:L1048576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B13:B1048576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C13:C1048576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AL13:AL1048576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G4:G11 G13:G1048576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4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4.1640625" style="15" bestFit="1" customWidth="1"/>
    <col min="5" max="5" width="13.5" style="5" bestFit="1" customWidth="1"/>
    <col min="6" max="6" width="29.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18" t="s">
        <v>582</v>
      </c>
      <c r="F1" s="118" t="s">
        <v>876</v>
      </c>
      <c r="G1" s="26" t="s">
        <v>399</v>
      </c>
      <c r="H1" s="32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/>
      <c r="G2" s="30" t="s">
        <v>759</v>
      </c>
      <c r="H2" s="30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3"/>
      <c r="N2" s="63"/>
      <c r="O2" s="63" t="s">
        <v>321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328</v>
      </c>
      <c r="AA2" s="56" t="s">
        <v>421</v>
      </c>
      <c r="AB2" s="56" t="s">
        <v>420</v>
      </c>
      <c r="AC2" s="56" t="s">
        <v>327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320</v>
      </c>
      <c r="O3" s="121"/>
      <c r="P3" s="121"/>
      <c r="Q3" s="122" t="s">
        <v>767</v>
      </c>
      <c r="R3" s="121" t="s">
        <v>37</v>
      </c>
      <c r="S3" s="121"/>
      <c r="T3" s="121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 t="s">
        <v>813</v>
      </c>
      <c r="B4" s="10" t="s">
        <v>862</v>
      </c>
      <c r="C4" s="5" t="s">
        <v>866</v>
      </c>
      <c r="D4" s="146" t="s">
        <v>867</v>
      </c>
      <c r="F4" s="5" t="str">
        <f>D4&amp;"_inc"</f>
        <v>Agnelli_2002_Cavalla_Avg_0_11_inc</v>
      </c>
      <c r="G4" s="5" t="s">
        <v>764</v>
      </c>
      <c r="I4" s="126">
        <v>1997</v>
      </c>
      <c r="L4" s="5">
        <v>14</v>
      </c>
      <c r="M4" s="5" t="s">
        <v>315</v>
      </c>
      <c r="N4" s="5">
        <v>25</v>
      </c>
      <c r="O4" s="5" t="s">
        <v>312</v>
      </c>
      <c r="P4" s="5">
        <v>50</v>
      </c>
      <c r="Q4" s="5" t="s">
        <v>314</v>
      </c>
      <c r="U4" s="5">
        <v>-24.8</v>
      </c>
      <c r="W4" s="5" t="s">
        <v>869</v>
      </c>
      <c r="Z4" s="5">
        <v>135.4</v>
      </c>
    </row>
    <row r="5" spans="1:31">
      <c r="A5" s="20" t="s">
        <v>813</v>
      </c>
      <c r="B5" s="10" t="s">
        <v>862</v>
      </c>
      <c r="C5" s="5" t="s">
        <v>866</v>
      </c>
      <c r="D5" s="146" t="s">
        <v>868</v>
      </c>
      <c r="F5" s="5" t="str">
        <f>D5&amp;"_inc"</f>
        <v>Agnelli_2002_Cavalla_Avg_11_23_inc</v>
      </c>
      <c r="G5" s="5" t="s">
        <v>764</v>
      </c>
      <c r="I5" s="126">
        <v>1997</v>
      </c>
      <c r="L5" s="5">
        <v>14</v>
      </c>
      <c r="M5" s="5" t="s">
        <v>315</v>
      </c>
      <c r="N5" s="5">
        <v>25</v>
      </c>
      <c r="O5" s="5" t="s">
        <v>312</v>
      </c>
      <c r="P5" s="5">
        <v>50</v>
      </c>
      <c r="Q5" s="5" t="s">
        <v>314</v>
      </c>
      <c r="U5" s="5">
        <v>-25.6</v>
      </c>
      <c r="W5" s="5" t="s">
        <v>869</v>
      </c>
      <c r="Z5" s="5">
        <v>38.700000000000003</v>
      </c>
    </row>
    <row r="6" spans="1:31">
      <c r="A6" s="14"/>
      <c r="B6" s="10"/>
      <c r="C6" s="5"/>
      <c r="D6" s="12"/>
    </row>
    <row r="7" spans="1:31">
      <c r="A7" s="14"/>
      <c r="B7" s="10"/>
      <c r="C7" s="5"/>
      <c r="D7" s="12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2"/>
      <c r="C16" s="5"/>
      <c r="D16" s="12"/>
    </row>
    <row r="17" spans="1:4">
      <c r="A17" s="14"/>
      <c r="B17" s="12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B4:B198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G1" workbookViewId="0">
      <selection activeCell="AM14" sqref="AM1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2018-10-06T10:21:38Z</dcterms:modified>
</cp:coreProperties>
</file>