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GitHub\fa_grants\Data\"/>
    </mc:Choice>
  </mc:AlternateContent>
  <xr:revisionPtr revIDLastSave="0" documentId="13_ncr:1_{79B9306A-3347-44B9-93AC-060722AC6710}" xr6:coauthVersionLast="47" xr6:coauthVersionMax="47" xr10:uidLastSave="{00000000-0000-0000-0000-000000000000}"/>
  <bookViews>
    <workbookView minimized="1" xWindow="-10572" yWindow="-6480" windowWidth="23028" windowHeight="13668" xr2:uid="{00000000-000D-0000-FFFF-FFFF00000000}"/>
  </bookViews>
  <sheets>
    <sheet name="Sheet1" sheetId="1" r:id="rId1"/>
  </sheets>
  <definedNames>
    <definedName name="_xlchart.v1.0" hidden="1">Sheet1!$Z$2:$Z$69</definedName>
    <definedName name="_xlchart.v1.1" hidden="1">Sheet1!$Z$2:$Z$69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2" i="1"/>
  <c r="Y71" i="1"/>
  <c r="X71" i="1"/>
  <c r="Z71" i="1" l="1"/>
</calcChain>
</file>

<file path=xl/sharedStrings.xml><?xml version="1.0" encoding="utf-8"?>
<sst xmlns="http://schemas.openxmlformats.org/spreadsheetml/2006/main" count="160" uniqueCount="93">
  <si>
    <t>Council</t>
  </si>
  <si>
    <t>Population (current year)</t>
  </si>
  <si>
    <t>Per Capita Minimum Council (PCM)</t>
  </si>
  <si>
    <t>Total Raw Calc</t>
  </si>
  <si>
    <t>Per Capita Applied Amount</t>
  </si>
  <si>
    <t>Per Capita Applied Amount (per head)</t>
  </si>
  <si>
    <t>Estimated Grant (GPG)</t>
  </si>
  <si>
    <t>Estimated Grant (per head)</t>
  </si>
  <si>
    <t>Deficit</t>
  </si>
  <si>
    <t>Minimum Grant (PC basis)</t>
  </si>
  <si>
    <t>Raw Allocation</t>
  </si>
  <si>
    <t>MGC</t>
  </si>
  <si>
    <t>New Grant</t>
  </si>
  <si>
    <t>2023 - 2024</t>
  </si>
  <si>
    <t>Adjustment</t>
  </si>
  <si>
    <t xml:space="preserve">New Grant Adjusted </t>
  </si>
  <si>
    <t>New Grant Per Capita</t>
  </si>
  <si>
    <t>Change %</t>
  </si>
  <si>
    <t>Change from prev year</t>
  </si>
  <si>
    <t>Per Capita Change</t>
  </si>
  <si>
    <t>YoY Change Flag</t>
  </si>
  <si>
    <t>New Adjs</t>
  </si>
  <si>
    <t>Adelaide</t>
  </si>
  <si>
    <t>PCM</t>
  </si>
  <si>
    <t>Adelaide Hills</t>
  </si>
  <si>
    <t>Adelaide Plains</t>
  </si>
  <si>
    <t>-</t>
  </si>
  <si>
    <t>Alexandrina</t>
  </si>
  <si>
    <t>Barossa</t>
  </si>
  <si>
    <t>Barunga West</t>
  </si>
  <si>
    <t>Berri Barmera</t>
  </si>
  <si>
    <t>Burnside</t>
  </si>
  <si>
    <t>Campbelltown</t>
  </si>
  <si>
    <t>Ceduna</t>
  </si>
  <si>
    <t>Charles Sturt</t>
  </si>
  <si>
    <t>Clare &amp; Gilbert
Valleys</t>
  </si>
  <si>
    <t>Cleve</t>
  </si>
  <si>
    <t>Coober Pedy</t>
  </si>
  <si>
    <t>Coorong</t>
  </si>
  <si>
    <t>Copper Coast</t>
  </si>
  <si>
    <t>Elliston</t>
  </si>
  <si>
    <t>Flinders Ranges</t>
  </si>
  <si>
    <t>Franklin Harbour</t>
  </si>
  <si>
    <t>Gawler</t>
  </si>
  <si>
    <t>Goyder</t>
  </si>
  <si>
    <t>Grant</t>
  </si>
  <si>
    <t>Holdfast Bay</t>
  </si>
  <si>
    <t>Kangaroo Island</t>
  </si>
  <si>
    <t>Karoonda East
Murray</t>
  </si>
  <si>
    <t>Kimba</t>
  </si>
  <si>
    <t>Kingston</t>
  </si>
  <si>
    <t>Light</t>
  </si>
  <si>
    <t>Lower Eyre
Peninsula</t>
  </si>
  <si>
    <t>Loxton Waikerie</t>
  </si>
  <si>
    <t>Marion</t>
  </si>
  <si>
    <t>Mid Murray</t>
  </si>
  <si>
    <t>Mitcham</t>
  </si>
  <si>
    <t>Mount Barker</t>
  </si>
  <si>
    <t>Mount Gambier</t>
  </si>
  <si>
    <t>Mount
Remarkable</t>
  </si>
  <si>
    <t>Murray Bridge</t>
  </si>
  <si>
    <t>Naracoorte
Lucindale</t>
  </si>
  <si>
    <t>Northern Areas</t>
  </si>
  <si>
    <t>Norwood,
Payneham &amp; St
Peters</t>
  </si>
  <si>
    <t>Onkaparinga</t>
  </si>
  <si>
    <t>Orroroo Carrieton</t>
  </si>
  <si>
    <t>Peterborough</t>
  </si>
  <si>
    <t>Playford</t>
  </si>
  <si>
    <t>Port Adelaide
Enfield</t>
  </si>
  <si>
    <t>Port Augusta</t>
  </si>
  <si>
    <t>Port Lincoln</t>
  </si>
  <si>
    <t>Port Pirie</t>
  </si>
  <si>
    <t>Prospect</t>
  </si>
  <si>
    <t>Renmark Paringa</t>
  </si>
  <si>
    <t>Robe</t>
  </si>
  <si>
    <t>Roxby Downs</t>
  </si>
  <si>
    <t>Salisbury</t>
  </si>
  <si>
    <t>Southern Mallee</t>
  </si>
  <si>
    <t>Streaky Bay</t>
  </si>
  <si>
    <t>Tatiara</t>
  </si>
  <si>
    <t>Tea Tree Gully</t>
  </si>
  <si>
    <t>Tumby Bay</t>
  </si>
  <si>
    <t>Unley</t>
  </si>
  <si>
    <t>Victor Harbor</t>
  </si>
  <si>
    <t>Wakefield</t>
  </si>
  <si>
    <t>Walkerville</t>
  </si>
  <si>
    <t>Wattle Range</t>
  </si>
  <si>
    <t>West Torrens</t>
  </si>
  <si>
    <t>Whyalla</t>
  </si>
  <si>
    <t>Wudinna</t>
  </si>
  <si>
    <t>Yankalilla</t>
  </si>
  <si>
    <t>Yorke Peninsula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</si>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</sst>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512499E-4D45-4FFA-A428-D9B55203444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102870</xdr:colOff>
      <xdr:row>5</xdr:row>
      <xdr:rowOff>93345</xdr:rowOff>
    </xdr:from>
    <xdr:to>
      <xdr:col>36</xdr:col>
      <xdr:colOff>194310</xdr:colOff>
      <xdr:row>20</xdr:row>
      <xdr:rowOff>93345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5C07DDF-932C-6F1A-2BB1-91386620C1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10120" y="100774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1"/>
  <sheetViews>
    <sheetView tabSelected="1" topLeftCell="Q1" workbookViewId="0">
      <selection activeCell="W71" sqref="W69:Z71"/>
    </sheetView>
  </sheetViews>
  <sheetFormatPr defaultRowHeight="14.4" x14ac:dyDescent="0.55000000000000004"/>
  <cols>
    <col min="24" max="24" width="12.26171875" bestFit="1" customWidth="1"/>
    <col min="25" max="25" width="24" customWidth="1"/>
  </cols>
  <sheetData>
    <row r="1" spans="1:26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 t="s">
        <v>21</v>
      </c>
      <c r="Y1" t="s">
        <v>14</v>
      </c>
      <c r="Z1" s="2" t="s">
        <v>92</v>
      </c>
    </row>
    <row r="2" spans="1:26" x14ac:dyDescent="0.55000000000000004">
      <c r="A2" t="s">
        <v>22</v>
      </c>
      <c r="B2">
        <v>27901</v>
      </c>
      <c r="C2" t="s">
        <v>23</v>
      </c>
      <c r="D2">
        <v>-71481892</v>
      </c>
      <c r="E2">
        <v>710359</v>
      </c>
      <c r="F2">
        <v>25.46</v>
      </c>
      <c r="G2">
        <v>710359</v>
      </c>
      <c r="H2">
        <v>25.46</v>
      </c>
      <c r="I2">
        <v>0</v>
      </c>
      <c r="J2">
        <v>710359.46000000008</v>
      </c>
      <c r="K2">
        <v>0</v>
      </c>
      <c r="L2">
        <v>1</v>
      </c>
      <c r="M2">
        <v>710359.46000000008</v>
      </c>
      <c r="N2">
        <v>654511</v>
      </c>
      <c r="O2">
        <v>0</v>
      </c>
      <c r="P2">
        <v>710359.46000000008</v>
      </c>
      <c r="Q2">
        <v>25.46</v>
      </c>
      <c r="R2">
        <v>0</v>
      </c>
      <c r="S2">
        <v>8.5299999999999994</v>
      </c>
      <c r="T2">
        <v>0</v>
      </c>
      <c r="U2">
        <v>0</v>
      </c>
      <c r="Y2">
        <v>-0.46000000007916242</v>
      </c>
      <c r="Z2">
        <f>(X2-Y2)/Y2 * 100</f>
        <v>-100</v>
      </c>
    </row>
    <row r="3" spans="1:26" x14ac:dyDescent="0.55000000000000004">
      <c r="A3" t="s">
        <v>24</v>
      </c>
      <c r="B3">
        <v>41842</v>
      </c>
      <c r="C3" t="s">
        <v>23</v>
      </c>
      <c r="D3">
        <v>-4454563</v>
      </c>
      <c r="E3">
        <v>1065297</v>
      </c>
      <c r="F3">
        <v>25.46</v>
      </c>
      <c r="G3">
        <v>1065297</v>
      </c>
      <c r="H3">
        <v>25.46</v>
      </c>
      <c r="I3">
        <v>0</v>
      </c>
      <c r="J3">
        <v>1065297.32</v>
      </c>
      <c r="K3">
        <v>0</v>
      </c>
      <c r="L3">
        <v>1</v>
      </c>
      <c r="M3">
        <v>1065297.32</v>
      </c>
      <c r="N3">
        <v>1038598</v>
      </c>
      <c r="O3">
        <v>0</v>
      </c>
      <c r="P3">
        <v>1065297.32</v>
      </c>
      <c r="Q3">
        <v>25.46</v>
      </c>
      <c r="R3">
        <v>0</v>
      </c>
      <c r="S3">
        <v>2.57</v>
      </c>
      <c r="T3">
        <v>0</v>
      </c>
      <c r="U3">
        <v>0</v>
      </c>
      <c r="Y3">
        <v>-0.32000000006519258</v>
      </c>
      <c r="Z3">
        <f t="shared" ref="Z3:Z66" si="0">(X3-Y3)/Y3 * 100</f>
        <v>-100</v>
      </c>
    </row>
    <row r="4" spans="1:26" x14ac:dyDescent="0.55000000000000004">
      <c r="A4" t="s">
        <v>25</v>
      </c>
      <c r="B4">
        <v>10932</v>
      </c>
      <c r="C4" t="s">
        <v>26</v>
      </c>
      <c r="D4">
        <v>5052887</v>
      </c>
      <c r="E4">
        <v>1892230</v>
      </c>
      <c r="F4">
        <v>173.09</v>
      </c>
      <c r="G4">
        <v>1717083</v>
      </c>
      <c r="H4">
        <v>157.07</v>
      </c>
      <c r="I4">
        <v>1</v>
      </c>
      <c r="J4">
        <v>278328.71999999997</v>
      </c>
      <c r="K4">
        <v>2227124.2583369231</v>
      </c>
      <c r="L4">
        <v>0</v>
      </c>
      <c r="M4">
        <v>1921129.9760274419</v>
      </c>
      <c r="N4">
        <v>1560985</v>
      </c>
      <c r="O4">
        <v>0</v>
      </c>
      <c r="P4">
        <v>1921129.9760274419</v>
      </c>
      <c r="Q4">
        <v>175.73453860477881</v>
      </c>
      <c r="R4">
        <v>11.88</v>
      </c>
      <c r="S4">
        <v>23.07</v>
      </c>
      <c r="T4">
        <v>2.64</v>
      </c>
      <c r="U4">
        <v>0</v>
      </c>
      <c r="X4">
        <v>-370467.04535473848</v>
      </c>
      <c r="Y4">
        <v>-204046.97602744168</v>
      </c>
      <c r="Z4">
        <f t="shared" si="0"/>
        <v>81.559684229241142</v>
      </c>
    </row>
    <row r="5" spans="1:26" x14ac:dyDescent="0.55000000000000004">
      <c r="A5" t="s">
        <v>27</v>
      </c>
      <c r="B5">
        <v>30323</v>
      </c>
      <c r="C5" t="s">
        <v>26</v>
      </c>
      <c r="D5">
        <v>5057998</v>
      </c>
      <c r="E5">
        <v>1894144</v>
      </c>
      <c r="F5">
        <v>62.47</v>
      </c>
      <c r="G5">
        <v>1844007</v>
      </c>
      <c r="H5">
        <v>60.81</v>
      </c>
      <c r="I5">
        <v>1</v>
      </c>
      <c r="J5">
        <v>772023.58000000007</v>
      </c>
      <c r="K5">
        <v>2229376.9966396722</v>
      </c>
      <c r="L5">
        <v>0</v>
      </c>
      <c r="M5">
        <v>1923073.200822985</v>
      </c>
      <c r="N5">
        <v>1819177</v>
      </c>
      <c r="O5">
        <v>0</v>
      </c>
      <c r="P5">
        <v>1923073.200822985</v>
      </c>
      <c r="Q5">
        <v>63.419622096197102</v>
      </c>
      <c r="R5">
        <v>4.29</v>
      </c>
      <c r="S5">
        <v>5.71</v>
      </c>
      <c r="T5">
        <v>0.95</v>
      </c>
      <c r="U5">
        <v>0</v>
      </c>
      <c r="X5">
        <v>-103896.200141316</v>
      </c>
      <c r="Y5">
        <v>-79066.200822984567</v>
      </c>
      <c r="Z5">
        <f t="shared" si="0"/>
        <v>31.404062747268551</v>
      </c>
    </row>
    <row r="6" spans="1:26" x14ac:dyDescent="0.55000000000000004">
      <c r="A6" t="s">
        <v>28</v>
      </c>
      <c r="B6">
        <v>26268</v>
      </c>
      <c r="C6" t="s">
        <v>26</v>
      </c>
      <c r="D6">
        <v>6430573</v>
      </c>
      <c r="E6">
        <v>2408153</v>
      </c>
      <c r="F6">
        <v>91.68</v>
      </c>
      <c r="G6">
        <v>1779006</v>
      </c>
      <c r="H6">
        <v>67.73</v>
      </c>
      <c r="I6">
        <v>1</v>
      </c>
      <c r="J6">
        <v>668783.28</v>
      </c>
      <c r="K6">
        <v>2834356.8980082958</v>
      </c>
      <c r="L6">
        <v>0</v>
      </c>
      <c r="M6">
        <v>2444932.2839265382</v>
      </c>
      <c r="N6">
        <v>1546962</v>
      </c>
      <c r="O6">
        <v>0</v>
      </c>
      <c r="P6">
        <v>2444932.2839265382</v>
      </c>
      <c r="Q6">
        <v>93.076453628998706</v>
      </c>
      <c r="R6">
        <v>37.43</v>
      </c>
      <c r="S6">
        <v>58.05</v>
      </c>
      <c r="T6">
        <v>1.4</v>
      </c>
      <c r="U6">
        <v>1</v>
      </c>
      <c r="X6">
        <v>-897970.27900828794</v>
      </c>
      <c r="Y6">
        <v>-665926.28392653819</v>
      </c>
      <c r="Z6">
        <f t="shared" si="0"/>
        <v>34.84529754758077</v>
      </c>
    </row>
    <row r="7" spans="1:26" x14ac:dyDescent="0.55000000000000004">
      <c r="A7" t="s">
        <v>29</v>
      </c>
      <c r="B7">
        <v>2680</v>
      </c>
      <c r="C7" t="s">
        <v>26</v>
      </c>
      <c r="D7">
        <v>488998</v>
      </c>
      <c r="E7">
        <v>183122</v>
      </c>
      <c r="F7">
        <v>68.33</v>
      </c>
      <c r="G7">
        <v>197800</v>
      </c>
      <c r="H7">
        <v>73.81</v>
      </c>
      <c r="I7">
        <v>1</v>
      </c>
      <c r="J7">
        <v>68232.800000000003</v>
      </c>
      <c r="K7">
        <v>215532.09246085229</v>
      </c>
      <c r="L7">
        <v>0</v>
      </c>
      <c r="M7">
        <v>185919.2014421591</v>
      </c>
      <c r="N7">
        <v>197800</v>
      </c>
      <c r="O7">
        <v>0</v>
      </c>
      <c r="P7">
        <v>185919.2014421591</v>
      </c>
      <c r="Q7">
        <v>69.372836359014585</v>
      </c>
      <c r="R7">
        <v>-6.01</v>
      </c>
      <c r="S7">
        <v>-6.01</v>
      </c>
      <c r="T7">
        <v>1.04</v>
      </c>
      <c r="U7">
        <v>0</v>
      </c>
      <c r="X7">
        <v>11880.7985078206</v>
      </c>
      <c r="Y7">
        <v>11880.798557840928</v>
      </c>
      <c r="Z7">
        <f t="shared" si="0"/>
        <v>-4.2101822970019171E-7</v>
      </c>
    </row>
    <row r="8" spans="1:26" x14ac:dyDescent="0.55000000000000004">
      <c r="A8" t="s">
        <v>30</v>
      </c>
      <c r="B8">
        <v>10730</v>
      </c>
      <c r="C8" t="s">
        <v>26</v>
      </c>
      <c r="D8">
        <v>7876569</v>
      </c>
      <c r="E8">
        <v>2949657</v>
      </c>
      <c r="F8">
        <v>274.89999999999998</v>
      </c>
      <c r="G8">
        <v>2871580</v>
      </c>
      <c r="H8">
        <v>267.62</v>
      </c>
      <c r="I8">
        <v>1</v>
      </c>
      <c r="J8">
        <v>273185.8</v>
      </c>
      <c r="K8">
        <v>3471698.0396285532</v>
      </c>
      <c r="L8">
        <v>0</v>
      </c>
      <c r="M8">
        <v>2994706.35582163</v>
      </c>
      <c r="N8">
        <v>2784617</v>
      </c>
      <c r="O8">
        <v>0</v>
      </c>
      <c r="P8">
        <v>2994706.35582163</v>
      </c>
      <c r="Q8">
        <v>279.09658488552009</v>
      </c>
      <c r="R8">
        <v>4.29</v>
      </c>
      <c r="S8">
        <v>7.54</v>
      </c>
      <c r="T8">
        <v>4.2</v>
      </c>
      <c r="U8">
        <v>0</v>
      </c>
      <c r="X8">
        <v>-210089.355042921</v>
      </c>
      <c r="Y8">
        <v>-123126.35582163045</v>
      </c>
      <c r="Z8">
        <f t="shared" si="0"/>
        <v>70.629069333678089</v>
      </c>
    </row>
    <row r="9" spans="1:26" x14ac:dyDescent="0.55000000000000004">
      <c r="A9" t="s">
        <v>31</v>
      </c>
      <c r="B9">
        <v>47444</v>
      </c>
      <c r="C9" t="s">
        <v>23</v>
      </c>
      <c r="D9">
        <v>-41901191</v>
      </c>
      <c r="E9">
        <v>1207924</v>
      </c>
      <c r="F9">
        <v>25.46</v>
      </c>
      <c r="G9">
        <v>1207924</v>
      </c>
      <c r="H9">
        <v>25.46</v>
      </c>
      <c r="I9">
        <v>0</v>
      </c>
      <c r="J9">
        <v>1207924.24</v>
      </c>
      <c r="K9">
        <v>0</v>
      </c>
      <c r="L9">
        <v>1</v>
      </c>
      <c r="M9">
        <v>1207924.24</v>
      </c>
      <c r="N9">
        <v>1170001</v>
      </c>
      <c r="O9">
        <v>0</v>
      </c>
      <c r="P9">
        <v>1207924.24</v>
      </c>
      <c r="Q9">
        <v>25.46</v>
      </c>
      <c r="R9">
        <v>0</v>
      </c>
      <c r="S9">
        <v>3.24</v>
      </c>
      <c r="T9">
        <v>0</v>
      </c>
      <c r="U9">
        <v>0</v>
      </c>
      <c r="Y9">
        <v>-0.23999999999068677</v>
      </c>
      <c r="Z9">
        <f t="shared" si="0"/>
        <v>-100</v>
      </c>
    </row>
    <row r="10" spans="1:26" x14ac:dyDescent="0.55000000000000004">
      <c r="A10" t="s">
        <v>32</v>
      </c>
      <c r="B10">
        <v>57160</v>
      </c>
      <c r="C10" t="s">
        <v>23</v>
      </c>
      <c r="D10">
        <v>-7485035</v>
      </c>
      <c r="E10">
        <v>1455294</v>
      </c>
      <c r="F10">
        <v>25.46</v>
      </c>
      <c r="G10">
        <v>1455294</v>
      </c>
      <c r="H10">
        <v>25.46</v>
      </c>
      <c r="I10">
        <v>0</v>
      </c>
      <c r="J10">
        <v>1455293.6</v>
      </c>
      <c r="K10">
        <v>0</v>
      </c>
      <c r="L10">
        <v>1</v>
      </c>
      <c r="M10">
        <v>1455293.6</v>
      </c>
      <c r="N10">
        <v>1403566</v>
      </c>
      <c r="O10">
        <v>0</v>
      </c>
      <c r="P10">
        <v>1455293.6</v>
      </c>
      <c r="Q10">
        <v>25.46</v>
      </c>
      <c r="R10">
        <v>0</v>
      </c>
      <c r="S10">
        <v>3.69</v>
      </c>
      <c r="T10">
        <v>0</v>
      </c>
      <c r="U10">
        <v>0</v>
      </c>
      <c r="Y10">
        <v>0.39999999990686774</v>
      </c>
      <c r="Z10">
        <f t="shared" si="0"/>
        <v>-100</v>
      </c>
    </row>
    <row r="11" spans="1:26" x14ac:dyDescent="0.55000000000000004">
      <c r="A11" t="s">
        <v>33</v>
      </c>
      <c r="B11">
        <v>3717</v>
      </c>
      <c r="C11" t="s">
        <v>26</v>
      </c>
      <c r="D11">
        <v>6137073</v>
      </c>
      <c r="E11">
        <v>2298242</v>
      </c>
      <c r="F11">
        <v>618.30999999999995</v>
      </c>
      <c r="G11">
        <v>2237408</v>
      </c>
      <c r="H11">
        <v>601.94000000000005</v>
      </c>
      <c r="I11">
        <v>1</v>
      </c>
      <c r="J11">
        <v>94634.82</v>
      </c>
      <c r="K11">
        <v>2704993.0373437121</v>
      </c>
      <c r="L11">
        <v>0</v>
      </c>
      <c r="M11">
        <v>2333342.2863738411</v>
      </c>
      <c r="N11">
        <v>2167559</v>
      </c>
      <c r="O11">
        <v>0</v>
      </c>
      <c r="P11">
        <v>2333342.2863738411</v>
      </c>
      <c r="Q11">
        <v>627.74879913205302</v>
      </c>
      <c r="R11">
        <v>4.29</v>
      </c>
      <c r="S11">
        <v>7.65</v>
      </c>
      <c r="T11">
        <v>9.44</v>
      </c>
      <c r="U11">
        <v>0</v>
      </c>
      <c r="X11">
        <v>-165783.28570942389</v>
      </c>
      <c r="Y11">
        <v>-95934.286373841111</v>
      </c>
      <c r="Z11">
        <f t="shared" si="0"/>
        <v>72.809213447830317</v>
      </c>
    </row>
    <row r="12" spans="1:26" x14ac:dyDescent="0.55000000000000004">
      <c r="A12" t="s">
        <v>34</v>
      </c>
      <c r="B12">
        <v>127440</v>
      </c>
      <c r="C12" t="s">
        <v>23</v>
      </c>
      <c r="D12">
        <v>-32695279</v>
      </c>
      <c r="E12">
        <v>3244622</v>
      </c>
      <c r="F12">
        <v>25.46</v>
      </c>
      <c r="G12">
        <v>3244622</v>
      </c>
      <c r="H12">
        <v>25.46</v>
      </c>
      <c r="I12">
        <v>0</v>
      </c>
      <c r="J12">
        <v>3244622.4</v>
      </c>
      <c r="K12">
        <v>0</v>
      </c>
      <c r="L12">
        <v>1</v>
      </c>
      <c r="M12">
        <v>3244622.4</v>
      </c>
      <c r="N12">
        <v>3129875</v>
      </c>
      <c r="O12">
        <v>0</v>
      </c>
      <c r="P12">
        <v>3244622.4</v>
      </c>
      <c r="Q12">
        <v>25.46</v>
      </c>
      <c r="R12">
        <v>0</v>
      </c>
      <c r="S12">
        <v>3.67</v>
      </c>
      <c r="T12">
        <v>0</v>
      </c>
      <c r="U12">
        <v>0</v>
      </c>
      <c r="Y12">
        <v>-0.39999999990686774</v>
      </c>
      <c r="Z12">
        <f t="shared" si="0"/>
        <v>-100</v>
      </c>
    </row>
    <row r="13" spans="1:26" x14ac:dyDescent="0.55000000000000004">
      <c r="A13" t="s">
        <v>35</v>
      </c>
      <c r="B13">
        <v>9405</v>
      </c>
      <c r="C13" t="s">
        <v>26</v>
      </c>
      <c r="D13">
        <v>4308988</v>
      </c>
      <c r="E13">
        <v>1613651</v>
      </c>
      <c r="F13">
        <v>171.57</v>
      </c>
      <c r="G13">
        <v>1480609</v>
      </c>
      <c r="H13">
        <v>157.43</v>
      </c>
      <c r="I13">
        <v>1</v>
      </c>
      <c r="J13">
        <v>239451.3</v>
      </c>
      <c r="K13">
        <v>1899241.3057491099</v>
      </c>
      <c r="L13">
        <v>0</v>
      </c>
      <c r="M13">
        <v>1638296.287477344</v>
      </c>
      <c r="N13">
        <v>1346008</v>
      </c>
      <c r="O13">
        <v>0</v>
      </c>
      <c r="P13">
        <v>1638296.287477344</v>
      </c>
      <c r="Q13">
        <v>174.19418261322099</v>
      </c>
      <c r="R13">
        <v>10.65</v>
      </c>
      <c r="S13">
        <v>21.72</v>
      </c>
      <c r="T13">
        <v>2.62</v>
      </c>
      <c r="U13">
        <v>0</v>
      </c>
      <c r="X13">
        <v>-292288.28634365898</v>
      </c>
      <c r="Y13">
        <v>-157687.28747734404</v>
      </c>
      <c r="Z13">
        <f t="shared" si="0"/>
        <v>85.359448449929062</v>
      </c>
    </row>
    <row r="14" spans="1:26" x14ac:dyDescent="0.55000000000000004">
      <c r="A14" t="s">
        <v>36</v>
      </c>
      <c r="B14">
        <v>1757</v>
      </c>
      <c r="C14" t="s">
        <v>26</v>
      </c>
      <c r="D14">
        <v>3541341</v>
      </c>
      <c r="E14">
        <v>1326179</v>
      </c>
      <c r="F14">
        <v>754.8</v>
      </c>
      <c r="G14">
        <v>1302898</v>
      </c>
      <c r="H14">
        <v>741.55</v>
      </c>
      <c r="I14">
        <v>1</v>
      </c>
      <c r="J14">
        <v>44733.22</v>
      </c>
      <c r="K14">
        <v>1560891.1198970289</v>
      </c>
      <c r="L14">
        <v>0</v>
      </c>
      <c r="M14">
        <v>1346433.5043382121</v>
      </c>
      <c r="N14">
        <v>1302898</v>
      </c>
      <c r="O14">
        <v>0</v>
      </c>
      <c r="P14">
        <v>1346433.5043382121</v>
      </c>
      <c r="Q14">
        <v>766.32527281628472</v>
      </c>
      <c r="R14">
        <v>3.34</v>
      </c>
      <c r="S14">
        <v>3.34</v>
      </c>
      <c r="T14">
        <v>11.53</v>
      </c>
      <c r="U14">
        <v>0</v>
      </c>
      <c r="X14">
        <v>-42313.31802174732</v>
      </c>
      <c r="Y14">
        <v>-43535.504338212311</v>
      </c>
      <c r="Z14">
        <f t="shared" si="0"/>
        <v>-2.8073323946594195</v>
      </c>
    </row>
    <row r="15" spans="1:26" x14ac:dyDescent="0.55000000000000004">
      <c r="A15" t="s">
        <v>37</v>
      </c>
      <c r="B15">
        <v>1550</v>
      </c>
      <c r="C15" t="s">
        <v>26</v>
      </c>
      <c r="D15">
        <v>2795941</v>
      </c>
      <c r="E15">
        <v>1047038</v>
      </c>
      <c r="F15">
        <v>675.51</v>
      </c>
      <c r="G15">
        <v>1022486</v>
      </c>
      <c r="H15">
        <v>659.67</v>
      </c>
      <c r="I15">
        <v>1</v>
      </c>
      <c r="J15">
        <v>39463</v>
      </c>
      <c r="K15">
        <v>1232346.5824545049</v>
      </c>
      <c r="L15">
        <v>0</v>
      </c>
      <c r="M15">
        <v>1063029.128952249</v>
      </c>
      <c r="N15">
        <v>1022486</v>
      </c>
      <c r="O15">
        <v>0</v>
      </c>
      <c r="P15">
        <v>1063029.128952249</v>
      </c>
      <c r="Q15">
        <v>685.82524448532172</v>
      </c>
      <c r="R15">
        <v>3.97</v>
      </c>
      <c r="S15">
        <v>3.97</v>
      </c>
      <c r="T15">
        <v>10.32</v>
      </c>
      <c r="U15">
        <v>0</v>
      </c>
      <c r="X15">
        <v>-40543.128752153018</v>
      </c>
      <c r="Y15">
        <v>-40543.12895224872</v>
      </c>
      <c r="Z15">
        <f t="shared" si="0"/>
        <v>-4.9353788931708417E-7</v>
      </c>
    </row>
    <row r="16" spans="1:26" x14ac:dyDescent="0.55000000000000004">
      <c r="A16" t="s">
        <v>38</v>
      </c>
      <c r="B16">
        <v>5612</v>
      </c>
      <c r="C16" t="s">
        <v>26</v>
      </c>
      <c r="D16">
        <v>5033347</v>
      </c>
      <c r="E16">
        <v>1884913</v>
      </c>
      <c r="F16">
        <v>335.87</v>
      </c>
      <c r="G16">
        <v>2242735</v>
      </c>
      <c r="H16">
        <v>399.63</v>
      </c>
      <c r="I16">
        <v>1</v>
      </c>
      <c r="J16">
        <v>142881.51999999999</v>
      </c>
      <c r="K16">
        <v>2218511.7546320311</v>
      </c>
      <c r="L16">
        <v>0</v>
      </c>
      <c r="M16">
        <v>1913700.7816418209</v>
      </c>
      <c r="N16">
        <v>2312098</v>
      </c>
      <c r="O16">
        <v>0</v>
      </c>
      <c r="P16">
        <v>1913700.7816418209</v>
      </c>
      <c r="Q16">
        <v>341.00156479718828</v>
      </c>
      <c r="R16">
        <v>-14.67</v>
      </c>
      <c r="S16">
        <v>-17.23</v>
      </c>
      <c r="T16">
        <v>5.13</v>
      </c>
      <c r="U16">
        <v>1</v>
      </c>
      <c r="X16">
        <v>378227.85740349331</v>
      </c>
      <c r="Y16">
        <v>329034.21835817932</v>
      </c>
      <c r="Z16">
        <f t="shared" si="0"/>
        <v>14.950918871229039</v>
      </c>
    </row>
    <row r="17" spans="1:26" x14ac:dyDescent="0.55000000000000004">
      <c r="A17" t="s">
        <v>39</v>
      </c>
      <c r="B17">
        <v>15951</v>
      </c>
      <c r="C17" t="s">
        <v>26</v>
      </c>
      <c r="D17">
        <v>7930879</v>
      </c>
      <c r="E17">
        <v>2969995</v>
      </c>
      <c r="F17">
        <v>186.19</v>
      </c>
      <c r="G17">
        <v>2514994</v>
      </c>
      <c r="H17">
        <v>157.66999999999999</v>
      </c>
      <c r="I17">
        <v>1</v>
      </c>
      <c r="J17">
        <v>406112.46</v>
      </c>
      <c r="K17">
        <v>3495635.863385601</v>
      </c>
      <c r="L17">
        <v>0</v>
      </c>
      <c r="M17">
        <v>3015355.2579241409</v>
      </c>
      <c r="N17">
        <v>2286358</v>
      </c>
      <c r="O17">
        <v>0</v>
      </c>
      <c r="P17">
        <v>3015355.2579241409</v>
      </c>
      <c r="Q17">
        <v>189.0386344382259</v>
      </c>
      <c r="R17">
        <v>19.899999999999999</v>
      </c>
      <c r="S17">
        <v>31.88</v>
      </c>
      <c r="T17">
        <v>2.85</v>
      </c>
      <c r="U17">
        <v>1</v>
      </c>
      <c r="X17">
        <v>-728997.25458316063</v>
      </c>
      <c r="Y17">
        <v>-500361.25792414136</v>
      </c>
      <c r="Z17">
        <f t="shared" si="0"/>
        <v>45.694184559285411</v>
      </c>
    </row>
    <row r="18" spans="1:26" x14ac:dyDescent="0.55000000000000004">
      <c r="A18" t="s">
        <v>40</v>
      </c>
      <c r="B18">
        <v>1041</v>
      </c>
      <c r="C18" t="s">
        <v>26</v>
      </c>
      <c r="D18">
        <v>2530281</v>
      </c>
      <c r="E18">
        <v>947552</v>
      </c>
      <c r="F18">
        <v>910.23</v>
      </c>
      <c r="G18">
        <v>922471</v>
      </c>
      <c r="H18">
        <v>886.14</v>
      </c>
      <c r="I18">
        <v>1</v>
      </c>
      <c r="J18">
        <v>26503.86</v>
      </c>
      <c r="K18">
        <v>1115253.5561371171</v>
      </c>
      <c r="L18">
        <v>0</v>
      </c>
      <c r="M18">
        <v>962024.02247916709</v>
      </c>
      <c r="N18">
        <v>893285</v>
      </c>
      <c r="O18">
        <v>0</v>
      </c>
      <c r="P18">
        <v>962024.02247916709</v>
      </c>
      <c r="Q18">
        <v>924.13450766490598</v>
      </c>
      <c r="R18">
        <v>4.29</v>
      </c>
      <c r="S18">
        <v>7.7</v>
      </c>
      <c r="T18">
        <v>13.9</v>
      </c>
      <c r="U18">
        <v>0</v>
      </c>
      <c r="X18">
        <v>-68739.022445483453</v>
      </c>
      <c r="Y18">
        <v>-39553.022479167092</v>
      </c>
      <c r="Z18">
        <f t="shared" si="0"/>
        <v>73.789556744213087</v>
      </c>
    </row>
    <row r="19" spans="1:26" x14ac:dyDescent="0.55000000000000004">
      <c r="A19" t="s">
        <v>41</v>
      </c>
      <c r="B19">
        <v>1673</v>
      </c>
      <c r="C19" t="s">
        <v>26</v>
      </c>
      <c r="D19">
        <v>3695411</v>
      </c>
      <c r="E19">
        <v>1383876</v>
      </c>
      <c r="F19">
        <v>827.18</v>
      </c>
      <c r="G19">
        <v>1360179</v>
      </c>
      <c r="H19">
        <v>813.02</v>
      </c>
      <c r="I19">
        <v>1</v>
      </c>
      <c r="J19">
        <v>42594.58</v>
      </c>
      <c r="K19">
        <v>1628799.433398196</v>
      </c>
      <c r="L19">
        <v>0</v>
      </c>
      <c r="M19">
        <v>1405011.599476011</v>
      </c>
      <c r="N19">
        <v>1360179</v>
      </c>
      <c r="O19">
        <v>0</v>
      </c>
      <c r="P19">
        <v>1405011.599476011</v>
      </c>
      <c r="Q19">
        <v>839.81566017693444</v>
      </c>
      <c r="R19">
        <v>3.3</v>
      </c>
      <c r="S19">
        <v>3.3</v>
      </c>
      <c r="T19">
        <v>12.64</v>
      </c>
      <c r="U19">
        <v>0</v>
      </c>
      <c r="X19">
        <v>-44832.599355336228</v>
      </c>
      <c r="Y19">
        <v>-44832.599476011237</v>
      </c>
      <c r="Z19">
        <f t="shared" si="0"/>
        <v>-2.691679955985058E-7</v>
      </c>
    </row>
    <row r="20" spans="1:26" x14ac:dyDescent="0.55000000000000004">
      <c r="A20" t="s">
        <v>42</v>
      </c>
      <c r="B20">
        <v>1332</v>
      </c>
      <c r="C20" t="s">
        <v>26</v>
      </c>
      <c r="D20">
        <v>3263295</v>
      </c>
      <c r="E20">
        <v>1222055</v>
      </c>
      <c r="F20">
        <v>917.46</v>
      </c>
      <c r="G20">
        <v>1189708</v>
      </c>
      <c r="H20">
        <v>893.17</v>
      </c>
      <c r="I20">
        <v>1</v>
      </c>
      <c r="J20">
        <v>33912.720000000001</v>
      </c>
      <c r="K20">
        <v>1438338.8064307771</v>
      </c>
      <c r="L20">
        <v>0</v>
      </c>
      <c r="M20">
        <v>1240719.185907081</v>
      </c>
      <c r="N20">
        <v>1163763</v>
      </c>
      <c r="O20">
        <v>0</v>
      </c>
      <c r="P20">
        <v>1240719.185907081</v>
      </c>
      <c r="Q20">
        <v>931.47086029060097</v>
      </c>
      <c r="R20">
        <v>4.29</v>
      </c>
      <c r="S20">
        <v>6.61</v>
      </c>
      <c r="T20">
        <v>14.01</v>
      </c>
      <c r="U20">
        <v>0</v>
      </c>
      <c r="X20">
        <v>-76956.185329707936</v>
      </c>
      <c r="Y20">
        <v>-51011.185907080537</v>
      </c>
      <c r="Z20">
        <f t="shared" si="0"/>
        <v>50.861392381442641</v>
      </c>
    </row>
    <row r="21" spans="1:26" x14ac:dyDescent="0.55000000000000004">
      <c r="A21" t="s">
        <v>43</v>
      </c>
      <c r="B21">
        <v>26789</v>
      </c>
      <c r="C21" t="s">
        <v>26</v>
      </c>
      <c r="D21">
        <v>7266229</v>
      </c>
      <c r="E21">
        <v>2721094</v>
      </c>
      <c r="F21">
        <v>101.58</v>
      </c>
      <c r="G21">
        <v>2339929</v>
      </c>
      <c r="H21">
        <v>87.35</v>
      </c>
      <c r="I21">
        <v>1</v>
      </c>
      <c r="J21">
        <v>682047.94000000006</v>
      </c>
      <c r="K21">
        <v>3202682.916228137</v>
      </c>
      <c r="L21">
        <v>0</v>
      </c>
      <c r="M21">
        <v>2762652.3895309549</v>
      </c>
      <c r="N21">
        <v>2127208</v>
      </c>
      <c r="O21">
        <v>0</v>
      </c>
      <c r="P21">
        <v>2762652.3895309549</v>
      </c>
      <c r="Q21">
        <v>103.1263723741444</v>
      </c>
      <c r="R21">
        <v>18.07</v>
      </c>
      <c r="S21">
        <v>29.87</v>
      </c>
      <c r="T21">
        <v>1.55</v>
      </c>
      <c r="U21">
        <v>0</v>
      </c>
      <c r="X21">
        <v>-635444.38676966284</v>
      </c>
      <c r="Y21">
        <v>-422723.38953095535</v>
      </c>
      <c r="Z21">
        <f t="shared" si="0"/>
        <v>50.321558377627994</v>
      </c>
    </row>
    <row r="22" spans="1:26" x14ac:dyDescent="0.55000000000000004">
      <c r="A22" t="s">
        <v>44</v>
      </c>
      <c r="B22">
        <v>4132</v>
      </c>
      <c r="C22" t="s">
        <v>26</v>
      </c>
      <c r="D22">
        <v>6379179</v>
      </c>
      <c r="E22">
        <v>2388907</v>
      </c>
      <c r="F22">
        <v>578.15</v>
      </c>
      <c r="G22">
        <v>2524183</v>
      </c>
      <c r="H22">
        <v>610.89</v>
      </c>
      <c r="I22">
        <v>1</v>
      </c>
      <c r="J22">
        <v>105200.72</v>
      </c>
      <c r="K22">
        <v>2811704.3383660619</v>
      </c>
      <c r="L22">
        <v>0</v>
      </c>
      <c r="M22">
        <v>2425392.0579155558</v>
      </c>
      <c r="N22">
        <v>2524184</v>
      </c>
      <c r="O22">
        <v>0</v>
      </c>
      <c r="P22">
        <v>2425392.0579155558</v>
      </c>
      <c r="Q22">
        <v>586.97774876949563</v>
      </c>
      <c r="R22">
        <v>-3.91</v>
      </c>
      <c r="S22">
        <v>-3.91</v>
      </c>
      <c r="T22">
        <v>8.83</v>
      </c>
      <c r="U22">
        <v>0</v>
      </c>
      <c r="X22">
        <v>98791.940289088219</v>
      </c>
      <c r="Y22">
        <v>98790.942084444221</v>
      </c>
      <c r="Z22">
        <f t="shared" si="0"/>
        <v>1.0104212217603272E-3</v>
      </c>
    </row>
    <row r="23" spans="1:26" x14ac:dyDescent="0.55000000000000004">
      <c r="A23" t="s">
        <v>45</v>
      </c>
      <c r="B23">
        <v>9044</v>
      </c>
      <c r="C23" t="s">
        <v>26</v>
      </c>
      <c r="D23">
        <v>3813351</v>
      </c>
      <c r="E23">
        <v>1428043</v>
      </c>
      <c r="F23">
        <v>157.9</v>
      </c>
      <c r="G23">
        <v>1733614</v>
      </c>
      <c r="H23">
        <v>191.69</v>
      </c>
      <c r="I23">
        <v>1</v>
      </c>
      <c r="J23">
        <v>230260.24</v>
      </c>
      <c r="K23">
        <v>1680782.9895371429</v>
      </c>
      <c r="L23">
        <v>0</v>
      </c>
      <c r="M23">
        <v>1449852.90888441</v>
      </c>
      <c r="N23">
        <v>1787231</v>
      </c>
      <c r="O23">
        <v>0</v>
      </c>
      <c r="P23">
        <v>1449852.90888441</v>
      </c>
      <c r="Q23">
        <v>160.31102486559161</v>
      </c>
      <c r="R23">
        <v>-16.37</v>
      </c>
      <c r="S23">
        <v>-18.88</v>
      </c>
      <c r="T23">
        <v>2.41</v>
      </c>
      <c r="U23">
        <v>1</v>
      </c>
      <c r="X23">
        <v>337378.08755574428</v>
      </c>
      <c r="Y23">
        <v>283761.09111558972</v>
      </c>
      <c r="Z23">
        <f t="shared" si="0"/>
        <v>18.89511921079897</v>
      </c>
    </row>
    <row r="24" spans="1:26" x14ac:dyDescent="0.55000000000000004">
      <c r="A24" t="s">
        <v>46</v>
      </c>
      <c r="B24">
        <v>38766</v>
      </c>
      <c r="C24" t="s">
        <v>23</v>
      </c>
      <c r="D24">
        <v>-25889261</v>
      </c>
      <c r="E24">
        <v>986982</v>
      </c>
      <c r="F24">
        <v>25.46</v>
      </c>
      <c r="G24">
        <v>986982</v>
      </c>
      <c r="H24">
        <v>25.46</v>
      </c>
      <c r="I24">
        <v>0</v>
      </c>
      <c r="J24">
        <v>986982.36</v>
      </c>
      <c r="K24">
        <v>0</v>
      </c>
      <c r="L24">
        <v>1</v>
      </c>
      <c r="M24">
        <v>986982.36</v>
      </c>
      <c r="N24">
        <v>953726</v>
      </c>
      <c r="O24">
        <v>0</v>
      </c>
      <c r="P24">
        <v>986982.36</v>
      </c>
      <c r="Q24">
        <v>25.46</v>
      </c>
      <c r="R24">
        <v>0</v>
      </c>
      <c r="S24">
        <v>3.49</v>
      </c>
      <c r="T24">
        <v>0</v>
      </c>
      <c r="U24">
        <v>0</v>
      </c>
      <c r="Y24">
        <v>-0.35999999998603016</v>
      </c>
      <c r="Z24">
        <f t="shared" si="0"/>
        <v>-100</v>
      </c>
    </row>
    <row r="25" spans="1:26" x14ac:dyDescent="0.55000000000000004">
      <c r="A25" t="s">
        <v>47</v>
      </c>
      <c r="B25">
        <v>5125</v>
      </c>
      <c r="C25" t="s">
        <v>26</v>
      </c>
      <c r="D25">
        <v>5308016</v>
      </c>
      <c r="E25">
        <v>1987772</v>
      </c>
      <c r="F25">
        <v>387.86</v>
      </c>
      <c r="G25">
        <v>2264795</v>
      </c>
      <c r="H25">
        <v>441.91</v>
      </c>
      <c r="I25">
        <v>1</v>
      </c>
      <c r="J25">
        <v>130482.5</v>
      </c>
      <c r="K25">
        <v>2339575.6123658661</v>
      </c>
      <c r="L25">
        <v>0</v>
      </c>
      <c r="M25">
        <v>2018131.14974336</v>
      </c>
      <c r="N25">
        <v>2287672</v>
      </c>
      <c r="O25">
        <v>0</v>
      </c>
      <c r="P25">
        <v>2018131.14974336</v>
      </c>
      <c r="Q25">
        <v>393.78168775480191</v>
      </c>
      <c r="R25">
        <v>-10.89</v>
      </c>
      <c r="S25">
        <v>-11.78</v>
      </c>
      <c r="T25">
        <v>5.92</v>
      </c>
      <c r="U25">
        <v>0</v>
      </c>
      <c r="X25">
        <v>261037.72395537779</v>
      </c>
      <c r="Y25">
        <v>246663.85025664023</v>
      </c>
      <c r="Z25">
        <f t="shared" si="0"/>
        <v>5.8273126296302973</v>
      </c>
    </row>
    <row r="26" spans="1:26" x14ac:dyDescent="0.55000000000000004">
      <c r="A26" t="s">
        <v>48</v>
      </c>
      <c r="B26">
        <v>1016</v>
      </c>
      <c r="C26" t="s">
        <v>26</v>
      </c>
      <c r="D26">
        <v>3675209</v>
      </c>
      <c r="E26">
        <v>1376311</v>
      </c>
      <c r="F26">
        <v>1354.64</v>
      </c>
      <c r="G26">
        <v>1383475</v>
      </c>
      <c r="H26">
        <v>1361.69</v>
      </c>
      <c r="I26">
        <v>1</v>
      </c>
      <c r="J26">
        <v>25867.360000000001</v>
      </c>
      <c r="K26">
        <v>1619895.144767374</v>
      </c>
      <c r="L26">
        <v>0</v>
      </c>
      <c r="M26">
        <v>1397330.7097637129</v>
      </c>
      <c r="N26">
        <v>1383475</v>
      </c>
      <c r="O26">
        <v>0</v>
      </c>
      <c r="P26">
        <v>1397330.7097637129</v>
      </c>
      <c r="Q26">
        <v>1375.3255017359379</v>
      </c>
      <c r="R26">
        <v>1</v>
      </c>
      <c r="S26">
        <v>1</v>
      </c>
      <c r="T26">
        <v>20.69</v>
      </c>
      <c r="U26">
        <v>0</v>
      </c>
      <c r="X26">
        <v>-13853.2059343074</v>
      </c>
      <c r="Y26">
        <v>-13855.709763712715</v>
      </c>
      <c r="Z26">
        <f t="shared" si="0"/>
        <v>-1.8070740857123097E-2</v>
      </c>
    </row>
    <row r="27" spans="1:26" x14ac:dyDescent="0.55000000000000004">
      <c r="A27" t="s">
        <v>49</v>
      </c>
      <c r="B27">
        <v>1059</v>
      </c>
      <c r="C27" t="s">
        <v>26</v>
      </c>
      <c r="D27">
        <v>3330594</v>
      </c>
      <c r="E27">
        <v>1247258</v>
      </c>
      <c r="F27">
        <v>1177.77</v>
      </c>
      <c r="G27">
        <v>1222187</v>
      </c>
      <c r="H27">
        <v>1154.0899999999999</v>
      </c>
      <c r="I27">
        <v>1</v>
      </c>
      <c r="J27">
        <v>26962.14</v>
      </c>
      <c r="K27">
        <v>1468001.6972616659</v>
      </c>
      <c r="L27">
        <v>0</v>
      </c>
      <c r="M27">
        <v>1266306.563233482</v>
      </c>
      <c r="N27">
        <v>1222187</v>
      </c>
      <c r="O27">
        <v>0</v>
      </c>
      <c r="P27">
        <v>1266306.563233482</v>
      </c>
      <c r="Q27">
        <v>1195.7569057917681</v>
      </c>
      <c r="R27">
        <v>3.61</v>
      </c>
      <c r="S27">
        <v>3.61</v>
      </c>
      <c r="T27">
        <v>17.989999999999998</v>
      </c>
      <c r="U27">
        <v>0</v>
      </c>
      <c r="X27">
        <v>-44173.977752889157</v>
      </c>
      <c r="Y27">
        <v>-44119.563233482419</v>
      </c>
      <c r="Z27">
        <f t="shared" si="0"/>
        <v>0.12333422051069494</v>
      </c>
    </row>
    <row r="28" spans="1:26" x14ac:dyDescent="0.55000000000000004">
      <c r="A28" t="s">
        <v>50</v>
      </c>
      <c r="B28">
        <v>2393</v>
      </c>
      <c r="C28" t="s">
        <v>26</v>
      </c>
      <c r="D28">
        <v>-10901</v>
      </c>
      <c r="E28">
        <v>60926</v>
      </c>
      <c r="F28">
        <v>25.46</v>
      </c>
      <c r="G28">
        <v>222306</v>
      </c>
      <c r="H28">
        <v>92.9</v>
      </c>
      <c r="I28">
        <v>0</v>
      </c>
      <c r="J28">
        <v>60925.78</v>
      </c>
      <c r="K28">
        <v>0</v>
      </c>
      <c r="L28">
        <v>1</v>
      </c>
      <c r="M28">
        <v>60925.78</v>
      </c>
      <c r="N28">
        <v>261537</v>
      </c>
      <c r="O28">
        <v>0</v>
      </c>
      <c r="P28">
        <v>60925.78</v>
      </c>
      <c r="Q28">
        <v>25.46</v>
      </c>
      <c r="R28">
        <v>-72.59</v>
      </c>
      <c r="S28">
        <v>-76.7</v>
      </c>
      <c r="T28">
        <v>0</v>
      </c>
      <c r="U28">
        <v>1</v>
      </c>
      <c r="Y28">
        <v>161380.22</v>
      </c>
      <c r="Z28">
        <f t="shared" si="0"/>
        <v>-100</v>
      </c>
    </row>
    <row r="29" spans="1:26" x14ac:dyDescent="0.55000000000000004">
      <c r="A29" t="s">
        <v>51</v>
      </c>
      <c r="B29">
        <v>16616</v>
      </c>
      <c r="C29" t="s">
        <v>26</v>
      </c>
      <c r="D29">
        <v>5843962</v>
      </c>
      <c r="E29">
        <v>2188476</v>
      </c>
      <c r="F29">
        <v>131.71</v>
      </c>
      <c r="G29">
        <v>1584830</v>
      </c>
      <c r="H29">
        <v>95.38</v>
      </c>
      <c r="I29">
        <v>1</v>
      </c>
      <c r="J29">
        <v>423043.36</v>
      </c>
      <c r="K29">
        <v>2575800.6333803148</v>
      </c>
      <c r="L29">
        <v>0</v>
      </c>
      <c r="M29">
        <v>2221900.1883408991</v>
      </c>
      <c r="N29">
        <v>1219100</v>
      </c>
      <c r="O29">
        <v>0</v>
      </c>
      <c r="P29">
        <v>2221900.1883408991</v>
      </c>
      <c r="Q29">
        <v>133.72052168638061</v>
      </c>
      <c r="R29">
        <v>40.200000000000003</v>
      </c>
      <c r="S29">
        <v>82.26</v>
      </c>
      <c r="T29">
        <v>2.0099999999999998</v>
      </c>
      <c r="U29">
        <v>1</v>
      </c>
      <c r="X29">
        <v>-1002800.182705046</v>
      </c>
      <c r="Y29">
        <v>-637070.18834089907</v>
      </c>
      <c r="Z29">
        <f t="shared" si="0"/>
        <v>57.408116257426137</v>
      </c>
    </row>
    <row r="30" spans="1:26" x14ac:dyDescent="0.55000000000000004">
      <c r="A30" t="s">
        <v>52</v>
      </c>
      <c r="B30">
        <v>6154</v>
      </c>
      <c r="C30" t="s">
        <v>26</v>
      </c>
      <c r="D30">
        <v>2138439</v>
      </c>
      <c r="E30">
        <v>800813</v>
      </c>
      <c r="F30">
        <v>130.13</v>
      </c>
      <c r="G30">
        <v>757379</v>
      </c>
      <c r="H30">
        <v>123.07</v>
      </c>
      <c r="I30">
        <v>1</v>
      </c>
      <c r="J30">
        <v>156680.84</v>
      </c>
      <c r="K30">
        <v>942544.20727670169</v>
      </c>
      <c r="L30">
        <v>0</v>
      </c>
      <c r="M30">
        <v>813043.96176010778</v>
      </c>
      <c r="N30">
        <v>688526</v>
      </c>
      <c r="O30">
        <v>0</v>
      </c>
      <c r="P30">
        <v>813043.96176010778</v>
      </c>
      <c r="Q30">
        <v>132.11634087749559</v>
      </c>
      <c r="R30">
        <v>7.35</v>
      </c>
      <c r="S30">
        <v>18.079999999999998</v>
      </c>
      <c r="T30">
        <v>1.99</v>
      </c>
      <c r="U30">
        <v>0</v>
      </c>
      <c r="X30">
        <v>-124517.96097832971</v>
      </c>
      <c r="Y30">
        <v>-55664.961760107777</v>
      </c>
      <c r="Z30">
        <f t="shared" si="0"/>
        <v>123.69181086470329</v>
      </c>
    </row>
    <row r="31" spans="1:26" x14ac:dyDescent="0.55000000000000004">
      <c r="A31" t="s">
        <v>53</v>
      </c>
      <c r="B31">
        <v>11897</v>
      </c>
      <c r="C31" t="s">
        <v>26</v>
      </c>
      <c r="D31">
        <v>11971323</v>
      </c>
      <c r="E31">
        <v>4483081</v>
      </c>
      <c r="F31">
        <v>376.82</v>
      </c>
      <c r="G31">
        <v>4370595</v>
      </c>
      <c r="H31">
        <v>367.37</v>
      </c>
      <c r="I31">
        <v>1</v>
      </c>
      <c r="J31">
        <v>302897.62</v>
      </c>
      <c r="K31">
        <v>5276512.9831098039</v>
      </c>
      <c r="L31">
        <v>0</v>
      </c>
      <c r="M31">
        <v>4551549.9293783456</v>
      </c>
      <c r="N31">
        <v>4370595</v>
      </c>
      <c r="O31">
        <v>0</v>
      </c>
      <c r="P31">
        <v>4551549.9293783456</v>
      </c>
      <c r="Q31">
        <v>382.57963599044677</v>
      </c>
      <c r="R31">
        <v>4.1399999999999997</v>
      </c>
      <c r="S31">
        <v>4.1399999999999997</v>
      </c>
      <c r="T31">
        <v>5.76</v>
      </c>
      <c r="U31">
        <v>0</v>
      </c>
      <c r="X31">
        <v>-152274.4657356629</v>
      </c>
      <c r="Y31">
        <v>-180954.92937834561</v>
      </c>
      <c r="Z31">
        <f t="shared" si="0"/>
        <v>-15.849506692750431</v>
      </c>
    </row>
    <row r="32" spans="1:26" x14ac:dyDescent="0.55000000000000004">
      <c r="A32" t="s">
        <v>54</v>
      </c>
      <c r="B32">
        <v>98493</v>
      </c>
      <c r="C32" t="s">
        <v>23</v>
      </c>
      <c r="D32">
        <v>-10387866</v>
      </c>
      <c r="E32">
        <v>2507632</v>
      </c>
      <c r="F32">
        <v>25.46</v>
      </c>
      <c r="G32">
        <v>2507632</v>
      </c>
      <c r="H32">
        <v>25.46</v>
      </c>
      <c r="I32">
        <v>0</v>
      </c>
      <c r="J32">
        <v>2507631.7799999998</v>
      </c>
      <c r="K32">
        <v>0</v>
      </c>
      <c r="L32">
        <v>1</v>
      </c>
      <c r="M32">
        <v>2507631.7799999998</v>
      </c>
      <c r="N32">
        <v>2422041</v>
      </c>
      <c r="O32">
        <v>0</v>
      </c>
      <c r="P32">
        <v>2507631.7799999998</v>
      </c>
      <c r="Q32">
        <v>25.46</v>
      </c>
      <c r="R32">
        <v>0</v>
      </c>
      <c r="S32">
        <v>3.53</v>
      </c>
      <c r="T32">
        <v>0</v>
      </c>
      <c r="U32">
        <v>0</v>
      </c>
      <c r="Y32">
        <v>0.21999999973922968</v>
      </c>
      <c r="Z32">
        <f t="shared" si="0"/>
        <v>-100</v>
      </c>
    </row>
    <row r="33" spans="1:26" x14ac:dyDescent="0.55000000000000004">
      <c r="A33" t="s">
        <v>55</v>
      </c>
      <c r="B33">
        <v>9496</v>
      </c>
      <c r="C33" t="s">
        <v>26</v>
      </c>
      <c r="D33">
        <v>11523581</v>
      </c>
      <c r="E33">
        <v>4315408</v>
      </c>
      <c r="F33">
        <v>454.44</v>
      </c>
      <c r="G33">
        <v>4201180</v>
      </c>
      <c r="H33">
        <v>442.42</v>
      </c>
      <c r="I33">
        <v>1</v>
      </c>
      <c r="J33">
        <v>241768.16</v>
      </c>
      <c r="K33">
        <v>5079164.9977548392</v>
      </c>
      <c r="L33">
        <v>0</v>
      </c>
      <c r="M33">
        <v>4381316.4415274439</v>
      </c>
      <c r="N33">
        <v>4072607</v>
      </c>
      <c r="O33">
        <v>0</v>
      </c>
      <c r="P33">
        <v>4381316.4415274439</v>
      </c>
      <c r="Q33">
        <v>461.38547193844192</v>
      </c>
      <c r="R33">
        <v>4.29</v>
      </c>
      <c r="S33">
        <v>7.58</v>
      </c>
      <c r="T33">
        <v>6.95</v>
      </c>
      <c r="U33">
        <v>0</v>
      </c>
      <c r="X33">
        <v>-319431.1039488992</v>
      </c>
      <c r="Y33">
        <v>-180136.44152744394</v>
      </c>
      <c r="Z33">
        <f t="shared" si="0"/>
        <v>77.327308811212191</v>
      </c>
    </row>
    <row r="34" spans="1:26" x14ac:dyDescent="0.55000000000000004">
      <c r="A34" t="s">
        <v>56</v>
      </c>
      <c r="B34">
        <v>69542</v>
      </c>
      <c r="C34" t="s">
        <v>23</v>
      </c>
      <c r="D34">
        <v>-25368494</v>
      </c>
      <c r="E34">
        <v>1770539</v>
      </c>
      <c r="F34">
        <v>25.46</v>
      </c>
      <c r="G34">
        <v>1770539</v>
      </c>
      <c r="H34">
        <v>25.46</v>
      </c>
      <c r="I34">
        <v>0</v>
      </c>
      <c r="J34">
        <v>1770539.32</v>
      </c>
      <c r="K34">
        <v>0</v>
      </c>
      <c r="L34">
        <v>1</v>
      </c>
      <c r="M34">
        <v>1770539.32</v>
      </c>
      <c r="N34">
        <v>1714031</v>
      </c>
      <c r="O34">
        <v>0</v>
      </c>
      <c r="P34">
        <v>1770539.32</v>
      </c>
      <c r="Q34">
        <v>25.46</v>
      </c>
      <c r="R34">
        <v>0</v>
      </c>
      <c r="S34">
        <v>3.3</v>
      </c>
      <c r="T34">
        <v>0</v>
      </c>
      <c r="U34">
        <v>0</v>
      </c>
      <c r="Y34">
        <v>-0.32000000006519258</v>
      </c>
      <c r="Z34">
        <f t="shared" si="0"/>
        <v>-100</v>
      </c>
    </row>
    <row r="35" spans="1:26" x14ac:dyDescent="0.55000000000000004">
      <c r="A35" t="s">
        <v>57</v>
      </c>
      <c r="B35">
        <v>42297</v>
      </c>
      <c r="C35" t="s">
        <v>26</v>
      </c>
      <c r="D35">
        <v>3052395</v>
      </c>
      <c r="E35">
        <v>1143076</v>
      </c>
      <c r="F35">
        <v>27.02</v>
      </c>
      <c r="G35">
        <v>1168369</v>
      </c>
      <c r="H35">
        <v>27.62</v>
      </c>
      <c r="I35">
        <v>1</v>
      </c>
      <c r="J35">
        <v>1076881.6200000001</v>
      </c>
      <c r="K35">
        <v>1345381.9470980321</v>
      </c>
      <c r="L35">
        <v>0</v>
      </c>
      <c r="M35">
        <v>1160534.0735259431</v>
      </c>
      <c r="N35">
        <v>1168369</v>
      </c>
      <c r="O35">
        <v>0</v>
      </c>
      <c r="P35">
        <v>1160534.0735259431</v>
      </c>
      <c r="Q35">
        <v>27.43773963935843</v>
      </c>
      <c r="R35">
        <v>-0.67</v>
      </c>
      <c r="S35">
        <v>-0.67</v>
      </c>
      <c r="T35">
        <v>0.42</v>
      </c>
      <c r="U35">
        <v>0</v>
      </c>
      <c r="X35">
        <v>7722.205653734758</v>
      </c>
      <c r="Y35">
        <v>7834.9264740566723</v>
      </c>
      <c r="Z35">
        <f t="shared" si="0"/>
        <v>-1.4386965939649856</v>
      </c>
    </row>
    <row r="36" spans="1:26" x14ac:dyDescent="0.55000000000000004">
      <c r="A36" t="s">
        <v>58</v>
      </c>
      <c r="B36">
        <v>27846</v>
      </c>
      <c r="C36" t="s">
        <v>26</v>
      </c>
      <c r="D36">
        <v>10307719</v>
      </c>
      <c r="E36">
        <v>3860086</v>
      </c>
      <c r="F36">
        <v>138.62</v>
      </c>
      <c r="G36">
        <v>3757910</v>
      </c>
      <c r="H36">
        <v>134.94999999999999</v>
      </c>
      <c r="I36">
        <v>1</v>
      </c>
      <c r="J36">
        <v>708959.16</v>
      </c>
      <c r="K36">
        <v>4543258.3457774557</v>
      </c>
      <c r="L36">
        <v>0</v>
      </c>
      <c r="M36">
        <v>3919040.3338462948</v>
      </c>
      <c r="N36">
        <v>3747077</v>
      </c>
      <c r="O36">
        <v>0</v>
      </c>
      <c r="P36">
        <v>3919040.3338462948</v>
      </c>
      <c r="Q36">
        <v>140.73979508174591</v>
      </c>
      <c r="R36">
        <v>4.29</v>
      </c>
      <c r="S36">
        <v>4.59</v>
      </c>
      <c r="T36">
        <v>2.12</v>
      </c>
      <c r="U36">
        <v>0</v>
      </c>
      <c r="X36">
        <v>-280100.86720854702</v>
      </c>
      <c r="Y36">
        <v>-161130.33384629479</v>
      </c>
      <c r="Z36">
        <f t="shared" si="0"/>
        <v>73.834969817502156</v>
      </c>
    </row>
    <row r="37" spans="1:26" x14ac:dyDescent="0.55000000000000004">
      <c r="A37" t="s">
        <v>59</v>
      </c>
      <c r="B37">
        <v>2897</v>
      </c>
      <c r="C37" t="s">
        <v>26</v>
      </c>
      <c r="D37">
        <v>5374140</v>
      </c>
      <c r="E37">
        <v>2012535</v>
      </c>
      <c r="F37">
        <v>694.7</v>
      </c>
      <c r="G37">
        <v>1959264</v>
      </c>
      <c r="H37">
        <v>676.31</v>
      </c>
      <c r="I37">
        <v>1</v>
      </c>
      <c r="J37">
        <v>73757.62</v>
      </c>
      <c r="K37">
        <v>2368720.6069913679</v>
      </c>
      <c r="L37">
        <v>0</v>
      </c>
      <c r="M37">
        <v>2043271.7868751299</v>
      </c>
      <c r="N37">
        <v>1905936</v>
      </c>
      <c r="O37">
        <v>0</v>
      </c>
      <c r="P37">
        <v>2043271.7868751299</v>
      </c>
      <c r="Q37">
        <v>705.30610523822236</v>
      </c>
      <c r="R37">
        <v>4.29</v>
      </c>
      <c r="S37">
        <v>7.21</v>
      </c>
      <c r="T37">
        <v>10.61</v>
      </c>
      <c r="U37">
        <v>0</v>
      </c>
      <c r="X37">
        <v>-137335.7863307173</v>
      </c>
      <c r="Y37">
        <v>-84007.786875130143</v>
      </c>
      <c r="Z37">
        <f t="shared" si="0"/>
        <v>63.47982900067862</v>
      </c>
    </row>
    <row r="38" spans="1:26" x14ac:dyDescent="0.55000000000000004">
      <c r="A38" t="s">
        <v>60</v>
      </c>
      <c r="B38">
        <v>22901</v>
      </c>
      <c r="C38" t="s">
        <v>26</v>
      </c>
      <c r="D38">
        <v>12126912</v>
      </c>
      <c r="E38">
        <v>4541347</v>
      </c>
      <c r="F38">
        <v>198.3</v>
      </c>
      <c r="G38">
        <v>4421138</v>
      </c>
      <c r="H38">
        <v>193.05</v>
      </c>
      <c r="I38">
        <v>1</v>
      </c>
      <c r="J38">
        <v>583059.46</v>
      </c>
      <c r="K38">
        <v>5345090.8151947856</v>
      </c>
      <c r="L38">
        <v>0</v>
      </c>
      <c r="M38">
        <v>4610705.5550315874</v>
      </c>
      <c r="N38">
        <v>4262245</v>
      </c>
      <c r="O38">
        <v>0</v>
      </c>
      <c r="P38">
        <v>4610705.5550315874</v>
      </c>
      <c r="Q38">
        <v>201.3320621384039</v>
      </c>
      <c r="R38">
        <v>4.29</v>
      </c>
      <c r="S38">
        <v>8.18</v>
      </c>
      <c r="T38">
        <v>3.03</v>
      </c>
      <c r="U38">
        <v>0</v>
      </c>
      <c r="X38">
        <v>-402501.3766108469</v>
      </c>
      <c r="Y38">
        <v>-189567.55503158737</v>
      </c>
      <c r="Z38">
        <f t="shared" si="0"/>
        <v>112.32608952717604</v>
      </c>
    </row>
    <row r="39" spans="1:26" x14ac:dyDescent="0.55000000000000004">
      <c r="A39" t="s">
        <v>61</v>
      </c>
      <c r="B39">
        <v>8928</v>
      </c>
      <c r="C39" t="s">
        <v>26</v>
      </c>
      <c r="D39">
        <v>6049300</v>
      </c>
      <c r="E39">
        <v>2265372</v>
      </c>
      <c r="F39">
        <v>253.74</v>
      </c>
      <c r="G39">
        <v>2774887</v>
      </c>
      <c r="H39">
        <v>310.81</v>
      </c>
      <c r="I39">
        <v>1</v>
      </c>
      <c r="J39">
        <v>227306.88</v>
      </c>
      <c r="K39">
        <v>2666305.970419989</v>
      </c>
      <c r="L39">
        <v>0</v>
      </c>
      <c r="M39">
        <v>2299970.603732639</v>
      </c>
      <c r="N39">
        <v>2860708</v>
      </c>
      <c r="O39">
        <v>0</v>
      </c>
      <c r="P39">
        <v>2299970.603732639</v>
      </c>
      <c r="Q39">
        <v>257.61319486252683</v>
      </c>
      <c r="R39">
        <v>-17.11</v>
      </c>
      <c r="S39">
        <v>-19.600000000000001</v>
      </c>
      <c r="T39">
        <v>3.87</v>
      </c>
      <c r="U39">
        <v>1</v>
      </c>
      <c r="X39">
        <v>501868.64668174752</v>
      </c>
      <c r="Y39">
        <v>474916.39626736101</v>
      </c>
      <c r="Z39">
        <f t="shared" si="0"/>
        <v>5.6751568541788879</v>
      </c>
    </row>
    <row r="40" spans="1:26" x14ac:dyDescent="0.55000000000000004">
      <c r="A40" t="s">
        <v>62</v>
      </c>
      <c r="B40">
        <v>4667</v>
      </c>
      <c r="C40" t="s">
        <v>26</v>
      </c>
      <c r="D40">
        <v>4417975</v>
      </c>
      <c r="E40">
        <v>1654465</v>
      </c>
      <c r="F40">
        <v>354.5</v>
      </c>
      <c r="G40">
        <v>1723257</v>
      </c>
      <c r="H40">
        <v>369.24</v>
      </c>
      <c r="I40">
        <v>1</v>
      </c>
      <c r="J40">
        <v>118821.82</v>
      </c>
      <c r="K40">
        <v>1947278.7131843769</v>
      </c>
      <c r="L40">
        <v>0</v>
      </c>
      <c r="M40">
        <v>1679733.6267048591</v>
      </c>
      <c r="N40">
        <v>1723257</v>
      </c>
      <c r="O40">
        <v>0</v>
      </c>
      <c r="P40">
        <v>1679733.6267048591</v>
      </c>
      <c r="Q40">
        <v>359.91721163592439</v>
      </c>
      <c r="R40">
        <v>-2.5299999999999998</v>
      </c>
      <c r="S40">
        <v>-2.5299999999999998</v>
      </c>
      <c r="T40">
        <v>5.42</v>
      </c>
      <c r="U40">
        <v>0</v>
      </c>
      <c r="X40">
        <v>43448.962588056318</v>
      </c>
      <c r="Y40">
        <v>43523.373295140686</v>
      </c>
      <c r="Z40">
        <f t="shared" si="0"/>
        <v>-0.17096723312270307</v>
      </c>
    </row>
    <row r="41" spans="1:26" x14ac:dyDescent="0.55000000000000004">
      <c r="A41" t="s">
        <v>63</v>
      </c>
      <c r="B41">
        <v>39312</v>
      </c>
      <c r="C41" t="s">
        <v>23</v>
      </c>
      <c r="D41">
        <v>-31850838</v>
      </c>
      <c r="E41">
        <v>1000884</v>
      </c>
      <c r="F41">
        <v>25.46</v>
      </c>
      <c r="G41">
        <v>1000884</v>
      </c>
      <c r="H41">
        <v>25.46</v>
      </c>
      <c r="I41">
        <v>0</v>
      </c>
      <c r="J41">
        <v>1000883.52</v>
      </c>
      <c r="K41">
        <v>0</v>
      </c>
      <c r="L41">
        <v>1</v>
      </c>
      <c r="M41">
        <v>1000883.52</v>
      </c>
      <c r="N41">
        <v>952223</v>
      </c>
      <c r="O41">
        <v>0</v>
      </c>
      <c r="P41">
        <v>1000883.52</v>
      </c>
      <c r="Q41">
        <v>25.46</v>
      </c>
      <c r="R41">
        <v>0</v>
      </c>
      <c r="S41">
        <v>5.1100000000000003</v>
      </c>
      <c r="T41">
        <v>0</v>
      </c>
      <c r="U41">
        <v>0</v>
      </c>
      <c r="Y41">
        <v>0.47999999998137355</v>
      </c>
      <c r="Z41">
        <f t="shared" si="0"/>
        <v>-100</v>
      </c>
    </row>
    <row r="42" spans="1:26" x14ac:dyDescent="0.55000000000000004">
      <c r="A42" t="s">
        <v>64</v>
      </c>
      <c r="B42">
        <v>180865</v>
      </c>
      <c r="C42" t="s">
        <v>26</v>
      </c>
      <c r="D42">
        <v>15203838</v>
      </c>
      <c r="E42">
        <v>5693609</v>
      </c>
      <c r="F42">
        <v>31.48</v>
      </c>
      <c r="G42">
        <v>6722896</v>
      </c>
      <c r="H42">
        <v>37.17</v>
      </c>
      <c r="I42">
        <v>1</v>
      </c>
      <c r="J42">
        <v>4604822.9000000004</v>
      </c>
      <c r="K42">
        <v>6701285.112773099</v>
      </c>
      <c r="L42">
        <v>0</v>
      </c>
      <c r="M42">
        <v>5780566.423208179</v>
      </c>
      <c r="N42">
        <v>6930820</v>
      </c>
      <c r="O42">
        <v>0</v>
      </c>
      <c r="P42">
        <v>5780566.423208179</v>
      </c>
      <c r="Q42">
        <v>31.960669135588301</v>
      </c>
      <c r="R42">
        <v>-14.02</v>
      </c>
      <c r="S42">
        <v>-16.600000000000001</v>
      </c>
      <c r="T42">
        <v>0.48</v>
      </c>
      <c r="U42">
        <v>1</v>
      </c>
      <c r="X42">
        <v>1675893.7593199089</v>
      </c>
      <c r="Y42">
        <v>942329.57679182105</v>
      </c>
      <c r="Z42">
        <f t="shared" si="0"/>
        <v>77.84581961499299</v>
      </c>
    </row>
    <row r="43" spans="1:26" x14ac:dyDescent="0.55000000000000004">
      <c r="A43" t="s">
        <v>65</v>
      </c>
      <c r="B43">
        <v>889</v>
      </c>
      <c r="C43" t="s">
        <v>26</v>
      </c>
      <c r="D43">
        <v>3051692</v>
      </c>
      <c r="E43">
        <v>1142813</v>
      </c>
      <c r="F43">
        <v>1285.5</v>
      </c>
      <c r="G43">
        <v>1112563</v>
      </c>
      <c r="H43">
        <v>1251.48</v>
      </c>
      <c r="I43">
        <v>1</v>
      </c>
      <c r="J43">
        <v>22633.94</v>
      </c>
      <c r="K43">
        <v>1345072.0909002561</v>
      </c>
      <c r="L43">
        <v>0</v>
      </c>
      <c r="M43">
        <v>1160266.7898180061</v>
      </c>
      <c r="N43">
        <v>1111043</v>
      </c>
      <c r="O43">
        <v>0</v>
      </c>
      <c r="P43">
        <v>1160266.7898180061</v>
      </c>
      <c r="Q43">
        <v>1305.136996420704</v>
      </c>
      <c r="R43">
        <v>4.29</v>
      </c>
      <c r="S43">
        <v>4.43</v>
      </c>
      <c r="T43">
        <v>19.64</v>
      </c>
      <c r="U43">
        <v>0</v>
      </c>
      <c r="X43">
        <v>-49223.789380180067</v>
      </c>
      <c r="Y43">
        <v>-47703.789818006102</v>
      </c>
      <c r="Z43">
        <f t="shared" si="0"/>
        <v>3.1863287339913433</v>
      </c>
    </row>
    <row r="44" spans="1:26" x14ac:dyDescent="0.55000000000000004">
      <c r="A44" t="s">
        <v>66</v>
      </c>
      <c r="B44">
        <v>1683</v>
      </c>
      <c r="C44" t="s">
        <v>26</v>
      </c>
      <c r="D44">
        <v>3872386</v>
      </c>
      <c r="E44">
        <v>1450150</v>
      </c>
      <c r="F44">
        <v>861.65</v>
      </c>
      <c r="G44">
        <v>1447261</v>
      </c>
      <c r="H44">
        <v>859.93</v>
      </c>
      <c r="I44">
        <v>1</v>
      </c>
      <c r="J44">
        <v>42849.18</v>
      </c>
      <c r="K44">
        <v>1706803.4171839361</v>
      </c>
      <c r="L44">
        <v>0</v>
      </c>
      <c r="M44">
        <v>1472298.276875972</v>
      </c>
      <c r="N44">
        <v>1447261</v>
      </c>
      <c r="O44">
        <v>0</v>
      </c>
      <c r="P44">
        <v>1472298.276875972</v>
      </c>
      <c r="Q44">
        <v>874.80586861317408</v>
      </c>
      <c r="R44">
        <v>1.73</v>
      </c>
      <c r="S44">
        <v>1.73</v>
      </c>
      <c r="T44">
        <v>13.16</v>
      </c>
      <c r="U44">
        <v>0</v>
      </c>
      <c r="X44">
        <v>-25166.046684190849</v>
      </c>
      <c r="Y44">
        <v>-25037.276875972049</v>
      </c>
      <c r="Z44">
        <f t="shared" si="0"/>
        <v>0.51431235456112478</v>
      </c>
    </row>
    <row r="45" spans="1:26" x14ac:dyDescent="0.55000000000000004">
      <c r="A45" t="s">
        <v>67</v>
      </c>
      <c r="B45">
        <v>107069</v>
      </c>
      <c r="C45" t="s">
        <v>26</v>
      </c>
      <c r="D45">
        <v>40577538</v>
      </c>
      <c r="E45">
        <v>15195680</v>
      </c>
      <c r="F45">
        <v>141.91999999999999</v>
      </c>
      <c r="G45">
        <v>14793453</v>
      </c>
      <c r="H45">
        <v>138.16999999999999</v>
      </c>
      <c r="I45">
        <v>1</v>
      </c>
      <c r="J45">
        <v>2725976.74</v>
      </c>
      <c r="K45">
        <v>17885066.343931358</v>
      </c>
      <c r="L45">
        <v>0</v>
      </c>
      <c r="M45">
        <v>15427759.339401931</v>
      </c>
      <c r="N45">
        <v>13862651</v>
      </c>
      <c r="O45">
        <v>0</v>
      </c>
      <c r="P45">
        <v>15427759.339401931</v>
      </c>
      <c r="Q45">
        <v>144.09174774586421</v>
      </c>
      <c r="R45">
        <v>4.29</v>
      </c>
      <c r="S45">
        <v>11.29</v>
      </c>
      <c r="T45">
        <v>2.17</v>
      </c>
      <c r="U45">
        <v>0</v>
      </c>
      <c r="X45">
        <v>1083729.312687214</v>
      </c>
      <c r="Y45">
        <v>-634306.33940193057</v>
      </c>
      <c r="Z45">
        <f t="shared" si="0"/>
        <v>-270.85266934412664</v>
      </c>
    </row>
    <row r="46" spans="1:26" x14ac:dyDescent="0.55000000000000004">
      <c r="A46" t="s">
        <v>68</v>
      </c>
      <c r="B46">
        <v>138585</v>
      </c>
      <c r="C46" t="s">
        <v>23</v>
      </c>
      <c r="D46">
        <v>-19898968</v>
      </c>
      <c r="E46">
        <v>3528374</v>
      </c>
      <c r="F46">
        <v>25.46</v>
      </c>
      <c r="G46">
        <v>3528374</v>
      </c>
      <c r="H46">
        <v>25.46</v>
      </c>
      <c r="I46">
        <v>0</v>
      </c>
      <c r="J46">
        <v>3528374.1</v>
      </c>
      <c r="K46">
        <v>0</v>
      </c>
      <c r="L46">
        <v>1</v>
      </c>
      <c r="M46">
        <v>3528374.1</v>
      </c>
      <c r="N46">
        <v>3403958</v>
      </c>
      <c r="O46">
        <v>0</v>
      </c>
      <c r="P46">
        <v>3528374.1</v>
      </c>
      <c r="Q46">
        <v>25.46</v>
      </c>
      <c r="R46">
        <v>0</v>
      </c>
      <c r="S46">
        <v>3.66</v>
      </c>
      <c r="T46">
        <v>0</v>
      </c>
      <c r="U46">
        <v>0</v>
      </c>
      <c r="Y46">
        <v>-0.10000000009313226</v>
      </c>
      <c r="Z46">
        <f t="shared" si="0"/>
        <v>-100</v>
      </c>
    </row>
    <row r="47" spans="1:26" x14ac:dyDescent="0.55000000000000004">
      <c r="A47" t="s">
        <v>69</v>
      </c>
      <c r="B47">
        <v>14420</v>
      </c>
      <c r="C47" t="s">
        <v>26</v>
      </c>
      <c r="D47">
        <v>10627155</v>
      </c>
      <c r="E47">
        <v>3979710</v>
      </c>
      <c r="F47">
        <v>275.99</v>
      </c>
      <c r="G47">
        <v>3747068</v>
      </c>
      <c r="H47">
        <v>259.85000000000002</v>
      </c>
      <c r="I47">
        <v>1</v>
      </c>
      <c r="J47">
        <v>367133.2</v>
      </c>
      <c r="K47">
        <v>4684053.8285551453</v>
      </c>
      <c r="L47">
        <v>0</v>
      </c>
      <c r="M47">
        <v>4040491.313261094</v>
      </c>
      <c r="N47">
        <v>3406426</v>
      </c>
      <c r="O47">
        <v>0</v>
      </c>
      <c r="P47">
        <v>4040491.313261094</v>
      </c>
      <c r="Q47">
        <v>280.20050716096353</v>
      </c>
      <c r="R47">
        <v>7.83</v>
      </c>
      <c r="S47">
        <v>18.61</v>
      </c>
      <c r="T47">
        <v>4.21</v>
      </c>
      <c r="U47">
        <v>0</v>
      </c>
      <c r="X47">
        <v>-657175.32948769396</v>
      </c>
      <c r="Y47">
        <v>-293423.31326109357</v>
      </c>
      <c r="Z47">
        <f t="shared" si="0"/>
        <v>123.96834190980832</v>
      </c>
    </row>
    <row r="48" spans="1:26" x14ac:dyDescent="0.55000000000000004">
      <c r="A48" t="s">
        <v>70</v>
      </c>
      <c r="B48">
        <v>15018</v>
      </c>
      <c r="C48" t="s">
        <v>26</v>
      </c>
      <c r="D48">
        <v>6324034</v>
      </c>
      <c r="E48">
        <v>2368256</v>
      </c>
      <c r="F48">
        <v>157.69</v>
      </c>
      <c r="G48">
        <v>2010123</v>
      </c>
      <c r="H48">
        <v>133.85</v>
      </c>
      <c r="I48">
        <v>1</v>
      </c>
      <c r="J48">
        <v>382358.28</v>
      </c>
      <c r="K48">
        <v>2787398.4777311441</v>
      </c>
      <c r="L48">
        <v>0</v>
      </c>
      <c r="M48">
        <v>2404425.6851215409</v>
      </c>
      <c r="N48">
        <v>1827385</v>
      </c>
      <c r="O48">
        <v>0</v>
      </c>
      <c r="P48">
        <v>2404425.6851215409</v>
      </c>
      <c r="Q48">
        <v>160.10292216816759</v>
      </c>
      <c r="R48">
        <v>19.62</v>
      </c>
      <c r="S48">
        <v>31.58</v>
      </c>
      <c r="T48">
        <v>2.41</v>
      </c>
      <c r="U48">
        <v>1</v>
      </c>
      <c r="X48">
        <v>-578592.74636704673</v>
      </c>
      <c r="Y48">
        <v>-394302.68512154091</v>
      </c>
      <c r="Z48">
        <f t="shared" si="0"/>
        <v>46.738221219239165</v>
      </c>
    </row>
    <row r="49" spans="1:26" x14ac:dyDescent="0.55000000000000004">
      <c r="A49" t="s">
        <v>71</v>
      </c>
      <c r="B49">
        <v>17602</v>
      </c>
      <c r="C49" t="s">
        <v>26</v>
      </c>
      <c r="D49">
        <v>15027552</v>
      </c>
      <c r="E49">
        <v>5627593</v>
      </c>
      <c r="F49">
        <v>319.70999999999998</v>
      </c>
      <c r="G49">
        <v>5478632</v>
      </c>
      <c r="H49">
        <v>311.25</v>
      </c>
      <c r="I49">
        <v>1</v>
      </c>
      <c r="J49">
        <v>448146.92</v>
      </c>
      <c r="K49">
        <v>6623584.8145069433</v>
      </c>
      <c r="L49">
        <v>0</v>
      </c>
      <c r="M49">
        <v>5713541.7066542618</v>
      </c>
      <c r="N49">
        <v>5018300</v>
      </c>
      <c r="O49">
        <v>0</v>
      </c>
      <c r="P49">
        <v>5713541.7066542618</v>
      </c>
      <c r="Q49">
        <v>324.59616558653909</v>
      </c>
      <c r="R49">
        <v>4.29</v>
      </c>
      <c r="S49">
        <v>13.85</v>
      </c>
      <c r="T49">
        <v>4.8899999999999997</v>
      </c>
      <c r="U49">
        <v>0</v>
      </c>
      <c r="X49">
        <v>-524898.0749424618</v>
      </c>
      <c r="Y49">
        <v>-234909.7066542618</v>
      </c>
      <c r="Z49">
        <f t="shared" si="0"/>
        <v>123.4467372244445</v>
      </c>
    </row>
    <row r="50" spans="1:26" x14ac:dyDescent="0.55000000000000004">
      <c r="A50" t="s">
        <v>72</v>
      </c>
      <c r="B50">
        <v>23137</v>
      </c>
      <c r="C50" t="s">
        <v>23</v>
      </c>
      <c r="D50">
        <v>-9783105</v>
      </c>
      <c r="E50">
        <v>589068</v>
      </c>
      <c r="F50">
        <v>25.46</v>
      </c>
      <c r="G50">
        <v>589068</v>
      </c>
      <c r="H50">
        <v>25.46</v>
      </c>
      <c r="I50">
        <v>0</v>
      </c>
      <c r="J50">
        <v>589068.02</v>
      </c>
      <c r="K50">
        <v>0</v>
      </c>
      <c r="L50">
        <v>1</v>
      </c>
      <c r="M50">
        <v>589068.02</v>
      </c>
      <c r="N50">
        <v>569840</v>
      </c>
      <c r="O50">
        <v>0</v>
      </c>
      <c r="P50">
        <v>589068.02</v>
      </c>
      <c r="Q50">
        <v>25.46</v>
      </c>
      <c r="R50">
        <v>0</v>
      </c>
      <c r="S50">
        <v>3.37</v>
      </c>
      <c r="T50">
        <v>0</v>
      </c>
      <c r="U50">
        <v>0</v>
      </c>
      <c r="Y50">
        <v>-2.0000000018626451E-2</v>
      </c>
      <c r="Z50">
        <f t="shared" si="0"/>
        <v>-100</v>
      </c>
    </row>
    <row r="51" spans="1:26" x14ac:dyDescent="0.55000000000000004">
      <c r="A51" t="s">
        <v>73</v>
      </c>
      <c r="B51">
        <v>10107</v>
      </c>
      <c r="C51" t="s">
        <v>26</v>
      </c>
      <c r="D51">
        <v>7744780</v>
      </c>
      <c r="E51">
        <v>2900304</v>
      </c>
      <c r="F51">
        <v>286.95999999999998</v>
      </c>
      <c r="G51">
        <v>2823533</v>
      </c>
      <c r="H51">
        <v>279.36</v>
      </c>
      <c r="I51">
        <v>1</v>
      </c>
      <c r="J51">
        <v>257324.22</v>
      </c>
      <c r="K51">
        <v>3413610.3604696952</v>
      </c>
      <c r="L51">
        <v>0</v>
      </c>
      <c r="M51">
        <v>2944599.5953873121</v>
      </c>
      <c r="N51">
        <v>2804134</v>
      </c>
      <c r="O51">
        <v>0</v>
      </c>
      <c r="P51">
        <v>2944599.5953873121</v>
      </c>
      <c r="Q51">
        <v>291.34259378522933</v>
      </c>
      <c r="R51">
        <v>4.29</v>
      </c>
      <c r="S51">
        <v>5.01</v>
      </c>
      <c r="T51">
        <v>4.38</v>
      </c>
      <c r="U51">
        <v>0</v>
      </c>
      <c r="X51">
        <v>-226918.09579898359</v>
      </c>
      <c r="Y51">
        <v>-121066.59538731212</v>
      </c>
      <c r="Z51">
        <f t="shared" si="0"/>
        <v>87.432458204540211</v>
      </c>
    </row>
    <row r="52" spans="1:26" x14ac:dyDescent="0.55000000000000004">
      <c r="A52" t="s">
        <v>74</v>
      </c>
      <c r="B52">
        <v>1603</v>
      </c>
      <c r="C52" t="s">
        <v>23</v>
      </c>
      <c r="D52">
        <v>-2098563</v>
      </c>
      <c r="E52">
        <v>40812</v>
      </c>
      <c r="F52">
        <v>25.46</v>
      </c>
      <c r="G52">
        <v>40812</v>
      </c>
      <c r="H52">
        <v>25.46</v>
      </c>
      <c r="I52">
        <v>0</v>
      </c>
      <c r="J52">
        <v>40812.379999999997</v>
      </c>
      <c r="K52">
        <v>0</v>
      </c>
      <c r="L52">
        <v>1</v>
      </c>
      <c r="M52">
        <v>40812.379999999997</v>
      </c>
      <c r="N52">
        <v>39666</v>
      </c>
      <c r="O52">
        <v>0</v>
      </c>
      <c r="P52">
        <v>40812.379999999997</v>
      </c>
      <c r="Q52">
        <v>25.46</v>
      </c>
      <c r="R52">
        <v>0</v>
      </c>
      <c r="S52">
        <v>2.89</v>
      </c>
      <c r="T52">
        <v>0</v>
      </c>
      <c r="U52">
        <v>0</v>
      </c>
      <c r="Y52">
        <v>-0.38000000000465661</v>
      </c>
      <c r="Z52">
        <f t="shared" si="0"/>
        <v>-100</v>
      </c>
    </row>
    <row r="53" spans="1:26" x14ac:dyDescent="0.55000000000000004">
      <c r="A53" t="s">
        <v>75</v>
      </c>
      <c r="B53">
        <v>4113</v>
      </c>
      <c r="C53" t="s">
        <v>26</v>
      </c>
      <c r="D53">
        <v>1835832</v>
      </c>
      <c r="E53">
        <v>687492</v>
      </c>
      <c r="F53">
        <v>167.15</v>
      </c>
      <c r="G53">
        <v>484036</v>
      </c>
      <c r="H53">
        <v>117.68</v>
      </c>
      <c r="I53">
        <v>1</v>
      </c>
      <c r="J53">
        <v>104716.98</v>
      </c>
      <c r="K53">
        <v>809166.32044832793</v>
      </c>
      <c r="L53">
        <v>0</v>
      </c>
      <c r="M53">
        <v>697991.44254569907</v>
      </c>
      <c r="N53">
        <v>420901</v>
      </c>
      <c r="O53">
        <v>0</v>
      </c>
      <c r="P53">
        <v>697991.44254569907</v>
      </c>
      <c r="Q53">
        <v>169.70373025667371</v>
      </c>
      <c r="R53">
        <v>44.2</v>
      </c>
      <c r="S53">
        <v>65.83</v>
      </c>
      <c r="T53">
        <v>2.5499999999999998</v>
      </c>
      <c r="U53">
        <v>1</v>
      </c>
      <c r="X53">
        <v>-277090.44144201541</v>
      </c>
      <c r="Y53">
        <v>-213955.44254569907</v>
      </c>
      <c r="Z53">
        <f t="shared" si="0"/>
        <v>29.508479964388489</v>
      </c>
    </row>
    <row r="54" spans="1:26" x14ac:dyDescent="0.55000000000000004">
      <c r="A54" t="s">
        <v>76</v>
      </c>
      <c r="B54">
        <v>149214</v>
      </c>
      <c r="C54" t="s">
        <v>26</v>
      </c>
      <c r="D54">
        <v>20096913</v>
      </c>
      <c r="E54">
        <v>7525993</v>
      </c>
      <c r="F54">
        <v>50.44</v>
      </c>
      <c r="G54">
        <v>8358625</v>
      </c>
      <c r="H54">
        <v>56.02</v>
      </c>
      <c r="I54">
        <v>1</v>
      </c>
      <c r="J54">
        <v>3798988.44</v>
      </c>
      <c r="K54">
        <v>8857970.198024746</v>
      </c>
      <c r="L54">
        <v>0</v>
      </c>
      <c r="M54">
        <v>7640935.1703126514</v>
      </c>
      <c r="N54">
        <v>8358625</v>
      </c>
      <c r="O54">
        <v>0</v>
      </c>
      <c r="P54">
        <v>7640935.1703126514</v>
      </c>
      <c r="Q54">
        <v>51.20789718332496</v>
      </c>
      <c r="R54">
        <v>-8.59</v>
      </c>
      <c r="S54">
        <v>-8.59</v>
      </c>
      <c r="T54">
        <v>0.77</v>
      </c>
      <c r="U54">
        <v>0</v>
      </c>
      <c r="X54">
        <v>1733108.260149298</v>
      </c>
      <c r="Y54">
        <v>717689.8296873495</v>
      </c>
      <c r="Z54">
        <f t="shared" si="0"/>
        <v>141.48429982689038</v>
      </c>
    </row>
    <row r="55" spans="1:26" x14ac:dyDescent="0.55000000000000004">
      <c r="A55" t="s">
        <v>77</v>
      </c>
      <c r="B55">
        <v>2012</v>
      </c>
      <c r="C55" t="s">
        <v>26</v>
      </c>
      <c r="D55">
        <v>3212197</v>
      </c>
      <c r="E55">
        <v>1202920</v>
      </c>
      <c r="F55">
        <v>597.87</v>
      </c>
      <c r="G55">
        <v>1311559</v>
      </c>
      <c r="H55">
        <v>651.87</v>
      </c>
      <c r="I55">
        <v>1</v>
      </c>
      <c r="J55">
        <v>51225.52</v>
      </c>
      <c r="K55">
        <v>1415816.712556028</v>
      </c>
      <c r="L55">
        <v>0</v>
      </c>
      <c r="M55">
        <v>1221291.500404703</v>
      </c>
      <c r="N55">
        <v>1311559</v>
      </c>
      <c r="O55">
        <v>0</v>
      </c>
      <c r="P55">
        <v>1221291.500404703</v>
      </c>
      <c r="Q55">
        <v>607.00372783533965</v>
      </c>
      <c r="R55">
        <v>-6.88</v>
      </c>
      <c r="S55">
        <v>-6.88</v>
      </c>
      <c r="T55">
        <v>9.1300000000000008</v>
      </c>
      <c r="U55">
        <v>0</v>
      </c>
      <c r="X55">
        <v>90267.497353259241</v>
      </c>
      <c r="Y55">
        <v>90267.499595296569</v>
      </c>
      <c r="Z55">
        <f t="shared" si="0"/>
        <v>-2.4837702805683519E-6</v>
      </c>
    </row>
    <row r="56" spans="1:26" x14ac:dyDescent="0.55000000000000004">
      <c r="A56" t="s">
        <v>78</v>
      </c>
      <c r="B56">
        <v>2278</v>
      </c>
      <c r="C56" t="s">
        <v>26</v>
      </c>
      <c r="D56">
        <v>4715969</v>
      </c>
      <c r="E56">
        <v>1766060</v>
      </c>
      <c r="F56">
        <v>775.27</v>
      </c>
      <c r="G56">
        <v>1784370</v>
      </c>
      <c r="H56">
        <v>783.31</v>
      </c>
      <c r="I56">
        <v>1</v>
      </c>
      <c r="J56">
        <v>57997.88</v>
      </c>
      <c r="K56">
        <v>2078623.3615485411</v>
      </c>
      <c r="L56">
        <v>0</v>
      </c>
      <c r="M56">
        <v>1793032.262925365</v>
      </c>
      <c r="N56">
        <v>1784370</v>
      </c>
      <c r="O56">
        <v>0</v>
      </c>
      <c r="P56">
        <v>1793032.262925365</v>
      </c>
      <c r="Q56">
        <v>787.10810488383004</v>
      </c>
      <c r="R56">
        <v>0.49</v>
      </c>
      <c r="S56">
        <v>0.49</v>
      </c>
      <c r="T56">
        <v>11.84</v>
      </c>
      <c r="U56">
        <v>0</v>
      </c>
      <c r="X56">
        <v>-8400.7173445075459</v>
      </c>
      <c r="Y56">
        <v>-8662.2629253647756</v>
      </c>
      <c r="Z56">
        <f t="shared" si="0"/>
        <v>-3.0193678385283569</v>
      </c>
    </row>
    <row r="57" spans="1:26" x14ac:dyDescent="0.55000000000000004">
      <c r="A57" t="s">
        <v>79</v>
      </c>
      <c r="B57">
        <v>7066</v>
      </c>
      <c r="C57" t="s">
        <v>26</v>
      </c>
      <c r="D57">
        <v>7356750</v>
      </c>
      <c r="E57">
        <v>2754993</v>
      </c>
      <c r="F57">
        <v>389.89</v>
      </c>
      <c r="G57">
        <v>3213383</v>
      </c>
      <c r="H57">
        <v>454.77</v>
      </c>
      <c r="I57">
        <v>1</v>
      </c>
      <c r="J57">
        <v>179900.36</v>
      </c>
      <c r="K57">
        <v>3242581.1991283712</v>
      </c>
      <c r="L57">
        <v>0</v>
      </c>
      <c r="M57">
        <v>2797068.873920965</v>
      </c>
      <c r="N57">
        <v>3245841</v>
      </c>
      <c r="O57">
        <v>0</v>
      </c>
      <c r="P57">
        <v>2797068.873920965</v>
      </c>
      <c r="Q57">
        <v>395.84897734516898</v>
      </c>
      <c r="R57">
        <v>-12.96</v>
      </c>
      <c r="S57">
        <v>-13.83</v>
      </c>
      <c r="T57">
        <v>5.96</v>
      </c>
      <c r="U57">
        <v>0</v>
      </c>
      <c r="X57">
        <v>448772.12060958269</v>
      </c>
      <c r="Y57">
        <v>416314.12607903546</v>
      </c>
      <c r="Z57">
        <f t="shared" si="0"/>
        <v>7.796515298735077</v>
      </c>
    </row>
    <row r="58" spans="1:26" x14ac:dyDescent="0.55000000000000004">
      <c r="A58" t="s">
        <v>80</v>
      </c>
      <c r="B58">
        <v>103685</v>
      </c>
      <c r="C58" t="s">
        <v>23</v>
      </c>
      <c r="D58">
        <v>1742337</v>
      </c>
      <c r="E58">
        <v>2639820</v>
      </c>
      <c r="F58">
        <v>25.46</v>
      </c>
      <c r="G58">
        <v>2639820</v>
      </c>
      <c r="H58">
        <v>25.46</v>
      </c>
      <c r="I58">
        <v>1</v>
      </c>
      <c r="J58">
        <v>2639820.1</v>
      </c>
      <c r="K58">
        <v>767957.20919505612</v>
      </c>
      <c r="L58">
        <v>0</v>
      </c>
      <c r="M58">
        <v>662444.23020774557</v>
      </c>
      <c r="N58">
        <v>2572588</v>
      </c>
      <c r="O58">
        <v>0</v>
      </c>
      <c r="P58">
        <v>662444.23020774557</v>
      </c>
      <c r="Q58">
        <v>6.3890073801200327</v>
      </c>
      <c r="R58">
        <v>-74.91</v>
      </c>
      <c r="S58">
        <v>-74.25</v>
      </c>
      <c r="T58">
        <v>-19.07</v>
      </c>
      <c r="U58">
        <v>1</v>
      </c>
      <c r="X58">
        <v>1910143.750461017</v>
      </c>
      <c r="Y58">
        <v>1977375.7697922545</v>
      </c>
      <c r="Z58">
        <f t="shared" si="0"/>
        <v>-3.4000628690975114</v>
      </c>
    </row>
    <row r="59" spans="1:26" x14ac:dyDescent="0.55000000000000004">
      <c r="A59" t="s">
        <v>81</v>
      </c>
      <c r="B59">
        <v>2906</v>
      </c>
      <c r="C59" t="s">
        <v>26</v>
      </c>
      <c r="D59">
        <v>1104617</v>
      </c>
      <c r="E59">
        <v>413662</v>
      </c>
      <c r="F59">
        <v>142.35</v>
      </c>
      <c r="G59">
        <v>481306</v>
      </c>
      <c r="H59">
        <v>165.62</v>
      </c>
      <c r="I59">
        <v>1</v>
      </c>
      <c r="J59">
        <v>73986.760000000009</v>
      </c>
      <c r="K59">
        <v>486874.00230231881</v>
      </c>
      <c r="L59">
        <v>0</v>
      </c>
      <c r="M59">
        <v>419980.26687109849</v>
      </c>
      <c r="N59">
        <v>486168</v>
      </c>
      <c r="O59">
        <v>0</v>
      </c>
      <c r="P59">
        <v>419980.26687109849</v>
      </c>
      <c r="Q59">
        <v>144.5217711187538</v>
      </c>
      <c r="R59">
        <v>-12.74</v>
      </c>
      <c r="S59">
        <v>-13.61</v>
      </c>
      <c r="T59">
        <v>2.17</v>
      </c>
      <c r="U59">
        <v>0</v>
      </c>
      <c r="X59">
        <v>66187.732600759438</v>
      </c>
      <c r="Y59">
        <v>61325.733128901513</v>
      </c>
      <c r="Z59">
        <f t="shared" si="0"/>
        <v>7.9281554802425491</v>
      </c>
    </row>
    <row r="60" spans="1:26" x14ac:dyDescent="0.55000000000000004">
      <c r="A60" t="s">
        <v>82</v>
      </c>
      <c r="B60">
        <v>39929</v>
      </c>
      <c r="C60" t="s">
        <v>23</v>
      </c>
      <c r="D60">
        <v>-34776759</v>
      </c>
      <c r="E60">
        <v>1016592</v>
      </c>
      <c r="F60">
        <v>25.46</v>
      </c>
      <c r="G60">
        <v>1016592</v>
      </c>
      <c r="H60">
        <v>25.46</v>
      </c>
      <c r="I60">
        <v>0</v>
      </c>
      <c r="J60">
        <v>1016592.34</v>
      </c>
      <c r="K60">
        <v>0</v>
      </c>
      <c r="L60">
        <v>1</v>
      </c>
      <c r="M60">
        <v>1016592.34</v>
      </c>
      <c r="N60">
        <v>979386</v>
      </c>
      <c r="O60">
        <v>0</v>
      </c>
      <c r="P60">
        <v>1016592.34</v>
      </c>
      <c r="Q60">
        <v>25.46</v>
      </c>
      <c r="R60">
        <v>0</v>
      </c>
      <c r="S60">
        <v>3.8</v>
      </c>
      <c r="T60">
        <v>0</v>
      </c>
      <c r="U60">
        <v>0</v>
      </c>
      <c r="Y60">
        <v>-0.34000000008381903</v>
      </c>
      <c r="Z60">
        <f t="shared" si="0"/>
        <v>-100</v>
      </c>
    </row>
    <row r="61" spans="1:26" x14ac:dyDescent="0.55000000000000004">
      <c r="A61" t="s">
        <v>83</v>
      </c>
      <c r="B61">
        <v>16869</v>
      </c>
      <c r="C61" t="s">
        <v>23</v>
      </c>
      <c r="D61">
        <v>667738</v>
      </c>
      <c r="E61">
        <v>250058</v>
      </c>
      <c r="F61">
        <v>14.82</v>
      </c>
      <c r="G61">
        <v>429485</v>
      </c>
      <c r="H61">
        <v>25.46</v>
      </c>
      <c r="I61">
        <v>1</v>
      </c>
      <c r="J61">
        <v>429484.74</v>
      </c>
      <c r="K61">
        <v>294314.02246149193</v>
      </c>
      <c r="L61">
        <v>0</v>
      </c>
      <c r="M61">
        <v>253876.93964512009</v>
      </c>
      <c r="N61">
        <v>418967</v>
      </c>
      <c r="O61">
        <v>0</v>
      </c>
      <c r="P61">
        <v>253876.93964512009</v>
      </c>
      <c r="Q61">
        <v>15.049910465654159</v>
      </c>
      <c r="R61">
        <v>-40.89</v>
      </c>
      <c r="S61">
        <v>-39.4</v>
      </c>
      <c r="T61">
        <v>0.23</v>
      </c>
      <c r="U61">
        <v>1</v>
      </c>
      <c r="X61">
        <v>165090.0583889698</v>
      </c>
      <c r="Y61">
        <v>175608.06035487994</v>
      </c>
      <c r="Z61">
        <f t="shared" si="0"/>
        <v>-5.98947562239153</v>
      </c>
    </row>
    <row r="62" spans="1:26" x14ac:dyDescent="0.55000000000000004">
      <c r="A62" t="s">
        <v>84</v>
      </c>
      <c r="B62">
        <v>6958</v>
      </c>
      <c r="C62" t="s">
        <v>26</v>
      </c>
      <c r="D62">
        <v>6243472</v>
      </c>
      <c r="E62">
        <v>2338087</v>
      </c>
      <c r="F62">
        <v>336.03</v>
      </c>
      <c r="G62">
        <v>2276198</v>
      </c>
      <c r="H62">
        <v>327.13</v>
      </c>
      <c r="I62">
        <v>1</v>
      </c>
      <c r="J62">
        <v>177150.68</v>
      </c>
      <c r="K62">
        <v>2751889.7508389452</v>
      </c>
      <c r="L62">
        <v>0</v>
      </c>
      <c r="M62">
        <v>2373795.6565599041</v>
      </c>
      <c r="N62">
        <v>2235918</v>
      </c>
      <c r="O62">
        <v>0</v>
      </c>
      <c r="P62">
        <v>2373795.6565599041</v>
      </c>
      <c r="Q62">
        <v>341.1606289968243</v>
      </c>
      <c r="R62">
        <v>4.29</v>
      </c>
      <c r="S62">
        <v>6.17</v>
      </c>
      <c r="T62">
        <v>5.13</v>
      </c>
      <c r="U62">
        <v>0</v>
      </c>
      <c r="X62">
        <v>-137877.65598191629</v>
      </c>
      <c r="Y62">
        <v>-97597.65655990364</v>
      </c>
      <c r="Z62">
        <f t="shared" si="0"/>
        <v>41.271482166469369</v>
      </c>
    </row>
    <row r="63" spans="1:26" x14ac:dyDescent="0.55000000000000004">
      <c r="A63" t="s">
        <v>85</v>
      </c>
      <c r="B63">
        <v>8420</v>
      </c>
      <c r="C63" t="s">
        <v>23</v>
      </c>
      <c r="D63">
        <v>-8600802</v>
      </c>
      <c r="E63">
        <v>214373</v>
      </c>
      <c r="F63">
        <v>25.46</v>
      </c>
      <c r="G63">
        <v>214373</v>
      </c>
      <c r="H63">
        <v>25.46</v>
      </c>
      <c r="I63">
        <v>0</v>
      </c>
      <c r="J63">
        <v>214373.2</v>
      </c>
      <c r="K63">
        <v>0</v>
      </c>
      <c r="L63">
        <v>1</v>
      </c>
      <c r="M63">
        <v>214373.2</v>
      </c>
      <c r="N63">
        <v>204948</v>
      </c>
      <c r="O63">
        <v>0</v>
      </c>
      <c r="P63">
        <v>214373.2</v>
      </c>
      <c r="Q63">
        <v>25.46</v>
      </c>
      <c r="R63">
        <v>0</v>
      </c>
      <c r="S63">
        <v>4.5999999999999996</v>
      </c>
      <c r="T63">
        <v>0</v>
      </c>
      <c r="U63">
        <v>0</v>
      </c>
      <c r="Y63">
        <v>-0.20000000001164153</v>
      </c>
      <c r="Z63">
        <f t="shared" si="0"/>
        <v>-100</v>
      </c>
    </row>
    <row r="64" spans="1:26" x14ac:dyDescent="0.55000000000000004">
      <c r="A64" t="s">
        <v>86</v>
      </c>
      <c r="B64">
        <v>12257</v>
      </c>
      <c r="C64" t="s">
        <v>26</v>
      </c>
      <c r="D64">
        <v>7268487</v>
      </c>
      <c r="E64">
        <v>2721940</v>
      </c>
      <c r="F64">
        <v>222.07</v>
      </c>
      <c r="G64">
        <v>3199650</v>
      </c>
      <c r="H64">
        <v>261.05</v>
      </c>
      <c r="I64">
        <v>1</v>
      </c>
      <c r="J64">
        <v>312063.21999999997</v>
      </c>
      <c r="K64">
        <v>3203678.1584679349</v>
      </c>
      <c r="L64">
        <v>0</v>
      </c>
      <c r="M64">
        <v>2763510.8911134899</v>
      </c>
      <c r="N64">
        <v>3298608</v>
      </c>
      <c r="O64">
        <v>0</v>
      </c>
      <c r="P64">
        <v>2763510.8911134899</v>
      </c>
      <c r="Q64">
        <v>225.4638892970132</v>
      </c>
      <c r="R64">
        <v>-13.63</v>
      </c>
      <c r="S64">
        <v>-16.22</v>
      </c>
      <c r="T64">
        <v>3.39</v>
      </c>
      <c r="U64">
        <v>1</v>
      </c>
      <c r="X64">
        <v>473160.90838286461</v>
      </c>
      <c r="Y64">
        <v>436139.10888650967</v>
      </c>
      <c r="Z64">
        <f t="shared" si="0"/>
        <v>8.4885300909780614</v>
      </c>
    </row>
    <row r="65" spans="1:26" x14ac:dyDescent="0.55000000000000004">
      <c r="A65" t="s">
        <v>87</v>
      </c>
      <c r="B65">
        <v>64519</v>
      </c>
      <c r="C65" t="s">
        <v>23</v>
      </c>
      <c r="D65">
        <v>-20788774</v>
      </c>
      <c r="E65">
        <v>1642654</v>
      </c>
      <c r="F65">
        <v>25.46</v>
      </c>
      <c r="G65">
        <v>1642654</v>
      </c>
      <c r="H65">
        <v>25.46</v>
      </c>
      <c r="I65">
        <v>0</v>
      </c>
      <c r="J65">
        <v>1642653.74</v>
      </c>
      <c r="K65">
        <v>0</v>
      </c>
      <c r="L65">
        <v>1</v>
      </c>
      <c r="M65">
        <v>1642653.74</v>
      </c>
      <c r="N65">
        <v>1581275</v>
      </c>
      <c r="O65">
        <v>0</v>
      </c>
      <c r="P65">
        <v>1642653.74</v>
      </c>
      <c r="Q65">
        <v>25.46</v>
      </c>
      <c r="R65">
        <v>0</v>
      </c>
      <c r="S65">
        <v>3.88</v>
      </c>
      <c r="T65">
        <v>0</v>
      </c>
      <c r="U65">
        <v>0</v>
      </c>
      <c r="Y65">
        <v>0.26000000000931323</v>
      </c>
      <c r="Z65">
        <f t="shared" si="0"/>
        <v>-100</v>
      </c>
    </row>
    <row r="66" spans="1:26" x14ac:dyDescent="0.55000000000000004">
      <c r="A66" t="s">
        <v>88</v>
      </c>
      <c r="B66">
        <v>21902</v>
      </c>
      <c r="C66" t="s">
        <v>26</v>
      </c>
      <c r="D66">
        <v>15713243</v>
      </c>
      <c r="E66">
        <v>5884374</v>
      </c>
      <c r="F66">
        <v>268.67</v>
      </c>
      <c r="G66">
        <v>5728616</v>
      </c>
      <c r="H66">
        <v>261.56</v>
      </c>
      <c r="I66">
        <v>1</v>
      </c>
      <c r="J66">
        <v>557624.92000000004</v>
      </c>
      <c r="K66">
        <v>6925811.8502240097</v>
      </c>
      <c r="L66">
        <v>0</v>
      </c>
      <c r="M66">
        <v>5974244.4562689355</v>
      </c>
      <c r="N66">
        <v>5254023</v>
      </c>
      <c r="O66">
        <v>0</v>
      </c>
      <c r="P66">
        <v>5974244.4562689355</v>
      </c>
      <c r="Q66">
        <v>272.771639862521</v>
      </c>
      <c r="R66">
        <v>4.29</v>
      </c>
      <c r="S66">
        <v>13.71</v>
      </c>
      <c r="T66">
        <v>4.0999999999999996</v>
      </c>
      <c r="U66">
        <v>0</v>
      </c>
      <c r="X66">
        <v>-379054.41373090743</v>
      </c>
      <c r="Y66">
        <v>-245628.45626893453</v>
      </c>
      <c r="Z66">
        <f t="shared" si="0"/>
        <v>54.320236135786736</v>
      </c>
    </row>
    <row r="67" spans="1:26" x14ac:dyDescent="0.55000000000000004">
      <c r="A67" t="s">
        <v>89</v>
      </c>
      <c r="B67">
        <v>1161</v>
      </c>
      <c r="C67" t="s">
        <v>26</v>
      </c>
      <c r="D67">
        <v>4248089</v>
      </c>
      <c r="E67">
        <v>1590845</v>
      </c>
      <c r="F67">
        <v>1370.24</v>
      </c>
      <c r="G67">
        <v>1548736</v>
      </c>
      <c r="H67">
        <v>1333.97</v>
      </c>
      <c r="I67">
        <v>1</v>
      </c>
      <c r="J67">
        <v>29559.06</v>
      </c>
      <c r="K67">
        <v>1872399.2963773471</v>
      </c>
      <c r="L67">
        <v>0</v>
      </c>
      <c r="M67">
        <v>1615142.2184451059</v>
      </c>
      <c r="N67">
        <v>1522154</v>
      </c>
      <c r="O67">
        <v>0</v>
      </c>
      <c r="P67">
        <v>1615142.2184451059</v>
      </c>
      <c r="Q67">
        <v>1391.164701503106</v>
      </c>
      <c r="R67">
        <v>4.29</v>
      </c>
      <c r="S67">
        <v>6.11</v>
      </c>
      <c r="T67">
        <v>20.92</v>
      </c>
      <c r="U67">
        <v>0</v>
      </c>
      <c r="X67">
        <v>-87385.989770145025</v>
      </c>
      <c r="Y67">
        <v>-66406.218445106409</v>
      </c>
      <c r="Z67">
        <f t="shared" ref="Z67:Z69" si="1">(X67-Y67)/Y67 * 100</f>
        <v>31.59308241950442</v>
      </c>
    </row>
    <row r="68" spans="1:26" x14ac:dyDescent="0.55000000000000004">
      <c r="A68" t="s">
        <v>90</v>
      </c>
      <c r="B68">
        <v>6100</v>
      </c>
      <c r="C68" t="s">
        <v>26</v>
      </c>
      <c r="D68">
        <v>289390</v>
      </c>
      <c r="E68">
        <v>108372</v>
      </c>
      <c r="F68">
        <v>17.77</v>
      </c>
      <c r="G68">
        <v>227235</v>
      </c>
      <c r="H68">
        <v>37.25</v>
      </c>
      <c r="I68">
        <v>1</v>
      </c>
      <c r="J68">
        <v>155306</v>
      </c>
      <c r="K68">
        <v>127552.3258525517</v>
      </c>
      <c r="L68">
        <v>0</v>
      </c>
      <c r="M68">
        <v>110027.3573825382</v>
      </c>
      <c r="N68">
        <v>239195</v>
      </c>
      <c r="O68">
        <v>0</v>
      </c>
      <c r="P68">
        <v>110027.3573825382</v>
      </c>
      <c r="Q68">
        <v>18.037271702055449</v>
      </c>
      <c r="R68">
        <v>-51.58</v>
      </c>
      <c r="S68">
        <v>-54</v>
      </c>
      <c r="T68">
        <v>0.27</v>
      </c>
      <c r="U68">
        <v>1</v>
      </c>
      <c r="X68">
        <v>129167.6421149823</v>
      </c>
      <c r="Y68">
        <v>117207.64261746178</v>
      </c>
      <c r="Z68">
        <f t="shared" si="1"/>
        <v>10.204112317620062</v>
      </c>
    </row>
    <row r="69" spans="1:26" x14ac:dyDescent="0.55000000000000004">
      <c r="A69" t="s">
        <v>91</v>
      </c>
      <c r="B69">
        <v>12040</v>
      </c>
      <c r="C69" t="s">
        <v>26</v>
      </c>
      <c r="D69">
        <v>3826375</v>
      </c>
      <c r="E69">
        <v>1432920</v>
      </c>
      <c r="F69">
        <v>119.01</v>
      </c>
      <c r="G69">
        <v>1260624</v>
      </c>
      <c r="H69">
        <v>104.7</v>
      </c>
      <c r="I69">
        <v>1</v>
      </c>
      <c r="J69">
        <v>306538.40000000002</v>
      </c>
      <c r="K69">
        <v>1686523.4833064631</v>
      </c>
      <c r="L69">
        <v>0</v>
      </c>
      <c r="M69">
        <v>1454804.6912630349</v>
      </c>
      <c r="N69">
        <v>1146020</v>
      </c>
      <c r="O69">
        <v>0</v>
      </c>
      <c r="P69">
        <v>1454804.6912630349</v>
      </c>
      <c r="Q69">
        <v>120.8309544238401</v>
      </c>
      <c r="R69">
        <v>15.4</v>
      </c>
      <c r="S69">
        <v>26.94</v>
      </c>
      <c r="T69">
        <v>1.82</v>
      </c>
      <c r="U69">
        <v>0</v>
      </c>
      <c r="X69">
        <v>-308784.68971002742</v>
      </c>
      <c r="Y69">
        <v>-194180.69126303471</v>
      </c>
      <c r="Z69">
        <f t="shared" si="1"/>
        <v>59.0192555714778</v>
      </c>
    </row>
    <row r="71" spans="1:26" x14ac:dyDescent="0.55000000000000004">
      <c r="X71">
        <f>SUM(X2:X69)</f>
        <v>-1.7462298274040222E-9</v>
      </c>
      <c r="Y71">
        <f>SUM(Y2:Y69)</f>
        <v>6.0000000026193447</v>
      </c>
      <c r="Z71">
        <f>SUM(Z2:Z69)</f>
        <v>102.01465984104264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Sreehari Pulickamadhom</cp:lastModifiedBy>
  <dcterms:created xsi:type="dcterms:W3CDTF">2025-05-29T04:28:27Z</dcterms:created>
  <dcterms:modified xsi:type="dcterms:W3CDTF">2025-06-02T23:55:10Z</dcterms:modified>
</cp:coreProperties>
</file>