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re/Dropbox/Phaeoexplorer/"/>
    </mc:Choice>
  </mc:AlternateContent>
  <xr:revisionPtr revIDLastSave="0" documentId="8_{6E8228ED-2B1E-A746-8279-5367757938F8}" xr6:coauthVersionLast="47" xr6:coauthVersionMax="47" xr10:uidLastSave="{00000000-0000-0000-0000-000000000000}"/>
  <bookViews>
    <workbookView xWindow="46180" yWindow="1180" windowWidth="47080" windowHeight="25340" tabRatio="500" firstSheet="1" activeTab="2" xr2:uid="{00000000-000D-0000-FFFF-FFFF00000000}"/>
  </bookViews>
  <sheets>
    <sheet name="Strains" sheetId="1" r:id="rId1"/>
    <sheet name="DataAvailable_Nov2021" sheetId="2" r:id="rId2"/>
    <sheet name="GenomeAnnotation-stats" sheetId="3" r:id="rId3"/>
    <sheet name="BUSCOcompletness" sheetId="4" r:id="rId4"/>
  </sheets>
  <definedNames>
    <definedName name="_xlnm._FilterDatabase" localSheetId="2" hidden="1">'GenomeAnnotation-stats'!$A$10:$AMJ$69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3" i="2" l="1"/>
  <c r="D73" i="2"/>
  <c r="M69" i="4" l="1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M59" i="4"/>
  <c r="G59" i="4"/>
  <c r="M58" i="4"/>
  <c r="G58" i="4"/>
  <c r="M57" i="4"/>
  <c r="G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M44" i="4"/>
  <c r="G44" i="4"/>
  <c r="M43" i="4"/>
  <c r="G43" i="4"/>
  <c r="M42" i="4"/>
  <c r="G42" i="4"/>
  <c r="M41" i="4"/>
  <c r="G41" i="4"/>
  <c r="M40" i="4"/>
  <c r="G40" i="4"/>
  <c r="M39" i="4"/>
  <c r="G39" i="4"/>
  <c r="M38" i="4"/>
  <c r="G38" i="4"/>
  <c r="M37" i="4"/>
  <c r="G37" i="4"/>
  <c r="M36" i="4"/>
  <c r="G36" i="4"/>
  <c r="M35" i="4"/>
  <c r="G35" i="4"/>
  <c r="M34" i="4"/>
  <c r="G34" i="4"/>
  <c r="M33" i="4"/>
  <c r="G33" i="4"/>
  <c r="M32" i="4"/>
  <c r="G32" i="4"/>
  <c r="M31" i="4"/>
  <c r="G31" i="4"/>
  <c r="M30" i="4"/>
  <c r="G30" i="4"/>
  <c r="M29" i="4"/>
  <c r="G29" i="4"/>
  <c r="M28" i="4"/>
  <c r="G28" i="4"/>
  <c r="M27" i="4"/>
  <c r="G27" i="4"/>
  <c r="M26" i="4"/>
  <c r="G26" i="4"/>
  <c r="M25" i="4"/>
  <c r="G25" i="4"/>
  <c r="M24" i="4"/>
  <c r="G24" i="4"/>
  <c r="M23" i="4"/>
  <c r="G23" i="4"/>
  <c r="M22" i="4"/>
  <c r="G22" i="4"/>
  <c r="M21" i="4"/>
  <c r="G21" i="4"/>
  <c r="M20" i="4"/>
  <c r="G20" i="4"/>
  <c r="M19" i="4"/>
  <c r="G19" i="4"/>
  <c r="M18" i="4"/>
  <c r="G18" i="4"/>
  <c r="M17" i="4"/>
  <c r="G17" i="4"/>
  <c r="M16" i="4"/>
  <c r="G16" i="4"/>
  <c r="M15" i="4"/>
  <c r="G15" i="4"/>
  <c r="M14" i="4"/>
  <c r="G14" i="4"/>
  <c r="M13" i="4"/>
  <c r="G13" i="4"/>
  <c r="M12" i="4"/>
  <c r="G12" i="4"/>
  <c r="M11" i="4"/>
  <c r="G11" i="4"/>
  <c r="M10" i="4"/>
  <c r="G10" i="4"/>
  <c r="M8" i="4"/>
  <c r="G8" i="4"/>
  <c r="M7" i="4"/>
  <c r="G7" i="4"/>
  <c r="M6" i="4"/>
  <c r="G6" i="4"/>
  <c r="M5" i="4"/>
  <c r="G5" i="4"/>
  <c r="M4" i="4"/>
  <c r="G4" i="4"/>
  <c r="M3" i="4"/>
  <c r="G3" i="4"/>
  <c r="O17" i="3"/>
  <c r="G8" i="3"/>
  <c r="G6" i="3"/>
</calcChain>
</file>

<file path=xl/sharedStrings.xml><?xml version="1.0" encoding="utf-8"?>
<sst xmlns="http://schemas.openxmlformats.org/spreadsheetml/2006/main" count="2029" uniqueCount="745">
  <si>
    <t>SHORT NAME</t>
  </si>
  <si>
    <t>Class</t>
  </si>
  <si>
    <t>Order</t>
  </si>
  <si>
    <t>Family</t>
  </si>
  <si>
    <t>specie name</t>
  </si>
  <si>
    <t>strain</t>
  </si>
  <si>
    <t>origin</t>
  </si>
  <si>
    <t>ploidy</t>
  </si>
  <si>
    <t>sex</t>
  </si>
  <si>
    <t>Culture collection</t>
  </si>
  <si>
    <t>Accession number</t>
  </si>
  <si>
    <t>Ascophyllum-nodosum_MALE</t>
  </si>
  <si>
    <t>Phaeophyceae</t>
  </si>
  <si>
    <t>Fuclaes</t>
  </si>
  <si>
    <t>Fucaceae</t>
  </si>
  <si>
    <t>Ascophyllum nodosum</t>
  </si>
  <si>
    <t>field sperm cells</t>
  </si>
  <si>
    <t>Roscoff, France</t>
  </si>
  <si>
    <t>diploid</t>
  </si>
  <si>
    <t>male</t>
  </si>
  <si>
    <t>Chordaria-linearis</t>
  </si>
  <si>
    <t>Ectocarpales</t>
  </si>
  <si>
    <t>Chordariaceae</t>
  </si>
  <si>
    <t>Chordaria linearis</t>
  </si>
  <si>
    <t>ClinC8C</t>
  </si>
  <si>
    <t>Cameron, Tierra del Fuego, Chile</t>
  </si>
  <si>
    <t>haploid</t>
  </si>
  <si>
    <t>monoicous</t>
  </si>
  <si>
    <t>Choristocarpus-tenellus</t>
  </si>
  <si>
    <t>Discosporangiales</t>
  </si>
  <si>
    <t>Choristocarpaceae</t>
  </si>
  <si>
    <t>Choristocarpus tenellus</t>
  </si>
  <si>
    <t>KU2346</t>
  </si>
  <si>
    <t>Hydra Island, Greece</t>
  </si>
  <si>
    <t>unknown</t>
  </si>
  <si>
    <t>Chrysoparadoxa-australica</t>
  </si>
  <si>
    <t>Chrysoparadoxophyceae</t>
  </si>
  <si>
    <t>Chrysoparadoxales</t>
  </si>
  <si>
    <t>Chrysoparadoxaceae</t>
  </si>
  <si>
    <t>Chrysoparadoxa australica</t>
  </si>
  <si>
    <t>CS-1217</t>
  </si>
  <si>
    <t>Bittangabee Bay, 300 m north of the campground, New South Wales, Australia(37°1200 57′′ S, 150°0000 53′′ E)</t>
  </si>
  <si>
    <t>Desmarestia-dudresnayi</t>
  </si>
  <si>
    <t>Desmarestiales</t>
  </si>
  <si>
    <t>Desmarestiaceae</t>
  </si>
  <si>
    <t>Desmarestia dudresnayi</t>
  </si>
  <si>
    <t>DdudBR16</t>
  </si>
  <si>
    <t>Bay of Morlaix, France</t>
  </si>
  <si>
    <t>Oban, UK</t>
  </si>
  <si>
    <t>CCAP 1306/2</t>
  </si>
  <si>
    <t>Desmarestia-herbacea_MALE</t>
  </si>
  <si>
    <t>Desmarestia herbacea</t>
  </si>
  <si>
    <t>DmunM</t>
  </si>
  <si>
    <t>Bamfield, Vancouver Island, Canada</t>
  </si>
  <si>
    <t>CCAP 1306/29</t>
  </si>
  <si>
    <t>Desmarestia-herbacea_FEMALE</t>
  </si>
  <si>
    <t>DmunF</t>
  </si>
  <si>
    <t>female</t>
  </si>
  <si>
    <t>CCAP 1306/30</t>
  </si>
  <si>
    <t>Dictyota-dichotoma_MALE</t>
  </si>
  <si>
    <t>Dictyotales</t>
  </si>
  <si>
    <t>Dictyotaceae</t>
  </si>
  <si>
    <t>Dictyota dichotoma</t>
  </si>
  <si>
    <t>ODC1387m</t>
  </si>
  <si>
    <t>Wimereux Marine Station, Wimereux, France</t>
  </si>
  <si>
    <t>Dictyota-dichotoma_FEMALE</t>
  </si>
  <si>
    <t>KB07f IV</t>
  </si>
  <si>
    <t>Dictyota-dichotoma-SP</t>
  </si>
  <si>
    <t>Ectocarpus-crouaniorum-2c_FEMALE</t>
  </si>
  <si>
    <t>Ectocarpaceae</t>
  </si>
  <si>
    <t>Ectocarpus crouaniorum</t>
  </si>
  <si>
    <t>Ec861</t>
  </si>
  <si>
    <r>
      <rPr>
        <sz val="10"/>
        <color rgb="FF000000"/>
        <rFont val="Noto Mono"/>
        <charset val="1"/>
      </rPr>
      <t xml:space="preserve">Perharidy, </t>
    </r>
    <r>
      <rPr>
        <sz val="10"/>
        <rFont val="Noto Mono"/>
        <charset val="1"/>
      </rPr>
      <t>Roscoff, France</t>
    </r>
  </si>
  <si>
    <t>7089</t>
  </si>
  <si>
    <t>Ectocarpus-crouaniorum-2c_MALE</t>
  </si>
  <si>
    <t>Ec862</t>
  </si>
  <si>
    <t>7088</t>
  </si>
  <si>
    <t>Ectocarpus-fasciculatus_FEMALE</t>
  </si>
  <si>
    <t>Ectocarpus fasciculatus</t>
  </si>
  <si>
    <t>Ec846</t>
  </si>
  <si>
    <t>Le Caro, Rade de Brest, France</t>
  </si>
  <si>
    <t>Ectocarpus-fasciculatus_MALE</t>
  </si>
  <si>
    <t>Ec847</t>
  </si>
  <si>
    <t>7090</t>
  </si>
  <si>
    <t>Ectocarpus-siliculosus-1a_FEMALE</t>
  </si>
  <si>
    <t>Ectocarpus siliculosus</t>
  </si>
  <si>
    <t>Ec863</t>
  </si>
  <si>
    <t>7087</t>
  </si>
  <si>
    <t>Ectocarpus-siliculosus-1a_MALE</t>
  </si>
  <si>
    <t>Ec864</t>
  </si>
  <si>
    <t>7086</t>
  </si>
  <si>
    <t>Ectocarpus-sp1_FEMALE</t>
  </si>
  <si>
    <t>Ectocarpus sp.</t>
  </si>
  <si>
    <t>Ec sil Puy CHCH Z9 G5f</t>
  </si>
  <si>
    <t>Puyuguapi, Chile</t>
  </si>
  <si>
    <t>CCAP1310/92</t>
  </si>
  <si>
    <t>Ectocarpus-sp1_MALE</t>
  </si>
  <si>
    <t>Ec sil Puy CHCH Z9 G3m</t>
  </si>
  <si>
    <t>CCAP1310/91</t>
  </si>
  <si>
    <t>Ectocarpus-sp2_FEMALE</t>
  </si>
  <si>
    <t>Ec05</t>
  </si>
  <si>
    <r>
      <rPr>
        <sz val="10"/>
        <color rgb="FF000000"/>
        <rFont val="Noto Mono"/>
        <charset val="1"/>
      </rPr>
      <t xml:space="preserve">Flinders, </t>
    </r>
    <r>
      <rPr>
        <sz val="10"/>
        <rFont val="Noto Mono"/>
        <charset val="1"/>
      </rPr>
      <t>Victoria, Autralia</t>
    </r>
  </si>
  <si>
    <t>CCAP1310/187</t>
  </si>
  <si>
    <t>Ectocarpus-sp2_MALE</t>
  </si>
  <si>
    <t>Ec06</t>
  </si>
  <si>
    <t>CCAP1310/186</t>
  </si>
  <si>
    <t>Ectocarpus-sp3_FEMALE</t>
  </si>
  <si>
    <t>Ec10</t>
  </si>
  <si>
    <t>Kiel, Germany</t>
  </si>
  <si>
    <t>CCAP1310/146</t>
  </si>
  <si>
    <t>Ectocarpus-sp3_MALE</t>
  </si>
  <si>
    <t>Ec11</t>
  </si>
  <si>
    <t>CCAP1310/147</t>
  </si>
  <si>
    <t>Ectocarpus-sp4_FEMALE</t>
  </si>
  <si>
    <t>Ec02</t>
  </si>
  <si>
    <t>Kaikoura, New Zeland</t>
  </si>
  <si>
    <t>CCAP1310/47</t>
  </si>
  <si>
    <t>Ectocarpus-sp4_MALE</t>
  </si>
  <si>
    <t>Ec03</t>
  </si>
  <si>
    <t>CCAP1310/48</t>
  </si>
  <si>
    <t>Ectocarpus-sp5_FEMALE</t>
  </si>
  <si>
    <t>Ec13</t>
  </si>
  <si>
    <t>Akkeshi, Hokkaido, Japan</t>
  </si>
  <si>
    <t>CCAP1310/169</t>
  </si>
  <si>
    <t>Ectocarpus-sp5_MALE</t>
  </si>
  <si>
    <t>Ec12</t>
  </si>
  <si>
    <t>CCAP1310/170</t>
  </si>
  <si>
    <t>Ectocarpus-sp6_FEMALE</t>
  </si>
  <si>
    <t>EcLAC-371f</t>
  </si>
  <si>
    <t>Las Cruces, Chile</t>
  </si>
  <si>
    <t>Ectocarpus-sp8_MALE</t>
  </si>
  <si>
    <t>EcLAC-412m</t>
  </si>
  <si>
    <t>Quintay/Las Cruces</t>
  </si>
  <si>
    <t>Ectocarpus-sp9_FEMALE</t>
  </si>
  <si>
    <t>EcSCA-722f</t>
  </si>
  <si>
    <t>San Carlos, Corral, Valdivia, Chile</t>
  </si>
  <si>
    <t>Ectocarpus-sp12_FEMALE</t>
  </si>
  <si>
    <t>Ec fas CH92 Nie 2f</t>
  </si>
  <si>
    <t>Niebla, Valdivia, Chile</t>
  </si>
  <si>
    <t>CCAP 1310/5</t>
  </si>
  <si>
    <t>Ectocarpus-sp12_MALE</t>
  </si>
  <si>
    <t>Ec fas CH92 Nie 3m</t>
  </si>
  <si>
    <t>CCAP 1310/6</t>
  </si>
  <si>
    <t>Ectocarpus-sp13_MALE</t>
  </si>
  <si>
    <t>EcNAP12-S#4-19m</t>
  </si>
  <si>
    <t>Castel dell'Ovo, Naples, Italy</t>
  </si>
  <si>
    <t>haploid?</t>
  </si>
  <si>
    <t>male?</t>
  </si>
  <si>
    <t>Feldmannia-mitchelliae</t>
  </si>
  <si>
    <t>Acinetosporaceae</t>
  </si>
  <si>
    <t>Feldmannia mitchelliae</t>
  </si>
  <si>
    <t xml:space="preserve">KU-2106 Giff mitch BNC GA </t>
  </si>
  <si>
    <t>Radio Island, Beaufort, North Carolina, USA</t>
  </si>
  <si>
    <t>Kobe, Japan</t>
  </si>
  <si>
    <t>KU-2106</t>
  </si>
  <si>
    <t>Fucus-disticus</t>
  </si>
  <si>
    <t>Fucus disticus</t>
  </si>
  <si>
    <t>field meristem</t>
  </si>
  <si>
    <t>Fucus-serratus_MALE</t>
  </si>
  <si>
    <t>Fucus serratus</t>
  </si>
  <si>
    <t>Fucus-serratus_FEMALE</t>
  </si>
  <si>
    <t>field ovule cells</t>
  </si>
  <si>
    <t>Halopteris-paniculata</t>
  </si>
  <si>
    <t>Sphacelariales</t>
  </si>
  <si>
    <t>Stypocaulaceae</t>
  </si>
  <si>
    <t>Halopteris paniculata</t>
  </si>
  <si>
    <t>Hal grac a UBK</t>
  </si>
  <si>
    <t>Pt. Lonsdale, Victoria, Australia</t>
  </si>
  <si>
    <t>KU-1118</t>
  </si>
  <si>
    <t>Hapterophycus-canaliculatus_MALE</t>
  </si>
  <si>
    <t>Scytosiphonaceae</t>
  </si>
  <si>
    <t>Hapterophycus canaliculatus</t>
  </si>
  <si>
    <t>Oshoro7m</t>
  </si>
  <si>
    <t>Oshoro, Otaru, Hokkaido, Japan</t>
  </si>
  <si>
    <t>Hapterophycus-canaliculatus_FEMALE</t>
  </si>
  <si>
    <t>Oshoro5f</t>
  </si>
  <si>
    <t>Hapterophycus-canaliculatus_SP</t>
  </si>
  <si>
    <t>Oshoro 3F x 9M ; Oshoro 4F x 9M ; Oshoro 6F x 6M</t>
  </si>
  <si>
    <t>lab strain</t>
  </si>
  <si>
    <t>Heribaudiella-fluviatilis</t>
  </si>
  <si>
    <t>Lithodermataceae</t>
  </si>
  <si>
    <t>Heribaudiella fluviatilis</t>
  </si>
  <si>
    <t>SAG. 13.90</t>
  </si>
  <si>
    <t>spring of River Aach, Baden-Würtemberg, Germany</t>
  </si>
  <si>
    <t>Goettingen, Germany</t>
  </si>
  <si>
    <t>Heterosigma-akashiwo</t>
  </si>
  <si>
    <t>Raphidophyceae</t>
  </si>
  <si>
    <t>Raphidomonadales</t>
  </si>
  <si>
    <t>Chattonellales</t>
  </si>
  <si>
    <t>Heterosigma akashiwo</t>
  </si>
  <si>
    <t>CCMP452</t>
  </si>
  <si>
    <t>long Island Sound, USA</t>
  </si>
  <si>
    <t>Bigelow, Maine, USA</t>
  </si>
  <si>
    <t>Himanthalia-elongata</t>
  </si>
  <si>
    <t>Himanthaliaceae</t>
  </si>
  <si>
    <t>Himanthalia elongata</t>
  </si>
  <si>
    <t>Laminaria-digitata_MALE</t>
  </si>
  <si>
    <t>Laminariales</t>
  </si>
  <si>
    <t>Laminariaceae</t>
  </si>
  <si>
    <t>Laminaria digitata</t>
  </si>
  <si>
    <t>LdigPH10-18mv</t>
  </si>
  <si>
    <t>Perharidy, Roscoff, France</t>
  </si>
  <si>
    <t>Laminarionema-elsbetiae</t>
  </si>
  <si>
    <t>Laminarionema elsbetiae</t>
  </si>
  <si>
    <t>ELsaHSoW15</t>
  </si>
  <si>
    <t>Helgoland, Germany</t>
  </si>
  <si>
    <t>diploid?</t>
  </si>
  <si>
    <t>Macrocystis-pyrifera_MALE</t>
  </si>
  <si>
    <t>Macrocystis pyrifera</t>
  </si>
  <si>
    <t>P11B4</t>
  </si>
  <si>
    <t>Pargua, Puerto Montt, Chile</t>
  </si>
  <si>
    <t>Macrocystis-pyrifera_FEMALE</t>
  </si>
  <si>
    <t>P11A1</t>
  </si>
  <si>
    <t>Myriotrichia-clavaeformis_FEMALE</t>
  </si>
  <si>
    <t>Myriotrichia clavaeformis</t>
  </si>
  <si>
    <t>Myr cla04</t>
  </si>
  <si>
    <t>Finavarra, Co. Clare, Ireland</t>
  </si>
  <si>
    <t>Myriotrichia-clavaeformis_MALE</t>
  </si>
  <si>
    <t>Myr cla05</t>
  </si>
  <si>
    <t>Myriotrichia-clavaeformis_SP</t>
  </si>
  <si>
    <t>Myr cla12 (cla04x05 zy)</t>
  </si>
  <si>
    <t>Pelvetia-canaliculata</t>
  </si>
  <si>
    <t>Pelvetia canaliculata</t>
  </si>
  <si>
    <t>Phaeothamnion-wetherbeei</t>
  </si>
  <si>
    <t>Phaeothamniophyceae</t>
  </si>
  <si>
    <t>Phaeothamniales</t>
  </si>
  <si>
    <t>Phaeothamniaceae</t>
  </si>
  <si>
    <t>Phaeothamnion wetherbeei</t>
  </si>
  <si>
    <t>SAG 119.79</t>
  </si>
  <si>
    <t>Europe ?</t>
  </si>
  <si>
    <t>Pleurocladia-lacustris</t>
  </si>
  <si>
    <t>Pleurocardia lacustris</t>
  </si>
  <si>
    <t>SAG 25.93</t>
  </si>
  <si>
    <t>River Fischa-Dagnitz, Lower Austria, Austria</t>
  </si>
  <si>
    <t>Porterinema-fluviatile</t>
  </si>
  <si>
    <t>incertae sedis</t>
  </si>
  <si>
    <t>Porterinema fluviatile</t>
  </si>
  <si>
    <t>SAG 2381</t>
  </si>
  <si>
    <t xml:space="preserve"> Radelsee-canal to Breitling, Rostock-Warnemünde, Germany</t>
  </si>
  <si>
    <t>Pylaiella-littoralis</t>
  </si>
  <si>
    <t>Pylaiella littoralis</t>
  </si>
  <si>
    <r>
      <rPr>
        <sz val="12"/>
        <color rgb="FF000000"/>
        <rFont val="Calibri"/>
        <family val="2"/>
        <charset val="1"/>
      </rPr>
      <t xml:space="preserve">espèce MtB </t>
    </r>
    <r>
      <rPr>
        <sz val="10"/>
        <color rgb="FF000000"/>
        <rFont val="Noto Mono"/>
        <charset val="1"/>
      </rPr>
      <t xml:space="preserve">U1.48 </t>
    </r>
  </si>
  <si>
    <t>Pont de la Corde, Brittany, France</t>
  </si>
  <si>
    <t>Pylaiella-littoralis_SP</t>
  </si>
  <si>
    <t>F24</t>
  </si>
  <si>
    <t>Saccorhiza-dermatodea</t>
  </si>
  <si>
    <t>Tilopteridales</t>
  </si>
  <si>
    <t>Phyllariaceae</t>
  </si>
  <si>
    <t>Saccorhiza dermatodea</t>
  </si>
  <si>
    <t>SderLü1190fm</t>
  </si>
  <si>
    <t>Canada?</t>
  </si>
  <si>
    <t>Saccorhiza-polyschides_MALE</t>
  </si>
  <si>
    <t>Saccorhiza polyschides</t>
  </si>
  <si>
    <t>SpolBR94m</t>
  </si>
  <si>
    <t>Brittany, France</t>
  </si>
  <si>
    <t>Saccorhiza-polyschides_FEMALE</t>
  </si>
  <si>
    <t>SpolBR94f</t>
  </si>
  <si>
    <t>Saccorhiza-polyschides_SP</t>
  </si>
  <si>
    <t>field sample (young SP ~ 2-10cm)</t>
  </si>
  <si>
    <t>Brittany, France (30.03.2021)</t>
  </si>
  <si>
    <t>Saccharina-latissima_FEMALE</t>
  </si>
  <si>
    <t>Saccharina latissima</t>
  </si>
  <si>
    <t>SLPER63f</t>
  </si>
  <si>
    <t>Schizocladia-ischiensis</t>
  </si>
  <si>
    <t>Schizolcadiophyceae</t>
  </si>
  <si>
    <t>Schizocladiales</t>
  </si>
  <si>
    <t>Schizocladiaceae</t>
  </si>
  <si>
    <t>Schizocladia ischiensis</t>
  </si>
  <si>
    <t>KU333</t>
  </si>
  <si>
    <t>Ischia island, Naples, Italy</t>
  </si>
  <si>
    <t>KU-0333</t>
  </si>
  <si>
    <t>Scytosiphon-promiscuus_MALE</t>
  </si>
  <si>
    <t>Scytosiphon promiscuus</t>
  </si>
  <si>
    <t>Ot110409-Otamoi-16-male</t>
  </si>
  <si>
    <t>Otamoi, Hokkaido, Japan</t>
  </si>
  <si>
    <t>Scytosiphon-promiscuus_FEMALE</t>
  </si>
  <si>
    <t>000310-Muroran-5-female</t>
  </si>
  <si>
    <t>Muroran, Hokkaido, Japan</t>
  </si>
  <si>
    <t>Scytosiphon-promiscuus_SP</t>
  </si>
  <si>
    <t>SXS107</t>
  </si>
  <si>
    <t>Sphacelaria-rigidula_MALE</t>
  </si>
  <si>
    <t>Sphacelariaceae</t>
  </si>
  <si>
    <t>Sphacelaria rigidula</t>
  </si>
  <si>
    <t>Cal Mo 4-1-G3b (KU-MACC1312)</t>
  </si>
  <si>
    <t>California, U.S.A.</t>
  </si>
  <si>
    <t>Sphacelaria-rigidula_FEMALE</t>
  </si>
  <si>
    <t>Sph rig Cal Mo 4-1-68b (KU-MACC1312)</t>
  </si>
  <si>
    <t>Sphacelaria-rigidula_SP</t>
  </si>
  <si>
    <t>Sph rig Cal Mo SP</t>
  </si>
  <si>
    <t>Sphaerotrichia-firma_FEMALE</t>
  </si>
  <si>
    <t>Sphaerotrichia firma</t>
  </si>
  <si>
    <t>ET2f</t>
  </si>
  <si>
    <t>Bouzigues, Etang de Thau, France</t>
  </si>
  <si>
    <t>Sphaerotrichia-firma_MALE</t>
  </si>
  <si>
    <t>SfirJ11m laPD 30-6-12 (L6, now L3)</t>
  </si>
  <si>
    <t>DNAseq</t>
  </si>
  <si>
    <t>RNAseq</t>
  </si>
  <si>
    <t>FINAL genome assembly</t>
  </si>
  <si>
    <t>Genetic / Physical Map</t>
  </si>
  <si>
    <r>
      <rPr>
        <b/>
        <sz val="12"/>
        <rFont val="DejaVu Sans"/>
        <family val="2"/>
        <charset val="1"/>
      </rPr>
      <t xml:space="preserve">final annotation
</t>
    </r>
    <r>
      <rPr>
        <b/>
        <sz val="10"/>
        <rFont val="DejaVu Sans"/>
        <family val="2"/>
        <charset val="1"/>
      </rPr>
      <t>(gff &amp; proteins)</t>
    </r>
  </si>
  <si>
    <t>Functional annotation</t>
  </si>
  <si>
    <t>Contaminant assembly</t>
  </si>
  <si>
    <t>de novo Transcriptome</t>
  </si>
  <si>
    <t>RNAseq mapping &amp; quantification</t>
  </si>
  <si>
    <t>InterProScan</t>
  </si>
  <si>
    <t>Hectar</t>
  </si>
  <si>
    <t>OrthoFinder</t>
  </si>
  <si>
    <t>-</t>
  </si>
  <si>
    <t>X</t>
  </si>
  <si>
    <t>accessible</t>
  </si>
  <si>
    <t>accessible on request</t>
  </si>
  <si>
    <t>will Not be Done</t>
  </si>
  <si>
    <t>in progress</t>
  </si>
  <si>
    <t>Quality Score
(#stars)</t>
  </si>
  <si>
    <t>genome assembly</t>
  </si>
  <si>
    <t>annotation</t>
  </si>
  <si>
    <t>nature</t>
  </si>
  <si>
    <t>total size</t>
  </si>
  <si>
    <t># contig</t>
  </si>
  <si>
    <t>GC%</t>
  </si>
  <si>
    <t>N%</t>
  </si>
  <si>
    <t>N50</t>
  </si>
  <si>
    <t>L50</t>
  </si>
  <si>
    <t># genes</t>
  </si>
  <si>
    <t>genes length (nt) (mean : med.)</t>
  </si>
  <si>
    <t>#exons/gene (mean:med)</t>
  </si>
  <si>
    <t>CDS length (nt) (mean. : med.)</t>
  </si>
  <si>
    <t># genes without introns</t>
  </si>
  <si>
    <t>% genome = CDS</t>
  </si>
  <si>
    <t>% contigs with at least 1 gene (nt%)</t>
  </si>
  <si>
    <t>PUBLIC_Cladosiphon-okamuranus</t>
  </si>
  <si>
    <t>Nishitsuji et al, 2016</t>
  </si>
  <si>
    <t>0.5436</t>
  </si>
  <si>
    <t>13640</t>
  </si>
  <si>
    <t>7433.38 : 5816.5</t>
  </si>
  <si>
    <t>10.53 : 8</t>
  </si>
  <si>
    <t>1993.22 : 1388.0</t>
  </si>
  <si>
    <t>265</t>
  </si>
  <si>
    <t>94.82% (99.8%)</t>
  </si>
  <si>
    <t>PUBLIC_Ectocarpus-sp7</t>
  </si>
  <si>
    <t>Cock et al, 2010</t>
  </si>
  <si>
    <t>16709</t>
  </si>
  <si>
    <t>8799.85 : 6976</t>
  </si>
  <si>
    <t>8.76 : 7</t>
  </si>
  <si>
    <t>1610.39 : 1119</t>
  </si>
  <si>
    <t>1400</t>
  </si>
  <si>
    <t>100.0% (100.0%)</t>
  </si>
  <si>
    <t>PUBLIC_Ectocarpus-subulatus</t>
  </si>
  <si>
    <t>Dittami et la, 2020</t>
  </si>
  <si>
    <t>242398931</t>
  </si>
  <si>
    <t>1757</t>
  </si>
  <si>
    <t>0.5364</t>
  </si>
  <si>
    <t>11,13</t>
  </si>
  <si>
    <t>510666</t>
  </si>
  <si>
    <t>158</t>
  </si>
  <si>
    <t>25785</t>
  </si>
  <si>
    <t>5445.01 : 3599</t>
  </si>
  <si>
    <t>5.38 : 4</t>
  </si>
  <si>
    <t>1341.94 : 959.5</t>
  </si>
  <si>
    <t>4057</t>
  </si>
  <si>
    <t>82.18% (99.5%)</t>
  </si>
  <si>
    <t>PUBLIC_Saccharina-japonica</t>
  </si>
  <si>
    <t>Ye et al, 2015</t>
  </si>
  <si>
    <t>548536073</t>
  </si>
  <si>
    <t>32</t>
  </si>
  <si>
    <t>49.66</t>
  </si>
  <si>
    <t>15129613</t>
  </si>
  <si>
    <t>6</t>
  </si>
  <si>
    <t>18732</t>
  </si>
  <si>
    <t>9588.62 : 6627.0</t>
  </si>
  <si>
    <t>6.49 : 5</t>
  </si>
  <si>
    <t>1657.50 : 1252</t>
  </si>
  <si>
    <t>2802</t>
  </si>
  <si>
    <t>PUBLIC_Sargassum-fusiforme</t>
  </si>
  <si>
    <t>Wang et al, 2015</t>
  </si>
  <si>
    <t>394427342</t>
  </si>
  <si>
    <t>6749</t>
  </si>
  <si>
    <t>0.4841</t>
  </si>
  <si>
    <t>0</t>
  </si>
  <si>
    <t>142085</t>
  </si>
  <si>
    <t>775</t>
  </si>
  <si>
    <t>19404</t>
  </si>
  <si>
    <t>5529.76 : 3829.0</t>
  </si>
  <si>
    <t>6.81 : 5</t>
  </si>
  <si>
    <t>1358.69 : 978</t>
  </si>
  <si>
    <t>3048</t>
  </si>
  <si>
    <t>46.0 (80.39)</t>
  </si>
  <si>
    <t>PUBLIC_Undaria-pinnatifida</t>
  </si>
  <si>
    <t>Graff et al, 2021</t>
  </si>
  <si>
    <t>20716</t>
  </si>
  <si>
    <t>11125.64 : 8092.5</t>
  </si>
  <si>
    <t>6.82 : 5</t>
  </si>
  <si>
    <t>1343.43 : 998.5</t>
  </si>
  <si>
    <t>281</t>
  </si>
  <si>
    <t>0.0438</t>
  </si>
  <si>
    <t>93.93% (99.97%)</t>
  </si>
  <si>
    <t>Nanopore + illumina</t>
  </si>
  <si>
    <t>214613037</t>
  </si>
  <si>
    <t>217</t>
  </si>
  <si>
    <t>40337</t>
  </si>
  <si>
    <t>2249057</t>
  </si>
  <si>
    <t>33</t>
  </si>
  <si>
    <t>17198</t>
  </si>
  <si>
    <t>6288.97 : 4642</t>
  </si>
  <si>
    <t>7.10 : 5</t>
  </si>
  <si>
    <t>1520.22 : 1086</t>
  </si>
  <si>
    <t>2795</t>
  </si>
  <si>
    <t>87.1% (99.4%)</t>
  </si>
  <si>
    <t>illumina</t>
  </si>
  <si>
    <t>58641485</t>
  </si>
  <si>
    <t>13584</t>
  </si>
  <si>
    <t>0.519</t>
  </si>
  <si>
    <t>0.0001</t>
  </si>
  <si>
    <t>28418</t>
  </si>
  <si>
    <t>590</t>
  </si>
  <si>
    <t>18609</t>
  </si>
  <si>
    <t>2337.96 : 1296</t>
  </si>
  <si>
    <t>6.95 : 4</t>
  </si>
  <si>
    <t>1037.50 : 777</t>
  </si>
  <si>
    <t>7454</t>
  </si>
  <si>
    <t>36.4% (80.2%)</t>
  </si>
  <si>
    <t>2611.85 : 1241</t>
  </si>
  <si>
    <t>3.15 : 2</t>
  </si>
  <si>
    <t>816.83 : 555</t>
  </si>
  <si>
    <t>19.7% (43.0%)</t>
  </si>
  <si>
    <t>430876013</t>
  </si>
  <si>
    <t>1483</t>
  </si>
  <si>
    <t>0.4819</t>
  </si>
  <si>
    <t>897968</t>
  </si>
  <si>
    <t>142</t>
  </si>
  <si>
    <t>16271</t>
  </si>
  <si>
    <t>12220.26 : 8244</t>
  </si>
  <si>
    <t>6.84 : 5</t>
  </si>
  <si>
    <t>1477.44 : 1122</t>
  </si>
  <si>
    <t>2561</t>
  </si>
  <si>
    <t>54.9% (95.1%)</t>
  </si>
  <si>
    <t>484711362</t>
  </si>
  <si>
    <t>2593</t>
  </si>
  <si>
    <t>0.4843</t>
  </si>
  <si>
    <t>559793</t>
  </si>
  <si>
    <t>249</t>
  </si>
  <si>
    <t>16759</t>
  </si>
  <si>
    <t>11160.41 : 7255</t>
  </si>
  <si>
    <t>6.44 : 4</t>
  </si>
  <si>
    <t>1257.40 : 879</t>
  </si>
  <si>
    <t>3057</t>
  </si>
  <si>
    <t>49.4% (87.6%)</t>
  </si>
  <si>
    <t>851153257</t>
  </si>
  <si>
    <t>6019</t>
  </si>
  <si>
    <t>0.5027</t>
  </si>
  <si>
    <t>251101</t>
  </si>
  <si>
    <t>1009</t>
  </si>
  <si>
    <t>20583</t>
  </si>
  <si>
    <t>14498.52 : 5950</t>
  </si>
  <si>
    <t>5.57 : 3</t>
  </si>
  <si>
    <t>1190.84 : 741</t>
  </si>
  <si>
    <t>5188</t>
  </si>
  <si>
    <t>73.3% (91.6%)</t>
  </si>
  <si>
    <t>4543.82 : 3557</t>
  </si>
  <si>
    <t>1185.65 : 816</t>
  </si>
  <si>
    <t>36.3% (67.3%)</t>
  </si>
  <si>
    <t>7713.95 : 5909</t>
  </si>
  <si>
    <t>7.51 : 6</t>
  </si>
  <si>
    <t>1612.67 : 1179</t>
  </si>
  <si>
    <t>68.0% (98.8%)</t>
  </si>
  <si>
    <t>3600.46 : 2670</t>
  </si>
  <si>
    <t>4.70 : 3</t>
  </si>
  <si>
    <t>1042.37 : 693</t>
  </si>
  <si>
    <t>33.0% (65.0%)</t>
  </si>
  <si>
    <t>7391.34 : 5509</t>
  </si>
  <si>
    <t>6.18 : 5</t>
  </si>
  <si>
    <t>1220.93 : 972</t>
  </si>
  <si>
    <t>91.1% (98.6%)</t>
  </si>
  <si>
    <t>5193.22 : 4019</t>
  </si>
  <si>
    <t>6.02 : 4</t>
  </si>
  <si>
    <t xml:space="preserve"> 1353.22 : 936</t>
  </si>
  <si>
    <t>29.3% (78.2%)</t>
  </si>
  <si>
    <t>7436.45 : 5724</t>
  </si>
  <si>
    <t>7.52 : 6</t>
  </si>
  <si>
    <t>1631.23 : 1194</t>
  </si>
  <si>
    <t>41.0% (96.9%)</t>
  </si>
  <si>
    <t>4892.49 : 3706</t>
  </si>
  <si>
    <t>5.71 : 4</t>
  </si>
  <si>
    <t>1256.42 : 834</t>
  </si>
  <si>
    <t>16.8% (66.4%)</t>
  </si>
  <si>
    <t>5334.46 : 4210</t>
  </si>
  <si>
    <t>5.93 : 4</t>
  </si>
  <si>
    <t>1330.69 : 924</t>
  </si>
  <si>
    <t>19.3% (74.2%)</t>
  </si>
  <si>
    <t>379913064</t>
  </si>
  <si>
    <t>90668</t>
  </si>
  <si>
    <t>0.5342</t>
  </si>
  <si>
    <t>0.0009</t>
  </si>
  <si>
    <t>9795</t>
  </si>
  <si>
    <t>10414</t>
  </si>
  <si>
    <t>38530</t>
  </si>
  <si>
    <t>3445.15 : 2143</t>
  </si>
  <si>
    <t>4.31 : 3</t>
  </si>
  <si>
    <t>924.69 : 585</t>
  </si>
  <si>
    <t>10255</t>
  </si>
  <si>
    <t>25.0% (60.6%)</t>
  </si>
  <si>
    <t>375492534</t>
  </si>
  <si>
    <t>85357</t>
  </si>
  <si>
    <t>0.5326</t>
  </si>
  <si>
    <t>0.0003</t>
  </si>
  <si>
    <t>9261</t>
  </si>
  <si>
    <t>11090</t>
  </si>
  <si>
    <t>48353</t>
  </si>
  <si>
    <t>2688.58 : 1164</t>
  </si>
  <si>
    <t>3.44 : 2</t>
  </si>
  <si>
    <t>835.29 : 558</t>
  </si>
  <si>
    <t>21099</t>
  </si>
  <si>
    <t>38.6% (62.9%)</t>
  </si>
  <si>
    <t>3095.47 : 1977</t>
  </si>
  <si>
    <t>4.11 : 3</t>
  </si>
  <si>
    <t>912.17 : 567</t>
  </si>
  <si>
    <t>15.4% (46.0%)</t>
  </si>
  <si>
    <t>3414.10 : 2244</t>
  </si>
  <si>
    <t>4.53 : 3</t>
  </si>
  <si>
    <t>1164.55 : 831</t>
  </si>
  <si>
    <t>23.8% (65.6%)</t>
  </si>
  <si>
    <t>4246.32 : 3309</t>
  </si>
  <si>
    <t>5.18 : 4</t>
  </si>
  <si>
    <t>1144.23 : 786</t>
  </si>
  <si>
    <t>25.8% (62.5%)</t>
  </si>
  <si>
    <t>3876.43 : 3064</t>
  </si>
  <si>
    <t>4.93 : 4</t>
  </si>
  <si>
    <t>1167.22 : 807</t>
  </si>
  <si>
    <t>20.7% (55.1%)</t>
  </si>
  <si>
    <t>3685.07 : 2553</t>
  </si>
  <si>
    <t>4.69 : 3</t>
  </si>
  <si>
    <t>1081.61 : 678</t>
  </si>
  <si>
    <t>16.1% (52.1%)</t>
  </si>
  <si>
    <t>3833.34 : 2883</t>
  </si>
  <si>
    <t>5.02 : 4</t>
  </si>
  <si>
    <t>1107.21 : 741</t>
  </si>
  <si>
    <t>23.8% (58.6%)</t>
  </si>
  <si>
    <t>4782.15 : 3542</t>
  </si>
  <si>
    <t>5.56 : 4</t>
  </si>
  <si>
    <t>1257.72 : 825</t>
  </si>
  <si>
    <t>35.4% (80.4%)</t>
  </si>
  <si>
    <t>4661.80 : 3639</t>
  </si>
  <si>
    <t>5.67 : 4</t>
  </si>
  <si>
    <t>1257.15 : 873</t>
  </si>
  <si>
    <t>31.4% (73.7%)</t>
  </si>
  <si>
    <t>2579.36 : 1735</t>
  </si>
  <si>
    <t>3.66 : 3</t>
  </si>
  <si>
    <t>818.83 : 531</t>
  </si>
  <si>
    <t>34.2% (56.9%)</t>
  </si>
  <si>
    <t>6788.38 : 5242</t>
  </si>
  <si>
    <t>7.14 : 5</t>
  </si>
  <si>
    <t>1510.96 : 1113</t>
  </si>
  <si>
    <t>92.9% (99.1%)</t>
  </si>
  <si>
    <t>299636798</t>
  </si>
  <si>
    <t>106905</t>
  </si>
  <si>
    <t>0.5347</t>
  </si>
  <si>
    <t>0.0026</t>
  </si>
  <si>
    <t>5246</t>
  </si>
  <si>
    <t>15651</t>
  </si>
  <si>
    <t>31882</t>
  </si>
  <si>
    <t>2594.66 : 1585</t>
  </si>
  <si>
    <t>3.60 : 2</t>
  </si>
  <si>
    <t>774.98 : 498</t>
  </si>
  <si>
    <t>9141</t>
  </si>
  <si>
    <t>23.4% (49.9%)</t>
  </si>
  <si>
    <t>4219.45 : 3173</t>
  </si>
  <si>
    <t>5.25 : 4</t>
  </si>
  <si>
    <t>1163.15 : 762</t>
  </si>
  <si>
    <t>21.5% (59.9%)</t>
  </si>
  <si>
    <t>5388.02 : 4193</t>
  </si>
  <si>
    <t>5.76 : 4</t>
  </si>
  <si>
    <t>1303.74 : 867</t>
  </si>
  <si>
    <t>30.8% (75.6%)</t>
  </si>
  <si>
    <t>724726007</t>
  </si>
  <si>
    <t>228768</t>
  </si>
  <si>
    <t>0.4798</t>
  </si>
  <si>
    <t>5605</t>
  </si>
  <si>
    <t>35389</t>
  </si>
  <si>
    <t>19428</t>
  </si>
  <si>
    <t>2429.22 : 1286</t>
  </si>
  <si>
    <t>3.41 : 2</t>
  </si>
  <si>
    <t>731.54 : 483</t>
  </si>
  <si>
    <t>6362</t>
  </si>
  <si>
    <t>7.4% (16.2%)</t>
  </si>
  <si>
    <t>1234412134</t>
  </si>
  <si>
    <t>8882</t>
  </si>
  <si>
    <t>0.4834</t>
  </si>
  <si>
    <t>288973</t>
  </si>
  <si>
    <t>1186</t>
  </si>
  <si>
    <t>21263</t>
  </si>
  <si>
    <t>11233.12 : 6298</t>
  </si>
  <si>
    <t>6.07 : 4</t>
  </si>
  <si>
    <t>1202.77 : 837</t>
  </si>
  <si>
    <t>3795</t>
  </si>
  <si>
    <t>49.8% (79.6%)</t>
  </si>
  <si>
    <t>350616236</t>
  </si>
  <si>
    <t>83026</t>
  </si>
  <si>
    <t>0.4838</t>
  </si>
  <si>
    <t>0.0002</t>
  </si>
  <si>
    <t>9522</t>
  </si>
  <si>
    <t>9533</t>
  </si>
  <si>
    <t>17571</t>
  </si>
  <si>
    <t>4858.59 : 2901</t>
  </si>
  <si>
    <t>4.41 : 3</t>
  </si>
  <si>
    <t>997.12 : 603</t>
  </si>
  <si>
    <t>4769</t>
  </si>
  <si>
    <t>15.5% (46.0%)</t>
  </si>
  <si>
    <t>192781701</t>
  </si>
  <si>
    <t>26261</t>
  </si>
  <si>
    <t>0.5478</t>
  </si>
  <si>
    <t>16695</t>
  </si>
  <si>
    <t>3235</t>
  </si>
  <si>
    <t>20036</t>
  </si>
  <si>
    <t>4301.83 : 3140</t>
  </si>
  <si>
    <t>5.00 : 3</t>
  </si>
  <si>
    <t>1101.60 : 717</t>
  </si>
  <si>
    <t>4898</t>
  </si>
  <si>
    <t>38.4% (74.8%)</t>
  </si>
  <si>
    <t>395970979</t>
  </si>
  <si>
    <t>124447</t>
  </si>
  <si>
    <t>0.5152</t>
  </si>
  <si>
    <t>5923</t>
  </si>
  <si>
    <t>16125</t>
  </si>
  <si>
    <t>41302</t>
  </si>
  <si>
    <t>2239.49 : 1070</t>
  </si>
  <si>
    <t>4.49 : 3</t>
  </si>
  <si>
    <t>706.69 : 480</t>
  </si>
  <si>
    <t>8994</t>
  </si>
  <si>
    <t>23.2% (48.0%)</t>
  </si>
  <si>
    <t>1978.24 : 1078</t>
  </si>
  <si>
    <t>686.22 : 432</t>
  </si>
  <si>
    <t>4.9% (10.3%)</t>
  </si>
  <si>
    <t>4077.89 : 2585</t>
  </si>
  <si>
    <t>4.68 : 3</t>
  </si>
  <si>
    <t>1044.26 : 642</t>
  </si>
  <si>
    <t>25.3% (59.0%)</t>
  </si>
  <si>
    <t>459008100</t>
  </si>
  <si>
    <t>128700</t>
  </si>
  <si>
    <t>0.5064</t>
  </si>
  <si>
    <t>0.0004</t>
  </si>
  <si>
    <t>8529</t>
  </si>
  <si>
    <t>14039</t>
  </si>
  <si>
    <t>22998</t>
  </si>
  <si>
    <t>2221.46 : 696</t>
  </si>
  <si>
    <t>2.59 : 1</t>
  </si>
  <si>
    <t>719.41 : 516</t>
  </si>
  <si>
    <t>13232</t>
  </si>
  <si>
    <t>15.0% (25.0%)</t>
  </si>
  <si>
    <t>4566.20 : 3455</t>
  </si>
  <si>
    <t>5.97 : 4</t>
  </si>
  <si>
    <t>1305.46 : 945</t>
  </si>
  <si>
    <t>35.3% (78.3%)</t>
  </si>
  <si>
    <t>3864.63 : 2423</t>
  </si>
  <si>
    <t>5.20 : 3</t>
  </si>
  <si>
    <t>1177.47 : 753</t>
  </si>
  <si>
    <t>26.9% (73.3%)</t>
  </si>
  <si>
    <t>570570704</t>
  </si>
  <si>
    <t>171596</t>
  </si>
  <si>
    <t>0.4882</t>
  </si>
  <si>
    <t>7696</t>
  </si>
  <si>
    <t>19888</t>
  </si>
  <si>
    <t>24108</t>
  </si>
  <si>
    <t>2557.95 : 1169</t>
  </si>
  <si>
    <t>3.18 : 2</t>
  </si>
  <si>
    <t>992.22 : 633</t>
  </si>
  <si>
    <t>11356</t>
  </si>
  <si>
    <t>8.8% (24.5%)</t>
  </si>
  <si>
    <t>220436342</t>
  </si>
  <si>
    <t>2680</t>
  </si>
  <si>
    <t>0.5216</t>
  </si>
  <si>
    <t>118916</t>
  </si>
  <si>
    <t>555</t>
  </si>
  <si>
    <t>16268</t>
  </si>
  <si>
    <t>8091.05 : 5995</t>
  </si>
  <si>
    <t>5.82 : 4</t>
  </si>
  <si>
    <t>1139.90 : 885</t>
  </si>
  <si>
    <t>2726</t>
  </si>
  <si>
    <t>76.1% (64.7%)</t>
  </si>
  <si>
    <t>7162.46 : 5405</t>
  </si>
  <si>
    <t>7.13 : 5</t>
  </si>
  <si>
    <t>1492.35 : 1092</t>
  </si>
  <si>
    <t>99.1% (100.0%)</t>
  </si>
  <si>
    <t>PacBio</t>
  </si>
  <si>
    <t>531271127</t>
  </si>
  <si>
    <t>4592</t>
  </si>
  <si>
    <t>0.4978</t>
  </si>
  <si>
    <t>247168</t>
  </si>
  <si>
    <t>632</t>
  </si>
  <si>
    <t>17672</t>
  </si>
  <si>
    <t>10887.64 : 6706</t>
  </si>
  <si>
    <t>5.92 : 4</t>
  </si>
  <si>
    <t>1171.78 : 777</t>
  </si>
  <si>
    <t>3412</t>
  </si>
  <si>
    <t>59.6% (88.7%)</t>
  </si>
  <si>
    <t>2965.66 : 1570</t>
  </si>
  <si>
    <t>3.55 : 2</t>
  </si>
  <si>
    <t>758.97 : 429</t>
  </si>
  <si>
    <t>14.1% (33.9%)</t>
  </si>
  <si>
    <t>7092</t>
  </si>
  <si>
    <t>18815</t>
  </si>
  <si>
    <t>20384</t>
  </si>
  <si>
    <t>3009.85 : 1529</t>
  </si>
  <si>
    <t>3.42 : 2</t>
  </si>
  <si>
    <t>758.15 : 444</t>
  </si>
  <si>
    <t>7487</t>
  </si>
  <si>
    <t>11.1% (26.5%)</t>
  </si>
  <si>
    <t>557450462</t>
  </si>
  <si>
    <t>138132</t>
  </si>
  <si>
    <t>0.4998</t>
  </si>
  <si>
    <t>11641</t>
  </si>
  <si>
    <t>11919</t>
  </si>
  <si>
    <t>19747</t>
  </si>
  <si>
    <t>3914.43 : 1997</t>
  </si>
  <si>
    <t>3.75 : 2</t>
  </si>
  <si>
    <t>816.07 : 489</t>
  </si>
  <si>
    <t>6768</t>
  </si>
  <si>
    <t>9.8% (32.8%)</t>
  </si>
  <si>
    <t>5065.12 : 2875</t>
  </si>
  <si>
    <t>857.41 : 615</t>
  </si>
  <si>
    <t>99.2% (100.0%)</t>
  </si>
  <si>
    <t>7192.67 : 5461</t>
  </si>
  <si>
    <t>7.16 : 5</t>
  </si>
  <si>
    <t>1536.80 : 1101</t>
  </si>
  <si>
    <t>3149.44 : 1821</t>
  </si>
  <si>
    <t>1123.65 : 768</t>
  </si>
  <si>
    <t>35.8% (72.6%)</t>
  </si>
  <si>
    <t>153639059</t>
  </si>
  <si>
    <t>29656</t>
  </si>
  <si>
    <t>0.5506</t>
  </si>
  <si>
    <t>13497</t>
  </si>
  <si>
    <t>3113</t>
  </si>
  <si>
    <t>20973</t>
  </si>
  <si>
    <t>3859.60 : 2930</t>
  </si>
  <si>
    <t>5.35 : 4</t>
  </si>
  <si>
    <t>1174.24 : 786</t>
  </si>
  <si>
    <t>4598</t>
  </si>
  <si>
    <t>35.5% (77.5%)</t>
  </si>
  <si>
    <t>BUSCOv3 genome – Eukaryota09</t>
  </si>
  <si>
    <t>BUSCOv3 protein – Eukaryota09</t>
  </si>
  <si>
    <t>Complete and single-copy BUSCOs (S)</t>
  </si>
  <si>
    <t>Complete and duplicated BUSCOs (D)</t>
  </si>
  <si>
    <t>Fragmented BUSCOs (F)</t>
  </si>
  <si>
    <t>Missing BUSCOs (M)</t>
  </si>
  <si>
    <t>Best quality genome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</si>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</sst>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  <family val="2"/>
      <charset val="1"/>
    </font>
    <font>
      <sz val="10"/>
      <name val="DejaVu Sans"/>
      <family val="2"/>
      <charset val="1"/>
    </font>
    <font>
      <i/>
      <sz val="10"/>
      <name val="DejaVu Sans"/>
      <family val="2"/>
      <charset val="1"/>
    </font>
    <font>
      <b/>
      <sz val="12"/>
      <name val="DejaVu Sans Mono"/>
      <family val="3"/>
      <charset val="1"/>
    </font>
    <font>
      <sz val="12"/>
      <name val="DejaVu Sans"/>
      <family val="2"/>
      <charset val="1"/>
    </font>
    <font>
      <b/>
      <sz val="10"/>
      <name val="DejaVu Sans Mono"/>
      <family val="3"/>
      <charset val="1"/>
    </font>
    <font>
      <sz val="10"/>
      <name val="DejaVu Sans Mono"/>
      <family val="3"/>
      <charset val="1"/>
    </font>
    <font>
      <i/>
      <sz val="10"/>
      <name val="DejaVu Sans Mono"/>
      <family val="3"/>
      <charset val="1"/>
    </font>
    <font>
      <sz val="10"/>
      <color rgb="FF000000"/>
      <name val="Noto Mono"/>
      <charset val="1"/>
    </font>
    <font>
      <sz val="10"/>
      <name val="Noto Mono"/>
      <charset val="1"/>
    </font>
    <font>
      <sz val="12"/>
      <color rgb="FF000000"/>
      <name val="Calibri"/>
      <family val="2"/>
      <charset val="1"/>
    </font>
    <font>
      <b/>
      <sz val="12"/>
      <name val="DejaVu Sans"/>
      <family val="2"/>
      <charset val="1"/>
    </font>
    <font>
      <b/>
      <sz val="10"/>
      <name val="DejaVu Sans"/>
      <family val="2"/>
      <charset val="1"/>
    </font>
    <font>
      <b/>
      <sz val="16"/>
      <name val="DejaVu Sans"/>
      <family val="2"/>
      <charset val="1"/>
    </font>
    <font>
      <sz val="10"/>
      <color rgb="FF000000"/>
      <name val="DejaVu Sans"/>
      <family val="2"/>
      <charset val="1"/>
    </font>
    <font>
      <b/>
      <sz val="10"/>
      <color rgb="FF000000"/>
      <name val="DejaVu Sans"/>
      <family val="2"/>
      <charset val="1"/>
    </font>
    <font>
      <b/>
      <sz val="8"/>
      <name val="DejaVu Sans"/>
      <family val="2"/>
      <charset val="1"/>
    </font>
    <font>
      <sz val="10"/>
      <color rgb="FFA09600"/>
      <name val="DejaVu Sans"/>
      <family val="2"/>
      <charset val="1"/>
    </font>
    <font>
      <b/>
      <sz val="10"/>
      <color rgb="FFA09600"/>
      <name val="DejaVu Sans"/>
      <family val="2"/>
      <charset val="1"/>
    </font>
    <font>
      <sz val="9"/>
      <name val="DejaVu Sans"/>
      <family val="2"/>
      <charset val="1"/>
    </font>
    <font>
      <sz val="9"/>
      <color rgb="FF000000"/>
      <name val="DejaVu Sans"/>
      <family val="2"/>
      <charset val="1"/>
    </font>
    <font>
      <sz val="6"/>
      <name val="DejaVu Sans"/>
      <family val="2"/>
      <charset val="1"/>
    </font>
    <font>
      <b/>
      <sz val="9"/>
      <name val="DejaVu Sans"/>
      <family val="2"/>
      <charset val="1"/>
    </font>
    <font>
      <b/>
      <sz val="9"/>
      <color rgb="FF000000"/>
      <name val="DejaVu Sans"/>
      <family val="2"/>
      <charset val="1"/>
    </font>
    <font>
      <b/>
      <sz val="6"/>
      <name val="DejaVu Sans"/>
      <family val="2"/>
      <charset val="1"/>
    </font>
    <font>
      <b/>
      <sz val="9"/>
      <color rgb="FFA09600"/>
      <name val="DejaVu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FFE994"/>
        <bgColor rgb="FFFFCC99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999999"/>
        <bgColor rgb="FF808080"/>
      </patternFill>
    </fill>
    <fill>
      <patternFill patternType="solid">
        <fgColor rgb="FFFFA6A6"/>
        <bgColor rgb="FFFFCC99"/>
      </patternFill>
    </fill>
  </fills>
  <borders count="1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0" fontId="4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1" fillId="0" borderId="0" xfId="0" applyNumberFormat="1" applyFont="1"/>
    <xf numFmtId="10" fontId="1" fillId="0" borderId="0" xfId="0" applyNumberFormat="1" applyFont="1"/>
    <xf numFmtId="0" fontId="12" fillId="7" borderId="8" xfId="0" applyFont="1" applyFill="1" applyBorder="1" applyAlignment="1">
      <alignment horizontal="center" vertical="center" wrapText="1"/>
    </xf>
    <xf numFmtId="3" fontId="12" fillId="7" borderId="0" xfId="0" applyNumberFormat="1" applyFont="1" applyFill="1" applyBorder="1" applyAlignment="1">
      <alignment horizontal="center" vertical="center" wrapText="1"/>
    </xf>
    <xf numFmtId="10" fontId="12" fillId="7" borderId="0" xfId="0" applyNumberFormat="1" applyFont="1" applyFill="1" applyBorder="1" applyAlignment="1">
      <alignment horizontal="center" vertical="center" wrapText="1"/>
    </xf>
    <xf numFmtId="10" fontId="12" fillId="7" borderId="0" xfId="0" applyNumberFormat="1" applyFont="1" applyFill="1" applyBorder="1" applyAlignment="1">
      <alignment horizontal="center" vertical="center"/>
    </xf>
    <xf numFmtId="3" fontId="12" fillId="7" borderId="0" xfId="0" applyNumberFormat="1" applyFont="1" applyFill="1" applyBorder="1" applyAlignment="1">
      <alignment horizontal="center" vertical="center"/>
    </xf>
    <xf numFmtId="3" fontId="12" fillId="7" borderId="9" xfId="0" applyNumberFormat="1" applyFont="1" applyFill="1" applyBorder="1" applyAlignment="1">
      <alignment horizontal="center" vertical="center" wrapText="1"/>
    </xf>
    <xf numFmtId="3" fontId="12" fillId="7" borderId="8" xfId="0" applyNumberFormat="1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49" fontId="12" fillId="4" borderId="10" xfId="0" applyNumberFormat="1" applyFont="1" applyFill="1" applyBorder="1" applyAlignment="1">
      <alignment horizontal="center" vertical="center"/>
    </xf>
    <xf numFmtId="49" fontId="12" fillId="4" borderId="5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49" fontId="12" fillId="4" borderId="11" xfId="0" applyNumberFormat="1" applyFont="1" applyFill="1" applyBorder="1" applyAlignment="1">
      <alignment horizontal="center" vertical="center"/>
    </xf>
    <xf numFmtId="49" fontId="12" fillId="4" borderId="12" xfId="0" applyNumberFormat="1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3" fontId="18" fillId="2" borderId="0" xfId="0" applyNumberFormat="1" applyFont="1" applyFill="1" applyBorder="1" applyAlignment="1">
      <alignment horizontal="center" vertical="center" wrapText="1"/>
    </xf>
    <xf numFmtId="10" fontId="18" fillId="2" borderId="0" xfId="0" applyNumberFormat="1" applyFont="1" applyFill="1" applyBorder="1" applyAlignment="1">
      <alignment horizontal="center" vertical="center" wrapText="1"/>
    </xf>
    <xf numFmtId="10" fontId="18" fillId="2" borderId="0" xfId="0" applyNumberFormat="1" applyFont="1" applyFill="1" applyBorder="1" applyAlignment="1">
      <alignment horizontal="center" vertical="center"/>
    </xf>
    <xf numFmtId="3" fontId="18" fillId="2" borderId="0" xfId="0" applyNumberFormat="1" applyFont="1" applyFill="1" applyBorder="1" applyAlignment="1">
      <alignment horizontal="center" vertical="center"/>
    </xf>
    <xf numFmtId="3" fontId="18" fillId="2" borderId="9" xfId="0" applyNumberFormat="1" applyFont="1" applyFill="1" applyBorder="1" applyAlignment="1">
      <alignment horizontal="center" vertical="center" wrapText="1"/>
    </xf>
    <xf numFmtId="3" fontId="18" fillId="2" borderId="8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7" fillId="0" borderId="0" xfId="0" applyFont="1"/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/>
    <xf numFmtId="0" fontId="21" fillId="2" borderId="3" xfId="0" applyFont="1" applyFill="1" applyBorder="1" applyAlignment="1">
      <alignment horizontal="center" vertical="center"/>
    </xf>
    <xf numFmtId="0" fontId="19" fillId="2" borderId="3" xfId="0" applyFont="1" applyFill="1" applyBorder="1"/>
    <xf numFmtId="0" fontId="19" fillId="2" borderId="4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/>
    <xf numFmtId="0" fontId="19" fillId="0" borderId="0" xfId="0" applyFont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2" fillId="2" borderId="2" xfId="0" applyFont="1" applyFill="1" applyBorder="1"/>
    <xf numFmtId="0" fontId="22" fillId="4" borderId="2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9" fillId="2" borderId="2" xfId="0" applyFont="1" applyFill="1" applyBorder="1"/>
    <xf numFmtId="0" fontId="22" fillId="2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3" fontId="12" fillId="7" borderId="7" xfId="0" applyNumberFormat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096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"/>
  <sheetViews>
    <sheetView topLeftCell="G1" zoomScale="90" zoomScaleNormal="90" workbookViewId="0">
      <selection activeCell="A81" sqref="A81"/>
    </sheetView>
  </sheetViews>
  <sheetFormatPr baseColWidth="10" defaultColWidth="11.5" defaultRowHeight="13"/>
  <cols>
    <col min="1" max="1" width="40.5" style="1" customWidth="1"/>
    <col min="2" max="2" width="25.6640625" style="2" customWidth="1"/>
    <col min="3" max="3" width="21.1640625" style="3" customWidth="1"/>
    <col min="4" max="4" width="20" style="2" customWidth="1"/>
    <col min="5" max="5" width="32.5" style="2" customWidth="1"/>
    <col min="6" max="6" width="54.83203125" style="2" customWidth="1"/>
    <col min="7" max="7" width="124.1640625" style="2" customWidth="1"/>
    <col min="8" max="8" width="10.83203125" style="2" customWidth="1"/>
    <col min="9" max="9" width="12" style="2" customWidth="1"/>
    <col min="10" max="10" width="25.1640625" style="2" customWidth="1"/>
    <col min="11" max="11" width="22.6640625" style="2" customWidth="1"/>
    <col min="12" max="1016" width="11.5" style="2"/>
    <col min="1017" max="1024" width="11.5" style="4"/>
  </cols>
  <sheetData>
    <row r="1" spans="1:1024" s="7" customFormat="1" ht="21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AMC1" s="8"/>
      <c r="AMD1" s="8"/>
      <c r="AME1" s="8"/>
      <c r="AMF1" s="8"/>
      <c r="AMG1" s="8"/>
      <c r="AMH1" s="8"/>
      <c r="AMI1" s="8"/>
      <c r="AMJ1" s="8"/>
    </row>
    <row r="2" spans="1:1024" ht="21" customHeight="1">
      <c r="A2" s="9" t="s">
        <v>11</v>
      </c>
      <c r="B2" s="10" t="s">
        <v>12</v>
      </c>
      <c r="C2" s="10" t="s">
        <v>13</v>
      </c>
      <c r="D2" s="11" t="s">
        <v>14</v>
      </c>
      <c r="E2" s="12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/>
      <c r="K2" s="10"/>
    </row>
    <row r="3" spans="1:1024" ht="21" customHeight="1">
      <c r="A3" s="9" t="s">
        <v>20</v>
      </c>
      <c r="B3" s="10" t="s">
        <v>12</v>
      </c>
      <c r="C3" s="10" t="s">
        <v>21</v>
      </c>
      <c r="D3" s="11" t="s">
        <v>22</v>
      </c>
      <c r="E3" s="12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/>
      <c r="K3" s="10"/>
    </row>
    <row r="4" spans="1:1024" ht="21" customHeight="1">
      <c r="A4" s="9" t="s">
        <v>28</v>
      </c>
      <c r="B4" s="10" t="s">
        <v>12</v>
      </c>
      <c r="C4" s="10" t="s">
        <v>29</v>
      </c>
      <c r="D4" s="11" t="s">
        <v>30</v>
      </c>
      <c r="E4" s="12" t="s">
        <v>31</v>
      </c>
      <c r="F4" s="10" t="s">
        <v>32</v>
      </c>
      <c r="G4" s="10" t="s">
        <v>33</v>
      </c>
      <c r="H4" s="10" t="s">
        <v>34</v>
      </c>
      <c r="I4" s="10"/>
      <c r="J4" s="10"/>
      <c r="K4" s="10"/>
    </row>
    <row r="5" spans="1:1024" ht="21" customHeight="1">
      <c r="A5" s="9" t="s">
        <v>35</v>
      </c>
      <c r="B5" s="10" t="s">
        <v>36</v>
      </c>
      <c r="C5" s="11" t="s">
        <v>37</v>
      </c>
      <c r="D5" s="11" t="s">
        <v>38</v>
      </c>
      <c r="E5" s="13" t="s">
        <v>39</v>
      </c>
      <c r="F5" s="10" t="s">
        <v>40</v>
      </c>
      <c r="G5" s="10" t="s">
        <v>41</v>
      </c>
      <c r="H5" s="10" t="s">
        <v>34</v>
      </c>
      <c r="I5" s="10" t="s">
        <v>34</v>
      </c>
      <c r="J5" s="10"/>
      <c r="K5" s="10"/>
    </row>
    <row r="6" spans="1:1024" ht="21" customHeight="1">
      <c r="A6" s="9" t="s">
        <v>42</v>
      </c>
      <c r="B6" s="10" t="s">
        <v>12</v>
      </c>
      <c r="C6" s="10" t="s">
        <v>43</v>
      </c>
      <c r="D6" s="11" t="s">
        <v>44</v>
      </c>
      <c r="E6" s="12" t="s">
        <v>45</v>
      </c>
      <c r="F6" s="10" t="s">
        <v>46</v>
      </c>
      <c r="G6" s="10" t="s">
        <v>47</v>
      </c>
      <c r="H6" s="10" t="s">
        <v>26</v>
      </c>
      <c r="I6" s="10" t="s">
        <v>27</v>
      </c>
      <c r="J6" s="10" t="s">
        <v>48</v>
      </c>
      <c r="K6" s="10" t="s">
        <v>49</v>
      </c>
    </row>
    <row r="7" spans="1:1024" ht="21" customHeight="1">
      <c r="A7" s="9" t="s">
        <v>50</v>
      </c>
      <c r="B7" s="10" t="s">
        <v>12</v>
      </c>
      <c r="C7" s="10" t="s">
        <v>43</v>
      </c>
      <c r="D7" s="11" t="s">
        <v>44</v>
      </c>
      <c r="E7" s="12" t="s">
        <v>51</v>
      </c>
      <c r="F7" s="10" t="s">
        <v>52</v>
      </c>
      <c r="G7" s="10" t="s">
        <v>53</v>
      </c>
      <c r="H7" s="10" t="s">
        <v>26</v>
      </c>
      <c r="I7" s="10" t="s">
        <v>19</v>
      </c>
      <c r="J7" s="10" t="s">
        <v>48</v>
      </c>
      <c r="K7" s="10" t="s">
        <v>54</v>
      </c>
    </row>
    <row r="8" spans="1:1024" ht="21" customHeight="1">
      <c r="A8" s="9" t="s">
        <v>55</v>
      </c>
      <c r="B8" s="10" t="s">
        <v>12</v>
      </c>
      <c r="C8" s="10" t="s">
        <v>43</v>
      </c>
      <c r="D8" s="11" t="s">
        <v>44</v>
      </c>
      <c r="E8" s="12" t="s">
        <v>51</v>
      </c>
      <c r="F8" s="10" t="s">
        <v>56</v>
      </c>
      <c r="G8" s="10" t="s">
        <v>53</v>
      </c>
      <c r="H8" s="10" t="s">
        <v>26</v>
      </c>
      <c r="I8" s="10" t="s">
        <v>57</v>
      </c>
      <c r="J8" s="10" t="s">
        <v>48</v>
      </c>
      <c r="K8" s="10" t="s">
        <v>58</v>
      </c>
    </row>
    <row r="9" spans="1:1024" ht="21" customHeight="1">
      <c r="A9" s="9" t="s">
        <v>59</v>
      </c>
      <c r="B9" s="10" t="s">
        <v>12</v>
      </c>
      <c r="C9" s="10" t="s">
        <v>60</v>
      </c>
      <c r="D9" s="11" t="s">
        <v>61</v>
      </c>
      <c r="E9" s="12" t="s">
        <v>62</v>
      </c>
      <c r="F9" s="10" t="s">
        <v>63</v>
      </c>
      <c r="G9" s="10" t="s">
        <v>64</v>
      </c>
      <c r="H9" s="10" t="s">
        <v>26</v>
      </c>
      <c r="I9" s="10" t="s">
        <v>19</v>
      </c>
      <c r="J9" s="10"/>
      <c r="K9" s="10"/>
    </row>
    <row r="10" spans="1:1024" ht="21" customHeight="1">
      <c r="A10" s="9" t="s">
        <v>65</v>
      </c>
      <c r="B10" s="10" t="s">
        <v>12</v>
      </c>
      <c r="C10" s="10" t="s">
        <v>60</v>
      </c>
      <c r="D10" s="11" t="s">
        <v>61</v>
      </c>
      <c r="E10" s="12" t="s">
        <v>62</v>
      </c>
      <c r="F10" s="10" t="s">
        <v>66</v>
      </c>
      <c r="G10" s="10" t="s">
        <v>17</v>
      </c>
      <c r="H10" s="10" t="s">
        <v>26</v>
      </c>
      <c r="I10" s="10" t="s">
        <v>57</v>
      </c>
      <c r="J10" s="10"/>
      <c r="K10" s="10"/>
    </row>
    <row r="11" spans="1:1024" ht="21" customHeight="1">
      <c r="A11" s="9" t="s">
        <v>67</v>
      </c>
      <c r="B11" s="10" t="s">
        <v>12</v>
      </c>
      <c r="C11" s="10" t="s">
        <v>60</v>
      </c>
      <c r="D11" s="11" t="s">
        <v>61</v>
      </c>
      <c r="E11" s="12" t="s">
        <v>62</v>
      </c>
      <c r="F11" s="10"/>
      <c r="G11" s="10"/>
      <c r="H11" s="10" t="s">
        <v>18</v>
      </c>
      <c r="I11" s="10"/>
      <c r="J11" s="10"/>
      <c r="K11" s="10"/>
    </row>
    <row r="12" spans="1:1024" ht="21" customHeight="1">
      <c r="A12" s="9" t="s">
        <v>68</v>
      </c>
      <c r="B12" s="10" t="s">
        <v>12</v>
      </c>
      <c r="C12" s="10" t="s">
        <v>21</v>
      </c>
      <c r="D12" s="10" t="s">
        <v>69</v>
      </c>
      <c r="E12" s="12" t="s">
        <v>70</v>
      </c>
      <c r="F12" s="10" t="s">
        <v>71</v>
      </c>
      <c r="G12" s="14" t="s">
        <v>72</v>
      </c>
      <c r="H12" s="10" t="s">
        <v>26</v>
      </c>
      <c r="I12" s="10" t="s">
        <v>57</v>
      </c>
      <c r="J12" s="10" t="s">
        <v>17</v>
      </c>
      <c r="K12" s="10" t="s">
        <v>73</v>
      </c>
    </row>
    <row r="13" spans="1:1024" ht="21" customHeight="1">
      <c r="A13" s="9" t="s">
        <v>74</v>
      </c>
      <c r="B13" s="10" t="s">
        <v>12</v>
      </c>
      <c r="C13" s="10" t="s">
        <v>21</v>
      </c>
      <c r="D13" s="10" t="s">
        <v>69</v>
      </c>
      <c r="E13" s="12" t="s">
        <v>70</v>
      </c>
      <c r="F13" s="10" t="s">
        <v>75</v>
      </c>
      <c r="G13" s="14" t="s">
        <v>72</v>
      </c>
      <c r="H13" s="10" t="s">
        <v>26</v>
      </c>
      <c r="I13" s="10" t="s">
        <v>19</v>
      </c>
      <c r="J13" s="10" t="s">
        <v>17</v>
      </c>
      <c r="K13" s="10" t="s">
        <v>76</v>
      </c>
    </row>
    <row r="14" spans="1:1024" ht="21" customHeight="1">
      <c r="A14" s="9" t="s">
        <v>77</v>
      </c>
      <c r="B14" s="10" t="s">
        <v>12</v>
      </c>
      <c r="C14" s="10" t="s">
        <v>21</v>
      </c>
      <c r="D14" s="10" t="s">
        <v>69</v>
      </c>
      <c r="E14" s="12" t="s">
        <v>78</v>
      </c>
      <c r="F14" s="10" t="s">
        <v>79</v>
      </c>
      <c r="G14" s="10" t="s">
        <v>80</v>
      </c>
      <c r="H14" s="10" t="s">
        <v>26</v>
      </c>
      <c r="I14" s="10" t="s">
        <v>57</v>
      </c>
      <c r="J14" s="10" t="s">
        <v>17</v>
      </c>
      <c r="K14" s="10">
        <v>7091</v>
      </c>
    </row>
    <row r="15" spans="1:1024" ht="21" customHeight="1">
      <c r="A15" s="9" t="s">
        <v>81</v>
      </c>
      <c r="B15" s="10" t="s">
        <v>12</v>
      </c>
      <c r="C15" s="10" t="s">
        <v>21</v>
      </c>
      <c r="D15" s="10" t="s">
        <v>69</v>
      </c>
      <c r="E15" s="12" t="s">
        <v>78</v>
      </c>
      <c r="F15" s="10" t="s">
        <v>82</v>
      </c>
      <c r="G15" s="10" t="s">
        <v>80</v>
      </c>
      <c r="H15" s="10" t="s">
        <v>26</v>
      </c>
      <c r="I15" s="10" t="s">
        <v>19</v>
      </c>
      <c r="J15" s="10" t="s">
        <v>17</v>
      </c>
      <c r="K15" s="10" t="s">
        <v>83</v>
      </c>
    </row>
    <row r="16" spans="1:1024" ht="21" customHeight="1">
      <c r="A16" s="9" t="s">
        <v>84</v>
      </c>
      <c r="B16" s="10" t="s">
        <v>12</v>
      </c>
      <c r="C16" s="10" t="s">
        <v>21</v>
      </c>
      <c r="D16" s="10" t="s">
        <v>69</v>
      </c>
      <c r="E16" s="12" t="s">
        <v>85</v>
      </c>
      <c r="F16" s="10" t="s">
        <v>86</v>
      </c>
      <c r="G16" s="14" t="s">
        <v>72</v>
      </c>
      <c r="H16" s="10" t="s">
        <v>26</v>
      </c>
      <c r="I16" s="10" t="s">
        <v>57</v>
      </c>
      <c r="J16" s="10" t="s">
        <v>17</v>
      </c>
      <c r="K16" s="10" t="s">
        <v>87</v>
      </c>
    </row>
    <row r="17" spans="1:11" ht="21" customHeight="1">
      <c r="A17" s="9" t="s">
        <v>88</v>
      </c>
      <c r="B17" s="10" t="s">
        <v>12</v>
      </c>
      <c r="C17" s="10" t="s">
        <v>21</v>
      </c>
      <c r="D17" s="10" t="s">
        <v>69</v>
      </c>
      <c r="E17" s="12" t="s">
        <v>85</v>
      </c>
      <c r="F17" s="10" t="s">
        <v>89</v>
      </c>
      <c r="G17" s="14" t="s">
        <v>72</v>
      </c>
      <c r="H17" s="10" t="s">
        <v>26</v>
      </c>
      <c r="I17" s="10" t="s">
        <v>19</v>
      </c>
      <c r="J17" s="10" t="s">
        <v>17</v>
      </c>
      <c r="K17" s="10" t="s">
        <v>90</v>
      </c>
    </row>
    <row r="18" spans="1:11" ht="21" customHeight="1">
      <c r="A18" s="9" t="s">
        <v>91</v>
      </c>
      <c r="B18" s="10" t="s">
        <v>12</v>
      </c>
      <c r="C18" s="10" t="s">
        <v>21</v>
      </c>
      <c r="D18" s="10" t="s">
        <v>69</v>
      </c>
      <c r="E18" s="12" t="s">
        <v>92</v>
      </c>
      <c r="F18" s="10" t="s">
        <v>93</v>
      </c>
      <c r="G18" s="10" t="s">
        <v>94</v>
      </c>
      <c r="H18" s="10" t="s">
        <v>26</v>
      </c>
      <c r="I18" s="10" t="s">
        <v>57</v>
      </c>
      <c r="J18" s="10" t="s">
        <v>48</v>
      </c>
      <c r="K18" s="10" t="s">
        <v>95</v>
      </c>
    </row>
    <row r="19" spans="1:11" ht="21" customHeight="1">
      <c r="A19" s="9" t="s">
        <v>96</v>
      </c>
      <c r="B19" s="10" t="s">
        <v>12</v>
      </c>
      <c r="C19" s="10" t="s">
        <v>21</v>
      </c>
      <c r="D19" s="10" t="s">
        <v>69</v>
      </c>
      <c r="E19" s="12" t="s">
        <v>92</v>
      </c>
      <c r="F19" s="10" t="s">
        <v>97</v>
      </c>
      <c r="G19" s="10" t="s">
        <v>94</v>
      </c>
      <c r="H19" s="10" t="s">
        <v>26</v>
      </c>
      <c r="I19" s="10" t="s">
        <v>19</v>
      </c>
      <c r="J19" s="10" t="s">
        <v>48</v>
      </c>
      <c r="K19" s="10" t="s">
        <v>98</v>
      </c>
    </row>
    <row r="20" spans="1:11" ht="21" customHeight="1">
      <c r="A20" s="9" t="s">
        <v>99</v>
      </c>
      <c r="B20" s="10" t="s">
        <v>12</v>
      </c>
      <c r="C20" s="10" t="s">
        <v>21</v>
      </c>
      <c r="D20" s="10" t="s">
        <v>69</v>
      </c>
      <c r="E20" s="12" t="s">
        <v>92</v>
      </c>
      <c r="F20" s="10" t="s">
        <v>100</v>
      </c>
      <c r="G20" s="14" t="s">
        <v>101</v>
      </c>
      <c r="H20" s="10" t="s">
        <v>26</v>
      </c>
      <c r="I20" s="10" t="s">
        <v>57</v>
      </c>
      <c r="J20" s="10" t="s">
        <v>48</v>
      </c>
      <c r="K20" s="10" t="s">
        <v>102</v>
      </c>
    </row>
    <row r="21" spans="1:11" ht="21" customHeight="1">
      <c r="A21" s="9" t="s">
        <v>103</v>
      </c>
      <c r="B21" s="10" t="s">
        <v>12</v>
      </c>
      <c r="C21" s="10" t="s">
        <v>21</v>
      </c>
      <c r="D21" s="10" t="s">
        <v>69</v>
      </c>
      <c r="E21" s="12" t="s">
        <v>92</v>
      </c>
      <c r="F21" s="10" t="s">
        <v>104</v>
      </c>
      <c r="G21" s="14" t="s">
        <v>101</v>
      </c>
      <c r="H21" s="10" t="s">
        <v>26</v>
      </c>
      <c r="I21" s="10" t="s">
        <v>19</v>
      </c>
      <c r="J21" s="10" t="s">
        <v>48</v>
      </c>
      <c r="K21" s="10" t="s">
        <v>105</v>
      </c>
    </row>
    <row r="22" spans="1:11" ht="21" customHeight="1">
      <c r="A22" s="9" t="s">
        <v>106</v>
      </c>
      <c r="B22" s="10" t="s">
        <v>12</v>
      </c>
      <c r="C22" s="10" t="s">
        <v>21</v>
      </c>
      <c r="D22" s="10" t="s">
        <v>69</v>
      </c>
      <c r="E22" s="12" t="s">
        <v>92</v>
      </c>
      <c r="F22" s="10" t="s">
        <v>107</v>
      </c>
      <c r="G22" s="10" t="s">
        <v>108</v>
      </c>
      <c r="H22" s="10" t="s">
        <v>26</v>
      </c>
      <c r="I22" s="10" t="s">
        <v>57</v>
      </c>
      <c r="J22" s="10" t="s">
        <v>48</v>
      </c>
      <c r="K22" s="10" t="s">
        <v>109</v>
      </c>
    </row>
    <row r="23" spans="1:11" ht="21" customHeight="1">
      <c r="A23" s="9" t="s">
        <v>110</v>
      </c>
      <c r="B23" s="10" t="s">
        <v>12</v>
      </c>
      <c r="C23" s="10" t="s">
        <v>21</v>
      </c>
      <c r="D23" s="10" t="s">
        <v>69</v>
      </c>
      <c r="E23" s="12" t="s">
        <v>92</v>
      </c>
      <c r="F23" s="10" t="s">
        <v>111</v>
      </c>
      <c r="G23" s="10" t="s">
        <v>108</v>
      </c>
      <c r="H23" s="10" t="s">
        <v>26</v>
      </c>
      <c r="I23" s="10" t="s">
        <v>19</v>
      </c>
      <c r="J23" s="10" t="s">
        <v>48</v>
      </c>
      <c r="K23" s="10" t="s">
        <v>112</v>
      </c>
    </row>
    <row r="24" spans="1:11" ht="21" customHeight="1">
      <c r="A24" s="9" t="s">
        <v>113</v>
      </c>
      <c r="B24" s="10" t="s">
        <v>12</v>
      </c>
      <c r="C24" s="10" t="s">
        <v>21</v>
      </c>
      <c r="D24" s="10" t="s">
        <v>69</v>
      </c>
      <c r="E24" s="12" t="s">
        <v>92</v>
      </c>
      <c r="F24" s="10" t="s">
        <v>114</v>
      </c>
      <c r="G24" s="10" t="s">
        <v>115</v>
      </c>
      <c r="H24" s="10" t="s">
        <v>26</v>
      </c>
      <c r="I24" s="10" t="s">
        <v>57</v>
      </c>
      <c r="J24" s="10" t="s">
        <v>48</v>
      </c>
      <c r="K24" s="10" t="s">
        <v>116</v>
      </c>
    </row>
    <row r="25" spans="1:11" ht="21" customHeight="1">
      <c r="A25" s="9" t="s">
        <v>117</v>
      </c>
      <c r="B25" s="10" t="s">
        <v>12</v>
      </c>
      <c r="C25" s="10" t="s">
        <v>21</v>
      </c>
      <c r="D25" s="10" t="s">
        <v>69</v>
      </c>
      <c r="E25" s="12" t="s">
        <v>92</v>
      </c>
      <c r="F25" s="10" t="s">
        <v>118</v>
      </c>
      <c r="G25" s="10" t="s">
        <v>115</v>
      </c>
      <c r="H25" s="10" t="s">
        <v>26</v>
      </c>
      <c r="I25" s="10" t="s">
        <v>19</v>
      </c>
      <c r="J25" s="10" t="s">
        <v>48</v>
      </c>
      <c r="K25" s="10" t="s">
        <v>119</v>
      </c>
    </row>
    <row r="26" spans="1:11" ht="21" customHeight="1">
      <c r="A26" s="9" t="s">
        <v>120</v>
      </c>
      <c r="B26" s="10" t="s">
        <v>12</v>
      </c>
      <c r="C26" s="10" t="s">
        <v>21</v>
      </c>
      <c r="D26" s="10" t="s">
        <v>69</v>
      </c>
      <c r="E26" s="12" t="s">
        <v>92</v>
      </c>
      <c r="F26" s="10" t="s">
        <v>121</v>
      </c>
      <c r="G26" s="10" t="s">
        <v>122</v>
      </c>
      <c r="H26" s="10" t="s">
        <v>26</v>
      </c>
      <c r="I26" s="10" t="s">
        <v>57</v>
      </c>
      <c r="J26" s="10" t="s">
        <v>48</v>
      </c>
      <c r="K26" s="10" t="s">
        <v>123</v>
      </c>
    </row>
    <row r="27" spans="1:11" ht="21" customHeight="1">
      <c r="A27" s="9" t="s">
        <v>124</v>
      </c>
      <c r="B27" s="10" t="s">
        <v>12</v>
      </c>
      <c r="C27" s="10" t="s">
        <v>21</v>
      </c>
      <c r="D27" s="10" t="s">
        <v>69</v>
      </c>
      <c r="E27" s="12" t="s">
        <v>92</v>
      </c>
      <c r="F27" s="10" t="s">
        <v>125</v>
      </c>
      <c r="G27" s="10" t="s">
        <v>122</v>
      </c>
      <c r="H27" s="10" t="s">
        <v>26</v>
      </c>
      <c r="I27" s="10" t="s">
        <v>19</v>
      </c>
      <c r="J27" s="10" t="s">
        <v>48</v>
      </c>
      <c r="K27" s="10" t="s">
        <v>126</v>
      </c>
    </row>
    <row r="28" spans="1:11" ht="21" customHeight="1">
      <c r="A28" s="9" t="s">
        <v>127</v>
      </c>
      <c r="B28" s="10" t="s">
        <v>12</v>
      </c>
      <c r="C28" s="10" t="s">
        <v>21</v>
      </c>
      <c r="D28" s="10" t="s">
        <v>69</v>
      </c>
      <c r="E28" s="12" t="s">
        <v>92</v>
      </c>
      <c r="F28" s="10" t="s">
        <v>128</v>
      </c>
      <c r="G28" s="10" t="s">
        <v>129</v>
      </c>
      <c r="H28" s="10" t="s">
        <v>26</v>
      </c>
      <c r="I28" s="10" t="s">
        <v>57</v>
      </c>
      <c r="J28" s="10"/>
      <c r="K28" s="10"/>
    </row>
    <row r="29" spans="1:11" ht="21" customHeight="1">
      <c r="A29" s="9" t="s">
        <v>130</v>
      </c>
      <c r="B29" s="10" t="s">
        <v>12</v>
      </c>
      <c r="C29" s="10" t="s">
        <v>21</v>
      </c>
      <c r="D29" s="10" t="s">
        <v>69</v>
      </c>
      <c r="E29" s="12" t="s">
        <v>92</v>
      </c>
      <c r="F29" s="10" t="s">
        <v>131</v>
      </c>
      <c r="G29" s="10" t="s">
        <v>132</v>
      </c>
      <c r="H29" s="10" t="s">
        <v>26</v>
      </c>
      <c r="I29" s="10" t="s">
        <v>19</v>
      </c>
      <c r="J29" s="10"/>
      <c r="K29" s="10"/>
    </row>
    <row r="30" spans="1:11" ht="21" customHeight="1">
      <c r="A30" s="9" t="s">
        <v>133</v>
      </c>
      <c r="B30" s="10" t="s">
        <v>12</v>
      </c>
      <c r="C30" s="10" t="s">
        <v>21</v>
      </c>
      <c r="D30" s="10" t="s">
        <v>69</v>
      </c>
      <c r="E30" s="12" t="s">
        <v>92</v>
      </c>
      <c r="F30" s="10" t="s">
        <v>134</v>
      </c>
      <c r="G30" s="10" t="s">
        <v>135</v>
      </c>
      <c r="H30" s="10" t="s">
        <v>26</v>
      </c>
      <c r="I30" s="10" t="s">
        <v>57</v>
      </c>
      <c r="J30" s="10"/>
      <c r="K30" s="10"/>
    </row>
    <row r="31" spans="1:11" ht="21" customHeight="1">
      <c r="A31" s="9" t="s">
        <v>136</v>
      </c>
      <c r="B31" s="10" t="s">
        <v>12</v>
      </c>
      <c r="C31" s="10" t="s">
        <v>21</v>
      </c>
      <c r="D31" s="10" t="s">
        <v>69</v>
      </c>
      <c r="E31" s="12" t="s">
        <v>92</v>
      </c>
      <c r="F31" s="10" t="s">
        <v>137</v>
      </c>
      <c r="G31" s="10" t="s">
        <v>138</v>
      </c>
      <c r="H31" s="10" t="s">
        <v>26</v>
      </c>
      <c r="I31" s="10" t="s">
        <v>57</v>
      </c>
      <c r="J31" s="10" t="s">
        <v>48</v>
      </c>
      <c r="K31" s="10" t="s">
        <v>139</v>
      </c>
    </row>
    <row r="32" spans="1:11" ht="21" customHeight="1">
      <c r="A32" s="9" t="s">
        <v>140</v>
      </c>
      <c r="B32" s="10" t="s">
        <v>12</v>
      </c>
      <c r="C32" s="10" t="s">
        <v>21</v>
      </c>
      <c r="D32" s="10" t="s">
        <v>69</v>
      </c>
      <c r="E32" s="12" t="s">
        <v>92</v>
      </c>
      <c r="F32" s="10" t="s">
        <v>141</v>
      </c>
      <c r="G32" s="10" t="s">
        <v>138</v>
      </c>
      <c r="H32" s="10" t="s">
        <v>26</v>
      </c>
      <c r="I32" s="10" t="s">
        <v>19</v>
      </c>
      <c r="J32" s="10" t="s">
        <v>48</v>
      </c>
      <c r="K32" s="10" t="s">
        <v>142</v>
      </c>
    </row>
    <row r="33" spans="1:11" ht="21" customHeight="1">
      <c r="A33" s="9" t="s">
        <v>143</v>
      </c>
      <c r="B33" s="10" t="s">
        <v>12</v>
      </c>
      <c r="C33" s="10" t="s">
        <v>21</v>
      </c>
      <c r="D33" s="10" t="s">
        <v>69</v>
      </c>
      <c r="E33" s="12" t="s">
        <v>92</v>
      </c>
      <c r="F33" s="10" t="s">
        <v>144</v>
      </c>
      <c r="G33" s="10" t="s">
        <v>145</v>
      </c>
      <c r="H33" s="10" t="s">
        <v>146</v>
      </c>
      <c r="I33" s="10" t="s">
        <v>147</v>
      </c>
      <c r="J33" s="10"/>
      <c r="K33" s="10"/>
    </row>
    <row r="34" spans="1:11" ht="21" customHeight="1">
      <c r="A34" s="9" t="s">
        <v>148</v>
      </c>
      <c r="B34" s="10" t="s">
        <v>12</v>
      </c>
      <c r="C34" s="10" t="s">
        <v>21</v>
      </c>
      <c r="D34" s="10" t="s">
        <v>149</v>
      </c>
      <c r="E34" s="12" t="s">
        <v>150</v>
      </c>
      <c r="F34" s="10" t="s">
        <v>151</v>
      </c>
      <c r="G34" s="10" t="s">
        <v>152</v>
      </c>
      <c r="H34" s="10" t="s">
        <v>26</v>
      </c>
      <c r="I34" s="10" t="s">
        <v>27</v>
      </c>
      <c r="J34" s="10" t="s">
        <v>153</v>
      </c>
      <c r="K34" s="10" t="s">
        <v>154</v>
      </c>
    </row>
    <row r="35" spans="1:11" ht="21" customHeight="1">
      <c r="A35" s="9" t="s">
        <v>155</v>
      </c>
      <c r="B35" s="10" t="s">
        <v>12</v>
      </c>
      <c r="C35" s="10" t="s">
        <v>13</v>
      </c>
      <c r="D35" s="10" t="s">
        <v>14</v>
      </c>
      <c r="E35" s="12" t="s">
        <v>156</v>
      </c>
      <c r="F35" s="10" t="s">
        <v>157</v>
      </c>
      <c r="G35" s="10"/>
      <c r="H35" s="10" t="s">
        <v>18</v>
      </c>
      <c r="I35" s="10"/>
      <c r="J35" s="10"/>
      <c r="K35" s="10"/>
    </row>
    <row r="36" spans="1:11" ht="21" customHeight="1">
      <c r="A36" s="9" t="s">
        <v>158</v>
      </c>
      <c r="B36" s="10" t="s">
        <v>12</v>
      </c>
      <c r="C36" s="10" t="s">
        <v>13</v>
      </c>
      <c r="D36" s="10" t="s">
        <v>14</v>
      </c>
      <c r="E36" s="12" t="s">
        <v>159</v>
      </c>
      <c r="F36" s="10" t="s">
        <v>16</v>
      </c>
      <c r="G36" s="10" t="s">
        <v>17</v>
      </c>
      <c r="H36" s="10" t="s">
        <v>18</v>
      </c>
      <c r="I36" s="10" t="s">
        <v>19</v>
      </c>
      <c r="J36" s="10"/>
      <c r="K36" s="10"/>
    </row>
    <row r="37" spans="1:11" ht="21" customHeight="1">
      <c r="A37" s="9" t="s">
        <v>160</v>
      </c>
      <c r="B37" s="10" t="s">
        <v>12</v>
      </c>
      <c r="C37" s="10" t="s">
        <v>13</v>
      </c>
      <c r="D37" s="10" t="s">
        <v>14</v>
      </c>
      <c r="E37" s="12" t="s">
        <v>159</v>
      </c>
      <c r="F37" s="10" t="s">
        <v>161</v>
      </c>
      <c r="G37" s="10" t="s">
        <v>17</v>
      </c>
      <c r="H37" s="10" t="s">
        <v>18</v>
      </c>
      <c r="I37" s="10" t="s">
        <v>57</v>
      </c>
      <c r="J37" s="10"/>
      <c r="K37" s="10"/>
    </row>
    <row r="38" spans="1:11" ht="21" customHeight="1">
      <c r="A38" s="9" t="s">
        <v>162</v>
      </c>
      <c r="B38" s="10" t="s">
        <v>12</v>
      </c>
      <c r="C38" s="10" t="s">
        <v>163</v>
      </c>
      <c r="D38" s="10" t="s">
        <v>164</v>
      </c>
      <c r="E38" s="12" t="s">
        <v>165</v>
      </c>
      <c r="F38" s="10" t="s">
        <v>166</v>
      </c>
      <c r="G38" s="10" t="s">
        <v>167</v>
      </c>
      <c r="H38" s="10" t="s">
        <v>26</v>
      </c>
      <c r="I38" s="10" t="s">
        <v>27</v>
      </c>
      <c r="J38" s="10" t="s">
        <v>153</v>
      </c>
      <c r="K38" s="10" t="s">
        <v>168</v>
      </c>
    </row>
    <row r="39" spans="1:11" ht="21" customHeight="1">
      <c r="A39" s="9" t="s">
        <v>169</v>
      </c>
      <c r="B39" s="10" t="s">
        <v>12</v>
      </c>
      <c r="C39" s="10" t="s">
        <v>21</v>
      </c>
      <c r="D39" s="10" t="s">
        <v>170</v>
      </c>
      <c r="E39" s="12" t="s">
        <v>171</v>
      </c>
      <c r="F39" s="10" t="s">
        <v>172</v>
      </c>
      <c r="G39" s="10" t="s">
        <v>173</v>
      </c>
      <c r="H39" s="10" t="s">
        <v>26</v>
      </c>
      <c r="I39" s="10" t="s">
        <v>19</v>
      </c>
      <c r="J39" s="10"/>
      <c r="K39" s="10"/>
    </row>
    <row r="40" spans="1:11" ht="21" customHeight="1">
      <c r="A40" s="9" t="s">
        <v>174</v>
      </c>
      <c r="B40" s="10" t="s">
        <v>12</v>
      </c>
      <c r="C40" s="10" t="s">
        <v>21</v>
      </c>
      <c r="D40" s="10" t="s">
        <v>170</v>
      </c>
      <c r="E40" s="12" t="s">
        <v>171</v>
      </c>
      <c r="F40" s="10" t="s">
        <v>175</v>
      </c>
      <c r="G40" s="10" t="s">
        <v>173</v>
      </c>
      <c r="H40" s="10" t="s">
        <v>26</v>
      </c>
      <c r="I40" s="10" t="s">
        <v>57</v>
      </c>
      <c r="J40" s="10"/>
      <c r="K40" s="10"/>
    </row>
    <row r="41" spans="1:11" ht="21" customHeight="1">
      <c r="A41" s="9" t="s">
        <v>176</v>
      </c>
      <c r="B41" s="10" t="s">
        <v>12</v>
      </c>
      <c r="C41" s="10" t="s">
        <v>21</v>
      </c>
      <c r="D41" s="10" t="s">
        <v>170</v>
      </c>
      <c r="E41" s="12" t="s">
        <v>171</v>
      </c>
      <c r="F41" s="10" t="s">
        <v>177</v>
      </c>
      <c r="G41" s="10" t="s">
        <v>178</v>
      </c>
      <c r="H41" s="10" t="s">
        <v>18</v>
      </c>
      <c r="I41" s="10"/>
      <c r="J41" s="10"/>
      <c r="K41" s="10"/>
    </row>
    <row r="42" spans="1:11" ht="21" customHeight="1">
      <c r="A42" s="9" t="s">
        <v>179</v>
      </c>
      <c r="B42" s="10" t="s">
        <v>12</v>
      </c>
      <c r="C42" s="10" t="s">
        <v>163</v>
      </c>
      <c r="D42" s="10" t="s">
        <v>180</v>
      </c>
      <c r="E42" s="12" t="s">
        <v>181</v>
      </c>
      <c r="F42" s="10" t="s">
        <v>182</v>
      </c>
      <c r="G42" s="10" t="s">
        <v>183</v>
      </c>
      <c r="H42" s="10"/>
      <c r="I42" s="10" t="s">
        <v>34</v>
      </c>
      <c r="J42" s="10" t="s">
        <v>184</v>
      </c>
      <c r="K42" s="10" t="s">
        <v>182</v>
      </c>
    </row>
    <row r="43" spans="1:11" ht="21" customHeight="1">
      <c r="A43" s="9" t="s">
        <v>185</v>
      </c>
      <c r="B43" s="10" t="s">
        <v>186</v>
      </c>
      <c r="C43" s="11" t="s">
        <v>187</v>
      </c>
      <c r="D43" s="11" t="s">
        <v>188</v>
      </c>
      <c r="E43" s="12" t="s">
        <v>189</v>
      </c>
      <c r="F43" s="10" t="s">
        <v>190</v>
      </c>
      <c r="G43" s="10" t="s">
        <v>191</v>
      </c>
      <c r="H43" s="10" t="s">
        <v>34</v>
      </c>
      <c r="I43" s="10" t="s">
        <v>34</v>
      </c>
      <c r="J43" s="10" t="s">
        <v>192</v>
      </c>
      <c r="K43" s="10" t="s">
        <v>190</v>
      </c>
    </row>
    <row r="44" spans="1:11" ht="21" customHeight="1">
      <c r="A44" s="9" t="s">
        <v>193</v>
      </c>
      <c r="B44" s="10" t="s">
        <v>12</v>
      </c>
      <c r="C44" s="10" t="s">
        <v>13</v>
      </c>
      <c r="D44" s="10" t="s">
        <v>194</v>
      </c>
      <c r="E44" s="12" t="s">
        <v>195</v>
      </c>
      <c r="F44" s="10" t="s">
        <v>157</v>
      </c>
      <c r="G44" s="10" t="s">
        <v>17</v>
      </c>
      <c r="H44" s="10" t="s">
        <v>18</v>
      </c>
      <c r="I44" s="10"/>
      <c r="J44" s="10"/>
      <c r="K44" s="10"/>
    </row>
    <row r="45" spans="1:11" ht="21" customHeight="1">
      <c r="A45" s="9" t="s">
        <v>196</v>
      </c>
      <c r="B45" s="10" t="s">
        <v>12</v>
      </c>
      <c r="C45" s="10" t="s">
        <v>197</v>
      </c>
      <c r="D45" s="10" t="s">
        <v>198</v>
      </c>
      <c r="E45" s="12" t="s">
        <v>199</v>
      </c>
      <c r="F45" s="10" t="s">
        <v>200</v>
      </c>
      <c r="G45" s="10" t="s">
        <v>201</v>
      </c>
      <c r="H45" s="10" t="s">
        <v>26</v>
      </c>
      <c r="I45" s="10" t="s">
        <v>19</v>
      </c>
      <c r="J45" s="10"/>
      <c r="K45" s="10"/>
    </row>
    <row r="46" spans="1:11" ht="21" customHeight="1">
      <c r="A46" s="9" t="s">
        <v>202</v>
      </c>
      <c r="B46" s="10" t="s">
        <v>12</v>
      </c>
      <c r="C46" s="10" t="s">
        <v>21</v>
      </c>
      <c r="D46" s="10" t="s">
        <v>22</v>
      </c>
      <c r="E46" s="12" t="s">
        <v>203</v>
      </c>
      <c r="F46" s="10" t="s">
        <v>204</v>
      </c>
      <c r="G46" s="10" t="s">
        <v>205</v>
      </c>
      <c r="H46" s="10" t="s">
        <v>206</v>
      </c>
      <c r="I46" s="10"/>
      <c r="J46" s="10"/>
      <c r="K46" s="10"/>
    </row>
    <row r="47" spans="1:11" ht="21" customHeight="1">
      <c r="A47" s="9" t="s">
        <v>207</v>
      </c>
      <c r="B47" s="10" t="s">
        <v>12</v>
      </c>
      <c r="C47" s="10" t="s">
        <v>197</v>
      </c>
      <c r="D47" s="10" t="s">
        <v>198</v>
      </c>
      <c r="E47" s="12" t="s">
        <v>208</v>
      </c>
      <c r="F47" s="10" t="s">
        <v>209</v>
      </c>
      <c r="G47" s="10" t="s">
        <v>210</v>
      </c>
      <c r="H47" s="10" t="s">
        <v>26</v>
      </c>
      <c r="I47" s="10" t="s">
        <v>19</v>
      </c>
      <c r="J47" s="10"/>
      <c r="K47" s="10"/>
    </row>
    <row r="48" spans="1:11" ht="21" customHeight="1">
      <c r="A48" s="9" t="s">
        <v>211</v>
      </c>
      <c r="B48" s="10" t="s">
        <v>12</v>
      </c>
      <c r="C48" s="10" t="s">
        <v>197</v>
      </c>
      <c r="D48" s="10" t="s">
        <v>198</v>
      </c>
      <c r="E48" s="12" t="s">
        <v>208</v>
      </c>
      <c r="F48" s="10" t="s">
        <v>212</v>
      </c>
      <c r="G48" s="10" t="s">
        <v>210</v>
      </c>
      <c r="H48" s="10" t="s">
        <v>26</v>
      </c>
      <c r="I48" s="10" t="s">
        <v>57</v>
      </c>
      <c r="J48" s="10"/>
      <c r="K48" s="10"/>
    </row>
    <row r="49" spans="1:11" ht="21" customHeight="1">
      <c r="A49" s="9" t="s">
        <v>213</v>
      </c>
      <c r="B49" s="10" t="s">
        <v>12</v>
      </c>
      <c r="C49" s="10" t="s">
        <v>21</v>
      </c>
      <c r="D49" s="10" t="s">
        <v>22</v>
      </c>
      <c r="E49" s="12" t="s">
        <v>214</v>
      </c>
      <c r="F49" s="10" t="s">
        <v>215</v>
      </c>
      <c r="G49" s="10" t="s">
        <v>216</v>
      </c>
      <c r="H49" s="10" t="s">
        <v>26</v>
      </c>
      <c r="I49" s="10" t="s">
        <v>57</v>
      </c>
      <c r="J49" s="10"/>
      <c r="K49" s="10"/>
    </row>
    <row r="50" spans="1:11" ht="21" customHeight="1">
      <c r="A50" s="9" t="s">
        <v>217</v>
      </c>
      <c r="B50" s="10" t="s">
        <v>12</v>
      </c>
      <c r="C50" s="10" t="s">
        <v>21</v>
      </c>
      <c r="D50" s="10" t="s">
        <v>22</v>
      </c>
      <c r="E50" s="12" t="s">
        <v>214</v>
      </c>
      <c r="F50" s="10" t="s">
        <v>218</v>
      </c>
      <c r="G50" s="10" t="s">
        <v>216</v>
      </c>
      <c r="H50" s="10" t="s">
        <v>26</v>
      </c>
      <c r="I50" s="10" t="s">
        <v>19</v>
      </c>
      <c r="J50" s="10"/>
      <c r="K50" s="10"/>
    </row>
    <row r="51" spans="1:11" ht="21" customHeight="1">
      <c r="A51" s="9" t="s">
        <v>219</v>
      </c>
      <c r="B51" s="10" t="s">
        <v>12</v>
      </c>
      <c r="C51" s="10" t="s">
        <v>21</v>
      </c>
      <c r="D51" s="10" t="s">
        <v>22</v>
      </c>
      <c r="E51" s="12" t="s">
        <v>214</v>
      </c>
      <c r="F51" s="10" t="s">
        <v>220</v>
      </c>
      <c r="G51" s="10" t="s">
        <v>216</v>
      </c>
      <c r="H51" s="10" t="s">
        <v>18</v>
      </c>
      <c r="I51" s="10"/>
      <c r="J51" s="10"/>
      <c r="K51" s="10"/>
    </row>
    <row r="52" spans="1:11" ht="21" customHeight="1">
      <c r="A52" s="9" t="s">
        <v>221</v>
      </c>
      <c r="B52" s="10" t="s">
        <v>12</v>
      </c>
      <c r="C52" s="10" t="s">
        <v>13</v>
      </c>
      <c r="D52" s="10" t="s">
        <v>14</v>
      </c>
      <c r="E52" s="12" t="s">
        <v>222</v>
      </c>
      <c r="F52" s="10" t="s">
        <v>157</v>
      </c>
      <c r="G52" s="10" t="s">
        <v>17</v>
      </c>
      <c r="H52" s="10" t="s">
        <v>18</v>
      </c>
      <c r="I52" s="10"/>
      <c r="J52" s="10"/>
      <c r="K52" s="10"/>
    </row>
    <row r="53" spans="1:11" ht="21" customHeight="1">
      <c r="A53" s="9" t="s">
        <v>223</v>
      </c>
      <c r="B53" s="10" t="s">
        <v>224</v>
      </c>
      <c r="C53" s="10" t="s">
        <v>225</v>
      </c>
      <c r="D53" s="10" t="s">
        <v>226</v>
      </c>
      <c r="E53" s="12" t="s">
        <v>227</v>
      </c>
      <c r="F53" s="10" t="s">
        <v>228</v>
      </c>
      <c r="G53" s="10" t="s">
        <v>229</v>
      </c>
      <c r="H53" s="10" t="s">
        <v>34</v>
      </c>
      <c r="I53" s="10" t="s">
        <v>34</v>
      </c>
      <c r="J53" s="10" t="s">
        <v>184</v>
      </c>
      <c r="K53" s="10" t="s">
        <v>228</v>
      </c>
    </row>
    <row r="54" spans="1:11" ht="21" customHeight="1">
      <c r="A54" s="9" t="s">
        <v>230</v>
      </c>
      <c r="B54" s="10" t="s">
        <v>12</v>
      </c>
      <c r="C54" s="10" t="s">
        <v>21</v>
      </c>
      <c r="D54" s="10" t="s">
        <v>69</v>
      </c>
      <c r="E54" s="12" t="s">
        <v>231</v>
      </c>
      <c r="F54" s="10" t="s">
        <v>232</v>
      </c>
      <c r="G54" s="10" t="s">
        <v>233</v>
      </c>
      <c r="H54" s="10" t="s">
        <v>34</v>
      </c>
      <c r="I54" s="10" t="s">
        <v>34</v>
      </c>
      <c r="J54" s="10" t="s">
        <v>184</v>
      </c>
      <c r="K54" s="10" t="s">
        <v>232</v>
      </c>
    </row>
    <row r="55" spans="1:11" ht="21" customHeight="1">
      <c r="A55" s="9" t="s">
        <v>234</v>
      </c>
      <c r="B55" s="10" t="s">
        <v>12</v>
      </c>
      <c r="C55" s="10" t="s">
        <v>235</v>
      </c>
      <c r="D55" s="10" t="s">
        <v>235</v>
      </c>
      <c r="E55" s="12" t="s">
        <v>236</v>
      </c>
      <c r="F55" s="10" t="s">
        <v>237</v>
      </c>
      <c r="G55" s="10" t="s">
        <v>238</v>
      </c>
      <c r="H55" s="10" t="s">
        <v>34</v>
      </c>
      <c r="I55" s="10" t="s">
        <v>34</v>
      </c>
      <c r="J55" s="10" t="s">
        <v>184</v>
      </c>
      <c r="K55" s="10" t="s">
        <v>237</v>
      </c>
    </row>
    <row r="56" spans="1:11" ht="21" customHeight="1">
      <c r="A56" s="9" t="s">
        <v>239</v>
      </c>
      <c r="B56" s="10" t="s">
        <v>12</v>
      </c>
      <c r="C56" s="10" t="s">
        <v>21</v>
      </c>
      <c r="D56" s="10" t="s">
        <v>149</v>
      </c>
      <c r="E56" s="12" t="s">
        <v>240</v>
      </c>
      <c r="F56" s="15" t="s">
        <v>241</v>
      </c>
      <c r="G56" s="10" t="s">
        <v>242</v>
      </c>
      <c r="H56" s="10" t="s">
        <v>26</v>
      </c>
      <c r="I56" s="10" t="s">
        <v>34</v>
      </c>
      <c r="J56" s="10"/>
      <c r="K56" s="10"/>
    </row>
    <row r="57" spans="1:11" ht="21" customHeight="1">
      <c r="A57" s="9" t="s">
        <v>243</v>
      </c>
      <c r="B57" s="10" t="s">
        <v>12</v>
      </c>
      <c r="C57" s="10" t="s">
        <v>21</v>
      </c>
      <c r="D57" s="10" t="s">
        <v>149</v>
      </c>
      <c r="E57" s="12" t="s">
        <v>240</v>
      </c>
      <c r="F57" s="10" t="s">
        <v>244</v>
      </c>
      <c r="G57" s="10"/>
      <c r="H57" s="10"/>
      <c r="I57" s="10"/>
      <c r="J57" s="10"/>
      <c r="K57" s="10"/>
    </row>
    <row r="58" spans="1:11" ht="21" customHeight="1">
      <c r="A58" s="9" t="s">
        <v>245</v>
      </c>
      <c r="B58" s="10" t="s">
        <v>12</v>
      </c>
      <c r="C58" s="10" t="s">
        <v>246</v>
      </c>
      <c r="D58" s="10" t="s">
        <v>247</v>
      </c>
      <c r="E58" s="12" t="s">
        <v>248</v>
      </c>
      <c r="F58" s="10" t="s">
        <v>249</v>
      </c>
      <c r="G58" s="10" t="s">
        <v>250</v>
      </c>
      <c r="H58" s="10" t="s">
        <v>26</v>
      </c>
      <c r="I58" s="10" t="s">
        <v>27</v>
      </c>
      <c r="J58" s="10"/>
      <c r="K58" s="10"/>
    </row>
    <row r="59" spans="1:11" ht="21" customHeight="1">
      <c r="A59" s="9" t="s">
        <v>251</v>
      </c>
      <c r="B59" s="10" t="s">
        <v>12</v>
      </c>
      <c r="C59" s="10" t="s">
        <v>246</v>
      </c>
      <c r="D59" s="10" t="s">
        <v>247</v>
      </c>
      <c r="E59" s="12" t="s">
        <v>252</v>
      </c>
      <c r="F59" s="10" t="s">
        <v>253</v>
      </c>
      <c r="G59" s="10" t="s">
        <v>254</v>
      </c>
      <c r="H59" s="10" t="s">
        <v>26</v>
      </c>
      <c r="I59" s="10" t="s">
        <v>19</v>
      </c>
      <c r="J59" s="10"/>
      <c r="K59" s="10"/>
    </row>
    <row r="60" spans="1:11" ht="21" customHeight="1">
      <c r="A60" s="9" t="s">
        <v>255</v>
      </c>
      <c r="B60" s="10" t="s">
        <v>12</v>
      </c>
      <c r="C60" s="10" t="s">
        <v>246</v>
      </c>
      <c r="D60" s="10" t="s">
        <v>247</v>
      </c>
      <c r="E60" s="12" t="s">
        <v>252</v>
      </c>
      <c r="F60" s="10" t="s">
        <v>256</v>
      </c>
      <c r="G60" s="10" t="s">
        <v>254</v>
      </c>
      <c r="H60" s="10" t="s">
        <v>26</v>
      </c>
      <c r="I60" s="10" t="s">
        <v>57</v>
      </c>
      <c r="J60" s="10"/>
      <c r="K60" s="10"/>
    </row>
    <row r="61" spans="1:11" ht="21" customHeight="1">
      <c r="A61" s="9" t="s">
        <v>257</v>
      </c>
      <c r="B61" s="10" t="s">
        <v>12</v>
      </c>
      <c r="C61" s="10" t="s">
        <v>246</v>
      </c>
      <c r="D61" s="10" t="s">
        <v>247</v>
      </c>
      <c r="E61" s="12" t="s">
        <v>252</v>
      </c>
      <c r="F61" s="10" t="s">
        <v>258</v>
      </c>
      <c r="G61" s="10" t="s">
        <v>259</v>
      </c>
      <c r="H61" s="10" t="s">
        <v>18</v>
      </c>
      <c r="I61" s="10"/>
      <c r="J61" s="10"/>
      <c r="K61" s="10"/>
    </row>
    <row r="62" spans="1:11" ht="21" customHeight="1">
      <c r="A62" s="9" t="s">
        <v>260</v>
      </c>
      <c r="B62" s="10" t="s">
        <v>12</v>
      </c>
      <c r="C62" s="10" t="s">
        <v>197</v>
      </c>
      <c r="D62" s="10" t="s">
        <v>198</v>
      </c>
      <c r="E62" s="12" t="s">
        <v>261</v>
      </c>
      <c r="F62" s="10" t="s">
        <v>262</v>
      </c>
      <c r="G62" s="10" t="s">
        <v>201</v>
      </c>
      <c r="H62" s="10" t="s">
        <v>26</v>
      </c>
      <c r="I62" s="10" t="s">
        <v>57</v>
      </c>
      <c r="J62" s="10"/>
      <c r="K62" s="10"/>
    </row>
    <row r="63" spans="1:11" ht="21" customHeight="1">
      <c r="A63" s="9" t="s">
        <v>263</v>
      </c>
      <c r="B63" s="10" t="s">
        <v>264</v>
      </c>
      <c r="C63" s="10" t="s">
        <v>265</v>
      </c>
      <c r="D63" s="10" t="s">
        <v>266</v>
      </c>
      <c r="E63" s="12" t="s">
        <v>267</v>
      </c>
      <c r="F63" s="10" t="s">
        <v>268</v>
      </c>
      <c r="G63" s="10" t="s">
        <v>269</v>
      </c>
      <c r="H63" s="10" t="s">
        <v>34</v>
      </c>
      <c r="I63" s="10" t="s">
        <v>34</v>
      </c>
      <c r="J63" s="10" t="s">
        <v>153</v>
      </c>
      <c r="K63" s="10" t="s">
        <v>270</v>
      </c>
    </row>
    <row r="64" spans="1:11" ht="21" customHeight="1">
      <c r="A64" s="9" t="s">
        <v>271</v>
      </c>
      <c r="B64" s="10" t="s">
        <v>12</v>
      </c>
      <c r="C64" s="10" t="s">
        <v>21</v>
      </c>
      <c r="D64" s="10" t="s">
        <v>170</v>
      </c>
      <c r="E64" s="12" t="s">
        <v>272</v>
      </c>
      <c r="F64" s="10" t="s">
        <v>273</v>
      </c>
      <c r="G64" s="10" t="s">
        <v>274</v>
      </c>
      <c r="H64" s="10" t="s">
        <v>26</v>
      </c>
      <c r="I64" s="10" t="s">
        <v>19</v>
      </c>
      <c r="J64" s="10"/>
      <c r="K64" s="10"/>
    </row>
    <row r="65" spans="1:11" ht="21" customHeight="1">
      <c r="A65" s="9" t="s">
        <v>275</v>
      </c>
      <c r="B65" s="10" t="s">
        <v>12</v>
      </c>
      <c r="C65" s="10" t="s">
        <v>21</v>
      </c>
      <c r="D65" s="10" t="s">
        <v>170</v>
      </c>
      <c r="E65" s="12" t="s">
        <v>272</v>
      </c>
      <c r="F65" s="10" t="s">
        <v>276</v>
      </c>
      <c r="G65" s="10" t="s">
        <v>277</v>
      </c>
      <c r="H65" s="10" t="s">
        <v>26</v>
      </c>
      <c r="I65" s="10" t="s">
        <v>57</v>
      </c>
      <c r="J65" s="10"/>
      <c r="K65" s="10"/>
    </row>
    <row r="66" spans="1:11" ht="21" customHeight="1">
      <c r="A66" s="9" t="s">
        <v>278</v>
      </c>
      <c r="B66" s="10" t="s">
        <v>12</v>
      </c>
      <c r="C66" s="10" t="s">
        <v>21</v>
      </c>
      <c r="D66" s="10" t="s">
        <v>170</v>
      </c>
      <c r="E66" s="12" t="s">
        <v>272</v>
      </c>
      <c r="F66" s="10" t="s">
        <v>279</v>
      </c>
      <c r="G66" s="10" t="s">
        <v>178</v>
      </c>
      <c r="H66" s="10" t="s">
        <v>18</v>
      </c>
      <c r="I66" s="10"/>
      <c r="J66" s="10"/>
      <c r="K66" s="10"/>
    </row>
    <row r="67" spans="1:11" ht="21" customHeight="1">
      <c r="A67" s="9" t="s">
        <v>280</v>
      </c>
      <c r="B67" s="10" t="s">
        <v>12</v>
      </c>
      <c r="C67" s="10" t="s">
        <v>163</v>
      </c>
      <c r="D67" s="10" t="s">
        <v>281</v>
      </c>
      <c r="E67" s="12" t="s">
        <v>282</v>
      </c>
      <c r="F67" s="16" t="s">
        <v>283</v>
      </c>
      <c r="G67" s="10" t="s">
        <v>284</v>
      </c>
      <c r="H67" s="10" t="s">
        <v>26</v>
      </c>
      <c r="I67" s="10" t="s">
        <v>19</v>
      </c>
      <c r="J67" s="10"/>
      <c r="K67" s="10"/>
    </row>
    <row r="68" spans="1:11" ht="21" customHeight="1">
      <c r="A68" s="9" t="s">
        <v>285</v>
      </c>
      <c r="B68" s="10" t="s">
        <v>12</v>
      </c>
      <c r="C68" s="10" t="s">
        <v>163</v>
      </c>
      <c r="D68" s="10" t="s">
        <v>281</v>
      </c>
      <c r="E68" s="12" t="s">
        <v>282</v>
      </c>
      <c r="F68" s="10" t="s">
        <v>286</v>
      </c>
      <c r="G68" s="10" t="s">
        <v>284</v>
      </c>
      <c r="H68" s="10" t="s">
        <v>26</v>
      </c>
      <c r="I68" s="10" t="s">
        <v>57</v>
      </c>
      <c r="J68" s="10"/>
      <c r="K68" s="10"/>
    </row>
    <row r="69" spans="1:11" ht="21" customHeight="1">
      <c r="A69" s="9" t="s">
        <v>287</v>
      </c>
      <c r="B69" s="10" t="s">
        <v>12</v>
      </c>
      <c r="C69" s="10" t="s">
        <v>163</v>
      </c>
      <c r="D69" s="10" t="s">
        <v>281</v>
      </c>
      <c r="E69" s="12" t="s">
        <v>282</v>
      </c>
      <c r="F69" s="10" t="s">
        <v>288</v>
      </c>
      <c r="G69" s="10"/>
      <c r="H69" s="10" t="s">
        <v>18</v>
      </c>
      <c r="I69" s="10"/>
      <c r="J69" s="10"/>
      <c r="K69" s="10"/>
    </row>
    <row r="70" spans="1:11" ht="21" customHeight="1">
      <c r="A70" s="9" t="s">
        <v>289</v>
      </c>
      <c r="B70" s="10" t="s">
        <v>12</v>
      </c>
      <c r="C70" s="10" t="s">
        <v>21</v>
      </c>
      <c r="D70" s="10" t="s">
        <v>22</v>
      </c>
      <c r="E70" s="12" t="s">
        <v>290</v>
      </c>
      <c r="F70" s="10" t="s">
        <v>291</v>
      </c>
      <c r="G70" s="10" t="s">
        <v>292</v>
      </c>
      <c r="H70" s="10" t="s">
        <v>26</v>
      </c>
      <c r="I70" s="10" t="s">
        <v>57</v>
      </c>
      <c r="J70" s="10"/>
      <c r="K70" s="10"/>
    </row>
    <row r="71" spans="1:11" ht="21" customHeight="1">
      <c r="A71" s="9" t="s">
        <v>293</v>
      </c>
      <c r="B71" s="10" t="s">
        <v>12</v>
      </c>
      <c r="C71" s="10" t="s">
        <v>21</v>
      </c>
      <c r="D71" s="10" t="s">
        <v>22</v>
      </c>
      <c r="E71" s="12" t="s">
        <v>290</v>
      </c>
      <c r="F71" s="10" t="s">
        <v>294</v>
      </c>
      <c r="G71" s="10"/>
      <c r="H71" s="10" t="s">
        <v>26</v>
      </c>
      <c r="I71" s="10" t="s">
        <v>19</v>
      </c>
      <c r="J71" s="10"/>
      <c r="K71" s="1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3"/>
  <sheetViews>
    <sheetView zoomScale="90" zoomScaleNormal="9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F69" sqref="F69"/>
    </sheetView>
  </sheetViews>
  <sheetFormatPr baseColWidth="10" defaultColWidth="11.5" defaultRowHeight="13"/>
  <cols>
    <col min="1" max="1" width="40" style="1" customWidth="1"/>
    <col min="2" max="2" width="11.33203125" style="2" customWidth="1"/>
    <col min="3" max="3" width="11.1640625" style="2" customWidth="1"/>
    <col min="4" max="4" width="19.5" style="2" customWidth="1"/>
    <col min="5" max="5" width="18.6640625" style="2" customWidth="1"/>
    <col min="6" max="6" width="23.1640625" style="2" customWidth="1"/>
    <col min="7" max="7" width="14.83203125" style="2" customWidth="1"/>
    <col min="8" max="8" width="8.33203125" style="2" customWidth="1"/>
    <col min="9" max="9" width="13.6640625" style="2" customWidth="1"/>
    <col min="10" max="10" width="20.5" style="2" customWidth="1"/>
    <col min="11" max="11" width="21.33203125" style="2" customWidth="1"/>
    <col min="12" max="12" width="22.5" style="2" customWidth="1"/>
    <col min="13" max="13" width="8" style="2" customWidth="1"/>
    <col min="14" max="14" width="3.83203125" style="2" customWidth="1"/>
    <col min="15" max="15" width="21.5" style="2" customWidth="1"/>
    <col min="16" max="16" width="11.5" style="2"/>
    <col min="17" max="17" width="15.1640625" style="2" customWidth="1"/>
    <col min="18" max="1019" width="11.5" style="2"/>
    <col min="1020" max="1024" width="11.5" style="17"/>
  </cols>
  <sheetData>
    <row r="1" spans="1:1024" s="7" customFormat="1" ht="20" customHeight="1">
      <c r="A1" s="114" t="s">
        <v>0</v>
      </c>
      <c r="B1" s="114" t="s">
        <v>295</v>
      </c>
      <c r="C1" s="114" t="s">
        <v>296</v>
      </c>
      <c r="D1" s="114" t="s">
        <v>297</v>
      </c>
      <c r="E1" s="114" t="s">
        <v>298</v>
      </c>
      <c r="F1" s="114" t="s">
        <v>299</v>
      </c>
      <c r="G1" s="120" t="s">
        <v>300</v>
      </c>
      <c r="H1" s="120"/>
      <c r="I1" s="120"/>
      <c r="J1" s="114" t="s">
        <v>301</v>
      </c>
      <c r="K1" s="114" t="s">
        <v>302</v>
      </c>
      <c r="L1" s="114" t="s">
        <v>303</v>
      </c>
      <c r="M1" s="18"/>
      <c r="Q1" s="114" t="s">
        <v>743</v>
      </c>
      <c r="AMF1" s="19"/>
      <c r="AMG1" s="19"/>
      <c r="AMH1" s="19"/>
      <c r="AMI1" s="19"/>
      <c r="AMJ1" s="19"/>
    </row>
    <row r="2" spans="1:1024" s="7" customFormat="1" ht="20" customHeight="1">
      <c r="A2" s="114"/>
      <c r="B2" s="114"/>
      <c r="C2" s="114"/>
      <c r="D2" s="114"/>
      <c r="E2" s="114"/>
      <c r="F2" s="114"/>
      <c r="G2" s="20" t="s">
        <v>304</v>
      </c>
      <c r="H2" s="20" t="s">
        <v>305</v>
      </c>
      <c r="I2" s="20" t="s">
        <v>306</v>
      </c>
      <c r="J2" s="114"/>
      <c r="K2" s="114"/>
      <c r="L2" s="114"/>
      <c r="M2" s="18"/>
      <c r="Q2" s="114"/>
      <c r="AMF2" s="19"/>
      <c r="AMG2" s="19"/>
      <c r="AMH2" s="19"/>
      <c r="AMI2" s="19"/>
      <c r="AMJ2" s="19"/>
    </row>
    <row r="3" spans="1:1024" ht="20" customHeight="1">
      <c r="A3" s="21" t="s">
        <v>11</v>
      </c>
      <c r="B3" s="111"/>
      <c r="C3" s="111"/>
      <c r="D3" s="111"/>
      <c r="E3" s="22" t="s">
        <v>307</v>
      </c>
      <c r="F3" s="111"/>
      <c r="G3" s="111"/>
      <c r="H3" s="111"/>
      <c r="I3" s="111"/>
      <c r="J3" s="111"/>
      <c r="K3" s="111"/>
      <c r="L3" s="111"/>
      <c r="N3" s="23" t="s">
        <v>308</v>
      </c>
      <c r="O3" s="24" t="s">
        <v>309</v>
      </c>
      <c r="Q3" s="113" t="s">
        <v>744</v>
      </c>
    </row>
    <row r="4" spans="1:1024" ht="20" customHeight="1">
      <c r="A4" s="21" t="s">
        <v>20</v>
      </c>
      <c r="B4" s="25" t="s">
        <v>308</v>
      </c>
      <c r="C4" s="25" t="s">
        <v>308</v>
      </c>
      <c r="D4" s="112" t="s">
        <v>308</v>
      </c>
      <c r="E4" s="22" t="s">
        <v>307</v>
      </c>
      <c r="F4" s="112" t="s">
        <v>308</v>
      </c>
      <c r="G4" s="112" t="s">
        <v>308</v>
      </c>
      <c r="H4" s="112" t="s">
        <v>308</v>
      </c>
      <c r="I4" s="112" t="s">
        <v>308</v>
      </c>
      <c r="J4" s="112" t="s">
        <v>308</v>
      </c>
      <c r="K4" s="112" t="s">
        <v>308</v>
      </c>
      <c r="L4" s="25" t="s">
        <v>308</v>
      </c>
      <c r="N4" s="26" t="s">
        <v>308</v>
      </c>
      <c r="O4" s="24" t="s">
        <v>310</v>
      </c>
      <c r="Q4" s="113" t="s">
        <v>308</v>
      </c>
    </row>
    <row r="5" spans="1:1024" ht="20" customHeight="1">
      <c r="A5" s="21" t="s">
        <v>28</v>
      </c>
      <c r="B5" s="25" t="s">
        <v>308</v>
      </c>
      <c r="C5" s="25" t="s">
        <v>308</v>
      </c>
      <c r="D5" s="111"/>
      <c r="E5" s="22" t="s">
        <v>307</v>
      </c>
      <c r="F5" s="111"/>
      <c r="G5" s="111"/>
      <c r="H5" s="111"/>
      <c r="I5" s="111"/>
      <c r="J5" s="111"/>
      <c r="K5" s="112" t="s">
        <v>308</v>
      </c>
      <c r="L5" s="111"/>
      <c r="N5" s="27" t="s">
        <v>307</v>
      </c>
      <c r="O5" s="24" t="s">
        <v>311</v>
      </c>
      <c r="Q5" s="113" t="s">
        <v>744</v>
      </c>
    </row>
    <row r="6" spans="1:1024" ht="20" customHeight="1">
      <c r="A6" s="21" t="s">
        <v>35</v>
      </c>
      <c r="B6" s="25" t="s">
        <v>308</v>
      </c>
      <c r="C6" s="25" t="s">
        <v>308</v>
      </c>
      <c r="D6" s="112" t="s">
        <v>308</v>
      </c>
      <c r="E6" s="22" t="s">
        <v>307</v>
      </c>
      <c r="F6" s="112" t="s">
        <v>308</v>
      </c>
      <c r="G6" s="111"/>
      <c r="H6" s="111"/>
      <c r="I6" s="111"/>
      <c r="J6" s="112" t="s">
        <v>308</v>
      </c>
      <c r="K6" s="112" t="s">
        <v>308</v>
      </c>
      <c r="L6" s="111"/>
      <c r="N6" s="28"/>
      <c r="O6" s="24" t="s">
        <v>312</v>
      </c>
      <c r="Q6" s="113" t="s">
        <v>308</v>
      </c>
    </row>
    <row r="7" spans="1:1024" ht="20" customHeight="1">
      <c r="A7" s="21" t="s">
        <v>42</v>
      </c>
      <c r="B7" s="25" t="s">
        <v>308</v>
      </c>
      <c r="C7" s="25" t="s">
        <v>308</v>
      </c>
      <c r="D7" s="112" t="s">
        <v>308</v>
      </c>
      <c r="E7" s="22" t="s">
        <v>307</v>
      </c>
      <c r="F7" s="112" t="s">
        <v>308</v>
      </c>
      <c r="G7" s="112" t="s">
        <v>308</v>
      </c>
      <c r="H7" s="112" t="s">
        <v>308</v>
      </c>
      <c r="I7" s="112" t="s">
        <v>308</v>
      </c>
      <c r="J7" s="111"/>
      <c r="K7" s="112" t="s">
        <v>308</v>
      </c>
      <c r="L7" s="25" t="s">
        <v>308</v>
      </c>
    </row>
    <row r="8" spans="1:1024" ht="20" customHeight="1">
      <c r="A8" s="21" t="s">
        <v>50</v>
      </c>
      <c r="B8" s="25" t="s">
        <v>308</v>
      </c>
      <c r="C8" s="25" t="s">
        <v>308</v>
      </c>
      <c r="D8" s="112" t="s">
        <v>308</v>
      </c>
      <c r="E8" s="115"/>
      <c r="F8" s="112" t="s">
        <v>308</v>
      </c>
      <c r="G8" s="112" t="s">
        <v>308</v>
      </c>
      <c r="H8" s="112" t="s">
        <v>308</v>
      </c>
      <c r="I8" s="112" t="s">
        <v>308</v>
      </c>
      <c r="J8" s="112" t="s">
        <v>308</v>
      </c>
      <c r="K8" s="112" t="s">
        <v>308</v>
      </c>
      <c r="L8" s="25" t="s">
        <v>308</v>
      </c>
      <c r="Q8" s="113" t="s">
        <v>308</v>
      </c>
    </row>
    <row r="9" spans="1:1024" ht="20" customHeight="1">
      <c r="A9" s="21" t="s">
        <v>55</v>
      </c>
      <c r="B9" s="25" t="s">
        <v>308</v>
      </c>
      <c r="C9" s="25" t="s">
        <v>308</v>
      </c>
      <c r="D9" s="112" t="s">
        <v>308</v>
      </c>
      <c r="E9" s="116"/>
      <c r="F9" s="112" t="s">
        <v>308</v>
      </c>
      <c r="G9" s="112" t="s">
        <v>308</v>
      </c>
      <c r="H9" s="112" t="s">
        <v>308</v>
      </c>
      <c r="I9" s="112" t="s">
        <v>308</v>
      </c>
      <c r="J9" s="112" t="s">
        <v>308</v>
      </c>
      <c r="K9" s="112" t="s">
        <v>308</v>
      </c>
      <c r="L9" s="25" t="s">
        <v>308</v>
      </c>
    </row>
    <row r="10" spans="1:1024" ht="20" customHeight="1">
      <c r="A10" s="21" t="s">
        <v>59</v>
      </c>
      <c r="B10" s="25" t="s">
        <v>308</v>
      </c>
      <c r="C10" s="25" t="s">
        <v>308</v>
      </c>
      <c r="D10" s="112" t="s">
        <v>308</v>
      </c>
      <c r="E10" s="118"/>
      <c r="F10" s="112" t="s">
        <v>308</v>
      </c>
      <c r="G10" s="112" t="s">
        <v>308</v>
      </c>
      <c r="H10" s="112" t="s">
        <v>308</v>
      </c>
      <c r="I10" s="112" t="s">
        <v>308</v>
      </c>
      <c r="J10" s="112" t="s">
        <v>308</v>
      </c>
      <c r="K10" s="112" t="s">
        <v>308</v>
      </c>
      <c r="L10" s="25" t="s">
        <v>308</v>
      </c>
      <c r="Q10" s="113" t="s">
        <v>308</v>
      </c>
    </row>
    <row r="11" spans="1:1024" ht="20" customHeight="1">
      <c r="A11" s="21" t="s">
        <v>65</v>
      </c>
      <c r="B11" s="22" t="s">
        <v>307</v>
      </c>
      <c r="C11" s="25" t="s">
        <v>308</v>
      </c>
      <c r="D11" s="22" t="s">
        <v>307</v>
      </c>
      <c r="E11" s="118"/>
      <c r="F11" s="22" t="s">
        <v>307</v>
      </c>
      <c r="G11" s="22" t="s">
        <v>307</v>
      </c>
      <c r="H11" s="22" t="s">
        <v>307</v>
      </c>
      <c r="I11" s="22" t="s">
        <v>307</v>
      </c>
      <c r="J11" s="22" t="s">
        <v>307</v>
      </c>
      <c r="K11" s="112" t="s">
        <v>308</v>
      </c>
      <c r="L11" s="25" t="s">
        <v>308</v>
      </c>
    </row>
    <row r="12" spans="1:1024" ht="20" customHeight="1">
      <c r="A12" s="21" t="s">
        <v>67</v>
      </c>
      <c r="B12" s="22" t="s">
        <v>307</v>
      </c>
      <c r="C12" s="25" t="s">
        <v>308</v>
      </c>
      <c r="D12" s="22" t="s">
        <v>307</v>
      </c>
      <c r="E12" s="22" t="s">
        <v>307</v>
      </c>
      <c r="F12" s="22" t="s">
        <v>307</v>
      </c>
      <c r="G12" s="22" t="s">
        <v>307</v>
      </c>
      <c r="H12" s="22" t="s">
        <v>307</v>
      </c>
      <c r="I12" s="22" t="s">
        <v>307</v>
      </c>
      <c r="J12" s="22" t="s">
        <v>307</v>
      </c>
      <c r="K12" s="112" t="s">
        <v>308</v>
      </c>
      <c r="L12" s="25" t="s">
        <v>308</v>
      </c>
    </row>
    <row r="13" spans="1:1024" ht="20" customHeight="1">
      <c r="A13" s="21" t="s">
        <v>68</v>
      </c>
      <c r="B13" s="25" t="s">
        <v>308</v>
      </c>
      <c r="C13" s="25" t="s">
        <v>308</v>
      </c>
      <c r="D13" s="112" t="s">
        <v>308</v>
      </c>
      <c r="E13" s="22" t="s">
        <v>307</v>
      </c>
      <c r="F13" s="112" t="s">
        <v>308</v>
      </c>
      <c r="G13" s="112" t="s">
        <v>308</v>
      </c>
      <c r="H13" s="112" t="s">
        <v>308</v>
      </c>
      <c r="I13" s="112" t="s">
        <v>308</v>
      </c>
      <c r="J13" s="111"/>
      <c r="K13" s="112" t="s">
        <v>308</v>
      </c>
      <c r="L13" s="25" t="s">
        <v>308</v>
      </c>
    </row>
    <row r="14" spans="1:1024" ht="20" customHeight="1">
      <c r="A14" s="21" t="s">
        <v>74</v>
      </c>
      <c r="B14" s="25" t="s">
        <v>308</v>
      </c>
      <c r="C14" s="25" t="s">
        <v>308</v>
      </c>
      <c r="D14" s="112" t="s">
        <v>308</v>
      </c>
      <c r="E14" s="22" t="s">
        <v>307</v>
      </c>
      <c r="F14" s="112" t="s">
        <v>308</v>
      </c>
      <c r="G14" s="112" t="s">
        <v>308</v>
      </c>
      <c r="H14" s="112" t="s">
        <v>308</v>
      </c>
      <c r="I14" s="112" t="s">
        <v>308</v>
      </c>
      <c r="J14" s="112" t="s">
        <v>308</v>
      </c>
      <c r="K14" s="112" t="s">
        <v>308</v>
      </c>
      <c r="L14" s="25" t="s">
        <v>308</v>
      </c>
      <c r="Q14" s="113" t="s">
        <v>308</v>
      </c>
    </row>
    <row r="15" spans="1:1024" ht="20" customHeight="1">
      <c r="A15" s="21" t="s">
        <v>77</v>
      </c>
      <c r="B15" s="25" t="s">
        <v>308</v>
      </c>
      <c r="C15" s="25" t="s">
        <v>308</v>
      </c>
      <c r="D15" s="112" t="s">
        <v>308</v>
      </c>
      <c r="E15" s="22" t="s">
        <v>307</v>
      </c>
      <c r="F15" s="112" t="s">
        <v>308</v>
      </c>
      <c r="G15" s="112" t="s">
        <v>308</v>
      </c>
      <c r="H15" s="112" t="s">
        <v>308</v>
      </c>
      <c r="I15" s="112" t="s">
        <v>308</v>
      </c>
      <c r="J15" s="112" t="s">
        <v>308</v>
      </c>
      <c r="K15" s="112" t="s">
        <v>308</v>
      </c>
      <c r="L15" s="25" t="s">
        <v>308</v>
      </c>
    </row>
    <row r="16" spans="1:1024" ht="20" customHeight="1">
      <c r="A16" s="21" t="s">
        <v>81</v>
      </c>
      <c r="B16" s="25" t="s">
        <v>308</v>
      </c>
      <c r="C16" s="25" t="s">
        <v>308</v>
      </c>
      <c r="D16" s="112" t="s">
        <v>308</v>
      </c>
      <c r="E16" s="22" t="s">
        <v>307</v>
      </c>
      <c r="F16" s="112" t="s">
        <v>308</v>
      </c>
      <c r="G16" s="112" t="s">
        <v>308</v>
      </c>
      <c r="H16" s="112" t="s">
        <v>308</v>
      </c>
      <c r="I16" s="112" t="s">
        <v>308</v>
      </c>
      <c r="J16" s="112" t="s">
        <v>308</v>
      </c>
      <c r="K16" s="112" t="s">
        <v>308</v>
      </c>
      <c r="L16" s="25" t="s">
        <v>308</v>
      </c>
      <c r="Q16" s="113" t="s">
        <v>308</v>
      </c>
    </row>
    <row r="17" spans="1:17" ht="20" customHeight="1">
      <c r="A17" s="21" t="s">
        <v>84</v>
      </c>
      <c r="B17" s="25" t="s">
        <v>308</v>
      </c>
      <c r="C17" s="25" t="s">
        <v>308</v>
      </c>
      <c r="D17" s="112" t="s">
        <v>308</v>
      </c>
      <c r="E17" s="22" t="s">
        <v>307</v>
      </c>
      <c r="F17" s="112" t="s">
        <v>308</v>
      </c>
      <c r="G17" s="112" t="s">
        <v>308</v>
      </c>
      <c r="H17" s="112" t="s">
        <v>308</v>
      </c>
      <c r="I17" s="112" t="s">
        <v>308</v>
      </c>
      <c r="J17" s="111"/>
      <c r="K17" s="112" t="s">
        <v>308</v>
      </c>
      <c r="L17" s="25" t="s">
        <v>308</v>
      </c>
    </row>
    <row r="18" spans="1:17" ht="20" customHeight="1">
      <c r="A18" s="21" t="s">
        <v>88</v>
      </c>
      <c r="B18" s="25" t="s">
        <v>308</v>
      </c>
      <c r="C18" s="25" t="s">
        <v>308</v>
      </c>
      <c r="D18" s="112" t="s">
        <v>308</v>
      </c>
      <c r="E18" s="22" t="s">
        <v>307</v>
      </c>
      <c r="F18" s="112" t="s">
        <v>308</v>
      </c>
      <c r="G18" s="112" t="s">
        <v>308</v>
      </c>
      <c r="H18" s="112" t="s">
        <v>308</v>
      </c>
      <c r="I18" s="112" t="s">
        <v>308</v>
      </c>
      <c r="J18" s="112" t="s">
        <v>308</v>
      </c>
      <c r="K18" s="112" t="s">
        <v>308</v>
      </c>
      <c r="L18" s="25" t="s">
        <v>308</v>
      </c>
      <c r="Q18" s="113" t="s">
        <v>308</v>
      </c>
    </row>
    <row r="19" spans="1:17" ht="20" customHeight="1">
      <c r="A19" s="21" t="s">
        <v>91</v>
      </c>
      <c r="B19" s="25" t="s">
        <v>308</v>
      </c>
      <c r="C19" s="25" t="s">
        <v>308</v>
      </c>
      <c r="D19" s="112" t="s">
        <v>308</v>
      </c>
      <c r="E19" s="22" t="s">
        <v>307</v>
      </c>
      <c r="F19" s="112" t="s">
        <v>308</v>
      </c>
      <c r="G19" s="112" t="s">
        <v>308</v>
      </c>
      <c r="H19" s="112" t="s">
        <v>308</v>
      </c>
      <c r="I19" s="112" t="s">
        <v>308</v>
      </c>
      <c r="J19" s="111"/>
      <c r="K19" s="112" t="s">
        <v>308</v>
      </c>
      <c r="L19" s="25" t="s">
        <v>308</v>
      </c>
    </row>
    <row r="20" spans="1:17" ht="20" customHeight="1">
      <c r="A20" s="21" t="s">
        <v>96</v>
      </c>
      <c r="B20" s="25" t="s">
        <v>308</v>
      </c>
      <c r="C20" s="25" t="s">
        <v>308</v>
      </c>
      <c r="D20" s="112" t="s">
        <v>308</v>
      </c>
      <c r="E20" s="22" t="s">
        <v>307</v>
      </c>
      <c r="F20" s="112" t="s">
        <v>308</v>
      </c>
      <c r="G20" s="112" t="s">
        <v>308</v>
      </c>
      <c r="H20" s="112" t="s">
        <v>308</v>
      </c>
      <c r="I20" s="112" t="s">
        <v>308</v>
      </c>
      <c r="J20" s="111"/>
      <c r="K20" s="112" t="s">
        <v>308</v>
      </c>
      <c r="L20" s="25" t="s">
        <v>308</v>
      </c>
    </row>
    <row r="21" spans="1:17" ht="20" customHeight="1">
      <c r="A21" s="21" t="s">
        <v>99</v>
      </c>
      <c r="B21" s="25" t="s">
        <v>308</v>
      </c>
      <c r="C21" s="25" t="s">
        <v>308</v>
      </c>
      <c r="D21" s="112" t="s">
        <v>308</v>
      </c>
      <c r="E21" s="22" t="s">
        <v>307</v>
      </c>
      <c r="F21" s="112" t="s">
        <v>308</v>
      </c>
      <c r="G21" s="112" t="s">
        <v>308</v>
      </c>
      <c r="H21" s="112" t="s">
        <v>308</v>
      </c>
      <c r="I21" s="112" t="s">
        <v>308</v>
      </c>
      <c r="J21" s="112" t="s">
        <v>308</v>
      </c>
      <c r="K21" s="112" t="s">
        <v>308</v>
      </c>
      <c r="L21" s="25" t="s">
        <v>308</v>
      </c>
    </row>
    <row r="22" spans="1:17" ht="20" customHeight="1">
      <c r="A22" s="21" t="s">
        <v>103</v>
      </c>
      <c r="B22" s="25" t="s">
        <v>308</v>
      </c>
      <c r="C22" s="25" t="s">
        <v>308</v>
      </c>
      <c r="D22" s="112" t="s">
        <v>308</v>
      </c>
      <c r="E22" s="22" t="s">
        <v>307</v>
      </c>
      <c r="F22" s="112" t="s">
        <v>308</v>
      </c>
      <c r="G22" s="112" t="s">
        <v>308</v>
      </c>
      <c r="H22" s="112" t="s">
        <v>308</v>
      </c>
      <c r="I22" s="112" t="s">
        <v>308</v>
      </c>
      <c r="J22" s="112" t="s">
        <v>308</v>
      </c>
      <c r="K22" s="112" t="s">
        <v>308</v>
      </c>
      <c r="L22" s="25" t="s">
        <v>308</v>
      </c>
    </row>
    <row r="23" spans="1:17" ht="20" customHeight="1">
      <c r="A23" s="21" t="s">
        <v>106</v>
      </c>
      <c r="B23" s="25" t="s">
        <v>308</v>
      </c>
      <c r="C23" s="25" t="s">
        <v>308</v>
      </c>
      <c r="D23" s="112" t="s">
        <v>308</v>
      </c>
      <c r="E23" s="22" t="s">
        <v>307</v>
      </c>
      <c r="F23" s="112" t="s">
        <v>308</v>
      </c>
      <c r="G23" s="112" t="s">
        <v>308</v>
      </c>
      <c r="H23" s="112" t="s">
        <v>308</v>
      </c>
      <c r="I23" s="112" t="s">
        <v>308</v>
      </c>
      <c r="J23" s="111"/>
      <c r="K23" s="112" t="s">
        <v>308</v>
      </c>
      <c r="L23" s="25" t="s">
        <v>308</v>
      </c>
    </row>
    <row r="24" spans="1:17" ht="20" customHeight="1">
      <c r="A24" s="21" t="s">
        <v>110</v>
      </c>
      <c r="B24" s="25" t="s">
        <v>308</v>
      </c>
      <c r="C24" s="25" t="s">
        <v>308</v>
      </c>
      <c r="D24" s="112" t="s">
        <v>308</v>
      </c>
      <c r="E24" s="22" t="s">
        <v>307</v>
      </c>
      <c r="F24" s="112" t="s">
        <v>308</v>
      </c>
      <c r="G24" s="112" t="s">
        <v>308</v>
      </c>
      <c r="H24" s="112" t="s">
        <v>308</v>
      </c>
      <c r="I24" s="112" t="s">
        <v>308</v>
      </c>
      <c r="J24" s="111"/>
      <c r="K24" s="112" t="s">
        <v>308</v>
      </c>
      <c r="L24" s="25" t="s">
        <v>308</v>
      </c>
    </row>
    <row r="25" spans="1:17" ht="20" customHeight="1">
      <c r="A25" s="21" t="s">
        <v>113</v>
      </c>
      <c r="B25" s="25" t="s">
        <v>308</v>
      </c>
      <c r="C25" s="25" t="s">
        <v>308</v>
      </c>
      <c r="D25" s="112" t="s">
        <v>308</v>
      </c>
      <c r="E25" s="22" t="s">
        <v>307</v>
      </c>
      <c r="F25" s="112" t="s">
        <v>308</v>
      </c>
      <c r="G25" s="112" t="s">
        <v>308</v>
      </c>
      <c r="H25" s="112" t="s">
        <v>308</v>
      </c>
      <c r="I25" s="112" t="s">
        <v>308</v>
      </c>
      <c r="J25" s="112" t="s">
        <v>308</v>
      </c>
      <c r="K25" s="112" t="s">
        <v>308</v>
      </c>
      <c r="L25" s="25" t="s">
        <v>308</v>
      </c>
    </row>
    <row r="26" spans="1:17" ht="20" customHeight="1">
      <c r="A26" s="21" t="s">
        <v>117</v>
      </c>
      <c r="B26" s="25" t="s">
        <v>308</v>
      </c>
      <c r="C26" s="25" t="s">
        <v>308</v>
      </c>
      <c r="D26" s="112" t="s">
        <v>308</v>
      </c>
      <c r="E26" s="22" t="s">
        <v>307</v>
      </c>
      <c r="F26" s="112" t="s">
        <v>308</v>
      </c>
      <c r="G26" s="112" t="s">
        <v>308</v>
      </c>
      <c r="H26" s="112" t="s">
        <v>308</v>
      </c>
      <c r="I26" s="112" t="s">
        <v>308</v>
      </c>
      <c r="J26" s="112" t="s">
        <v>308</v>
      </c>
      <c r="K26" s="112" t="s">
        <v>308</v>
      </c>
      <c r="L26" s="25" t="s">
        <v>308</v>
      </c>
    </row>
    <row r="27" spans="1:17" ht="20" customHeight="1">
      <c r="A27" s="21" t="s">
        <v>120</v>
      </c>
      <c r="B27" s="25" t="s">
        <v>308</v>
      </c>
      <c r="C27" s="25" t="s">
        <v>308</v>
      </c>
      <c r="D27" s="112" t="s">
        <v>308</v>
      </c>
      <c r="E27" s="22" t="s">
        <v>307</v>
      </c>
      <c r="F27" s="112" t="s">
        <v>308</v>
      </c>
      <c r="G27" s="112" t="s">
        <v>308</v>
      </c>
      <c r="H27" s="112" t="s">
        <v>308</v>
      </c>
      <c r="I27" s="112" t="s">
        <v>308</v>
      </c>
      <c r="J27" s="111"/>
      <c r="K27" s="112" t="s">
        <v>308</v>
      </c>
      <c r="L27" s="25" t="s">
        <v>308</v>
      </c>
    </row>
    <row r="28" spans="1:17" ht="20" customHeight="1">
      <c r="A28" s="21" t="s">
        <v>124</v>
      </c>
      <c r="B28" s="25" t="s">
        <v>308</v>
      </c>
      <c r="C28" s="25" t="s">
        <v>308</v>
      </c>
      <c r="D28" s="112" t="s">
        <v>308</v>
      </c>
      <c r="E28" s="22" t="s">
        <v>307</v>
      </c>
      <c r="F28" s="112" t="s">
        <v>308</v>
      </c>
      <c r="G28" s="112" t="s">
        <v>308</v>
      </c>
      <c r="H28" s="112" t="s">
        <v>308</v>
      </c>
      <c r="I28" s="112" t="s">
        <v>308</v>
      </c>
      <c r="J28" s="111"/>
      <c r="K28" s="112" t="s">
        <v>308</v>
      </c>
      <c r="L28" s="25" t="s">
        <v>308</v>
      </c>
    </row>
    <row r="29" spans="1:17" ht="20" customHeight="1">
      <c r="A29" s="21" t="s">
        <v>127</v>
      </c>
      <c r="B29" s="25" t="s">
        <v>308</v>
      </c>
      <c r="C29" s="25" t="s">
        <v>308</v>
      </c>
      <c r="D29" s="112" t="s">
        <v>308</v>
      </c>
      <c r="E29" s="22" t="s">
        <v>307</v>
      </c>
      <c r="F29" s="112" t="s">
        <v>308</v>
      </c>
      <c r="G29" s="112" t="s">
        <v>308</v>
      </c>
      <c r="H29" s="112" t="s">
        <v>308</v>
      </c>
      <c r="I29" s="112" t="s">
        <v>308</v>
      </c>
      <c r="J29" s="112" t="s">
        <v>308</v>
      </c>
      <c r="K29" s="112" t="s">
        <v>308</v>
      </c>
      <c r="L29" s="25" t="s">
        <v>308</v>
      </c>
    </row>
    <row r="30" spans="1:17" ht="20" customHeight="1">
      <c r="A30" s="21" t="s">
        <v>130</v>
      </c>
      <c r="B30" s="25" t="s">
        <v>308</v>
      </c>
      <c r="C30" s="25" t="s">
        <v>308</v>
      </c>
      <c r="D30" s="112" t="s">
        <v>308</v>
      </c>
      <c r="E30" s="22" t="s">
        <v>307</v>
      </c>
      <c r="F30" s="112" t="s">
        <v>308</v>
      </c>
      <c r="G30" s="112" t="s">
        <v>308</v>
      </c>
      <c r="H30" s="112" t="s">
        <v>308</v>
      </c>
      <c r="I30" s="112" t="s">
        <v>308</v>
      </c>
      <c r="J30" s="111"/>
      <c r="K30" s="112" t="s">
        <v>308</v>
      </c>
      <c r="L30" s="25" t="s">
        <v>308</v>
      </c>
    </row>
    <row r="31" spans="1:17" ht="20" customHeight="1">
      <c r="A31" s="21" t="s">
        <v>133</v>
      </c>
      <c r="B31" s="25" t="s">
        <v>308</v>
      </c>
      <c r="C31" s="25" t="s">
        <v>308</v>
      </c>
      <c r="D31" s="112" t="s">
        <v>308</v>
      </c>
      <c r="E31" s="22" t="s">
        <v>307</v>
      </c>
      <c r="F31" s="112" t="s">
        <v>308</v>
      </c>
      <c r="G31" s="112" t="s">
        <v>308</v>
      </c>
      <c r="H31" s="112" t="s">
        <v>308</v>
      </c>
      <c r="I31" s="112" t="s">
        <v>308</v>
      </c>
      <c r="J31" s="111"/>
      <c r="K31" s="112" t="s">
        <v>308</v>
      </c>
      <c r="L31" s="25" t="s">
        <v>308</v>
      </c>
    </row>
    <row r="32" spans="1:17" ht="20" customHeight="1">
      <c r="A32" s="21" t="s">
        <v>136</v>
      </c>
      <c r="B32" s="25" t="s">
        <v>308</v>
      </c>
      <c r="C32" s="25" t="s">
        <v>308</v>
      </c>
      <c r="D32" s="112" t="s">
        <v>308</v>
      </c>
      <c r="E32" s="22" t="s">
        <v>307</v>
      </c>
      <c r="F32" s="112" t="s">
        <v>308</v>
      </c>
      <c r="G32" s="112" t="s">
        <v>308</v>
      </c>
      <c r="H32" s="112" t="s">
        <v>308</v>
      </c>
      <c r="I32" s="112" t="s">
        <v>308</v>
      </c>
      <c r="J32" s="111"/>
      <c r="K32" s="112" t="s">
        <v>308</v>
      </c>
      <c r="L32" s="25" t="s">
        <v>308</v>
      </c>
    </row>
    <row r="33" spans="1:17" ht="20" customHeight="1">
      <c r="A33" s="21" t="s">
        <v>140</v>
      </c>
      <c r="B33" s="25" t="s">
        <v>308</v>
      </c>
      <c r="C33" s="25" t="s">
        <v>308</v>
      </c>
      <c r="D33" s="112" t="s">
        <v>308</v>
      </c>
      <c r="E33" s="22" t="s">
        <v>307</v>
      </c>
      <c r="F33" s="112" t="s">
        <v>308</v>
      </c>
      <c r="G33" s="112" t="s">
        <v>308</v>
      </c>
      <c r="H33" s="112" t="s">
        <v>308</v>
      </c>
      <c r="I33" s="112" t="s">
        <v>308</v>
      </c>
      <c r="J33" s="111"/>
      <c r="K33" s="112" t="s">
        <v>308</v>
      </c>
      <c r="L33" s="25" t="s">
        <v>308</v>
      </c>
    </row>
    <row r="34" spans="1:17" ht="20" customHeight="1">
      <c r="A34" s="21" t="s">
        <v>143</v>
      </c>
      <c r="B34" s="25" t="s">
        <v>308</v>
      </c>
      <c r="C34" s="25" t="s">
        <v>308</v>
      </c>
      <c r="D34" s="112" t="s">
        <v>308</v>
      </c>
      <c r="E34" s="22" t="s">
        <v>307</v>
      </c>
      <c r="F34" s="112" t="s">
        <v>308</v>
      </c>
      <c r="G34" s="112" t="s">
        <v>308</v>
      </c>
      <c r="H34" s="112" t="s">
        <v>308</v>
      </c>
      <c r="I34" s="112" t="s">
        <v>308</v>
      </c>
      <c r="J34" s="111"/>
      <c r="K34" s="112" t="s">
        <v>308</v>
      </c>
      <c r="L34" s="25" t="s">
        <v>308</v>
      </c>
    </row>
    <row r="35" spans="1:17" ht="20" customHeight="1">
      <c r="A35" s="21" t="s">
        <v>148</v>
      </c>
      <c r="B35" s="25" t="s">
        <v>308</v>
      </c>
      <c r="C35" s="25" t="s">
        <v>308</v>
      </c>
      <c r="D35" s="112" t="s">
        <v>308</v>
      </c>
      <c r="E35" s="22" t="s">
        <v>307</v>
      </c>
      <c r="F35" s="112" t="s">
        <v>308</v>
      </c>
      <c r="G35" s="112" t="s">
        <v>308</v>
      </c>
      <c r="H35" s="112" t="s">
        <v>308</v>
      </c>
      <c r="I35" s="112" t="s">
        <v>308</v>
      </c>
      <c r="J35" s="111"/>
      <c r="K35" s="112" t="s">
        <v>308</v>
      </c>
      <c r="L35" s="25" t="s">
        <v>308</v>
      </c>
    </row>
    <row r="36" spans="1:17" ht="20" customHeight="1">
      <c r="A36" s="21" t="s">
        <v>155</v>
      </c>
      <c r="B36" s="25" t="s">
        <v>308</v>
      </c>
      <c r="C36" s="25" t="s">
        <v>308</v>
      </c>
      <c r="D36" s="112" t="s">
        <v>308</v>
      </c>
      <c r="E36" s="22" t="s">
        <v>307</v>
      </c>
      <c r="F36" s="112" t="s">
        <v>308</v>
      </c>
      <c r="G36" s="112" t="s">
        <v>308</v>
      </c>
      <c r="H36" s="112" t="s">
        <v>308</v>
      </c>
      <c r="I36" s="112" t="s">
        <v>308</v>
      </c>
      <c r="J36" s="111"/>
      <c r="K36" s="112" t="s">
        <v>308</v>
      </c>
      <c r="L36" s="25" t="s">
        <v>308</v>
      </c>
    </row>
    <row r="37" spans="1:17" ht="20" customHeight="1">
      <c r="A37" s="21" t="s">
        <v>158</v>
      </c>
      <c r="B37" s="25" t="s">
        <v>308</v>
      </c>
      <c r="C37" s="25" t="s">
        <v>308</v>
      </c>
      <c r="D37" s="112" t="s">
        <v>308</v>
      </c>
      <c r="E37" s="118"/>
      <c r="F37" s="112" t="s">
        <v>308</v>
      </c>
      <c r="G37" s="112" t="s">
        <v>308</v>
      </c>
      <c r="H37" s="112" t="s">
        <v>308</v>
      </c>
      <c r="I37" s="112" t="s">
        <v>308</v>
      </c>
      <c r="J37" s="112" t="s">
        <v>308</v>
      </c>
      <c r="K37" s="119" t="s">
        <v>308</v>
      </c>
      <c r="L37" s="25" t="s">
        <v>308</v>
      </c>
      <c r="Q37" s="113" t="s">
        <v>308</v>
      </c>
    </row>
    <row r="38" spans="1:17" ht="20" customHeight="1">
      <c r="A38" s="21" t="s">
        <v>160</v>
      </c>
      <c r="B38" s="22" t="s">
        <v>307</v>
      </c>
      <c r="C38" s="112" t="s">
        <v>308</v>
      </c>
      <c r="D38" s="22" t="s">
        <v>307</v>
      </c>
      <c r="E38" s="118"/>
      <c r="F38" s="22" t="s">
        <v>307</v>
      </c>
      <c r="G38" s="22" t="s">
        <v>307</v>
      </c>
      <c r="H38" s="22" t="s">
        <v>307</v>
      </c>
      <c r="I38" s="22" t="s">
        <v>307</v>
      </c>
      <c r="J38" s="22" t="s">
        <v>307</v>
      </c>
      <c r="K38" s="119" t="s">
        <v>308</v>
      </c>
      <c r="L38" s="25" t="s">
        <v>308</v>
      </c>
    </row>
    <row r="39" spans="1:17" ht="20" customHeight="1">
      <c r="A39" s="21" t="s">
        <v>162</v>
      </c>
      <c r="B39" s="112" t="s">
        <v>308</v>
      </c>
      <c r="C39" s="112" t="s">
        <v>308</v>
      </c>
      <c r="D39" s="112" t="s">
        <v>308</v>
      </c>
      <c r="E39" s="22" t="s">
        <v>307</v>
      </c>
      <c r="F39" s="112" t="s">
        <v>308</v>
      </c>
      <c r="G39" s="112" t="s">
        <v>308</v>
      </c>
      <c r="H39" s="112" t="s">
        <v>308</v>
      </c>
      <c r="I39" s="112" t="s">
        <v>308</v>
      </c>
      <c r="J39" s="112" t="s">
        <v>308</v>
      </c>
      <c r="K39" s="112" t="s">
        <v>308</v>
      </c>
      <c r="L39" s="25" t="s">
        <v>308</v>
      </c>
    </row>
    <row r="40" spans="1:17" ht="20" customHeight="1">
      <c r="A40" s="21" t="s">
        <v>169</v>
      </c>
      <c r="B40" s="111"/>
      <c r="C40" s="111"/>
      <c r="D40" s="111"/>
      <c r="E40" s="22" t="s">
        <v>307</v>
      </c>
      <c r="F40" s="111"/>
      <c r="G40" s="111"/>
      <c r="H40" s="111"/>
      <c r="I40" s="111"/>
      <c r="J40" s="111"/>
      <c r="K40" s="111"/>
      <c r="L40" s="111"/>
    </row>
    <row r="41" spans="1:17" ht="20" customHeight="1">
      <c r="A41" s="21" t="s">
        <v>174</v>
      </c>
      <c r="B41" s="112" t="s">
        <v>308</v>
      </c>
      <c r="C41" s="111"/>
      <c r="D41" s="112" t="s">
        <v>308</v>
      </c>
      <c r="E41" s="22" t="s">
        <v>307</v>
      </c>
      <c r="F41" s="112" t="s">
        <v>308</v>
      </c>
      <c r="G41" s="112" t="s">
        <v>308</v>
      </c>
      <c r="H41" s="112" t="s">
        <v>308</v>
      </c>
      <c r="I41" s="112" t="s">
        <v>308</v>
      </c>
      <c r="J41" s="112" t="s">
        <v>308</v>
      </c>
      <c r="K41" s="111"/>
      <c r="L41" s="111"/>
    </row>
    <row r="42" spans="1:17" ht="20" customHeight="1">
      <c r="A42" s="21" t="s">
        <v>176</v>
      </c>
      <c r="B42" s="22" t="s">
        <v>307</v>
      </c>
      <c r="C42" s="111"/>
      <c r="D42" s="22" t="s">
        <v>307</v>
      </c>
      <c r="E42" s="22" t="s">
        <v>307</v>
      </c>
      <c r="F42" s="22" t="s">
        <v>307</v>
      </c>
      <c r="G42" s="22" t="s">
        <v>307</v>
      </c>
      <c r="H42" s="22" t="s">
        <v>307</v>
      </c>
      <c r="I42" s="22" t="s">
        <v>307</v>
      </c>
      <c r="J42" s="22" t="s">
        <v>307</v>
      </c>
      <c r="K42" s="111"/>
      <c r="L42" s="111"/>
    </row>
    <row r="43" spans="1:17" ht="20" customHeight="1">
      <c r="A43" s="21" t="s">
        <v>179</v>
      </c>
      <c r="B43" s="25" t="s">
        <v>308</v>
      </c>
      <c r="C43" s="25" t="s">
        <v>308</v>
      </c>
      <c r="D43" s="112" t="s">
        <v>308</v>
      </c>
      <c r="E43" s="22" t="s">
        <v>307</v>
      </c>
      <c r="F43" s="112" t="s">
        <v>308</v>
      </c>
      <c r="G43" s="112" t="s">
        <v>308</v>
      </c>
      <c r="H43" s="112" t="s">
        <v>308</v>
      </c>
      <c r="I43" s="112" t="s">
        <v>308</v>
      </c>
      <c r="J43" s="111"/>
      <c r="K43" s="112" t="s">
        <v>308</v>
      </c>
      <c r="L43" s="25" t="s">
        <v>308</v>
      </c>
    </row>
    <row r="44" spans="1:17" ht="20" customHeight="1">
      <c r="A44" s="21" t="s">
        <v>185</v>
      </c>
      <c r="B44" s="25" t="s">
        <v>308</v>
      </c>
      <c r="C44" s="25" t="s">
        <v>308</v>
      </c>
      <c r="D44" s="111"/>
      <c r="E44" s="22" t="s">
        <v>307</v>
      </c>
      <c r="F44" s="111"/>
      <c r="G44" s="111"/>
      <c r="H44" s="111"/>
      <c r="I44" s="111"/>
      <c r="J44" s="111"/>
      <c r="K44" s="112" t="s">
        <v>308</v>
      </c>
      <c r="L44" s="111"/>
      <c r="Q44" s="113" t="s">
        <v>744</v>
      </c>
    </row>
    <row r="45" spans="1:17" ht="20" customHeight="1">
      <c r="A45" s="21" t="s">
        <v>193</v>
      </c>
      <c r="B45" s="25" t="s">
        <v>308</v>
      </c>
      <c r="C45" s="25" t="s">
        <v>308</v>
      </c>
      <c r="D45" s="112" t="s">
        <v>308</v>
      </c>
      <c r="E45" s="22" t="s">
        <v>307</v>
      </c>
      <c r="F45" s="112" t="s">
        <v>308</v>
      </c>
      <c r="G45" s="112" t="s">
        <v>308</v>
      </c>
      <c r="H45" s="112" t="s">
        <v>308</v>
      </c>
      <c r="I45" s="112" t="s">
        <v>308</v>
      </c>
      <c r="J45" s="111"/>
      <c r="K45" s="112" t="s">
        <v>308</v>
      </c>
      <c r="L45" s="25" t="s">
        <v>308</v>
      </c>
    </row>
    <row r="46" spans="1:17" ht="20" customHeight="1">
      <c r="A46" s="21" t="s">
        <v>196</v>
      </c>
      <c r="B46" s="25" t="s">
        <v>308</v>
      </c>
      <c r="C46" s="25" t="s">
        <v>308</v>
      </c>
      <c r="D46" s="111"/>
      <c r="E46" s="22" t="s">
        <v>307</v>
      </c>
      <c r="F46" s="111"/>
      <c r="G46" s="111"/>
      <c r="H46" s="111"/>
      <c r="I46" s="111"/>
      <c r="J46" s="111"/>
      <c r="K46" s="112" t="s">
        <v>308</v>
      </c>
      <c r="L46" s="111"/>
    </row>
    <row r="47" spans="1:17" ht="20" customHeight="1">
      <c r="A47" s="21" t="s">
        <v>202</v>
      </c>
      <c r="B47" s="25" t="s">
        <v>308</v>
      </c>
      <c r="C47" s="25" t="s">
        <v>308</v>
      </c>
      <c r="D47" s="112" t="s">
        <v>308</v>
      </c>
      <c r="E47" s="22" t="s">
        <v>307</v>
      </c>
      <c r="F47" s="112" t="s">
        <v>308</v>
      </c>
      <c r="G47" s="112" t="s">
        <v>308</v>
      </c>
      <c r="H47" s="112" t="s">
        <v>308</v>
      </c>
      <c r="I47" s="112" t="s">
        <v>308</v>
      </c>
      <c r="J47" s="111"/>
      <c r="K47" s="112" t="s">
        <v>308</v>
      </c>
      <c r="L47" s="25" t="s">
        <v>308</v>
      </c>
    </row>
    <row r="48" spans="1:17" ht="20" customHeight="1">
      <c r="A48" s="21" t="s">
        <v>207</v>
      </c>
      <c r="B48" s="25" t="s">
        <v>308</v>
      </c>
      <c r="C48" s="25" t="s">
        <v>308</v>
      </c>
      <c r="D48" s="112" t="s">
        <v>308</v>
      </c>
      <c r="E48" s="22" t="s">
        <v>307</v>
      </c>
      <c r="F48" s="112" t="s">
        <v>308</v>
      </c>
      <c r="G48" s="112" t="s">
        <v>308</v>
      </c>
      <c r="H48" s="112" t="s">
        <v>308</v>
      </c>
      <c r="I48" s="112" t="s">
        <v>308</v>
      </c>
      <c r="J48" s="112" t="s">
        <v>308</v>
      </c>
      <c r="K48" s="119" t="s">
        <v>308</v>
      </c>
      <c r="L48" s="25" t="s">
        <v>308</v>
      </c>
    </row>
    <row r="49" spans="1:17" ht="20" customHeight="1">
      <c r="A49" s="21" t="s">
        <v>211</v>
      </c>
      <c r="B49" s="25" t="s">
        <v>308</v>
      </c>
      <c r="C49" s="25" t="s">
        <v>308</v>
      </c>
      <c r="D49" s="111"/>
      <c r="E49" s="22" t="s">
        <v>307</v>
      </c>
      <c r="F49" s="111"/>
      <c r="G49" s="111"/>
      <c r="H49" s="111"/>
      <c r="I49" s="111"/>
      <c r="J49" s="111"/>
      <c r="K49" s="119"/>
      <c r="L49" s="111"/>
    </row>
    <row r="50" spans="1:17" ht="20" customHeight="1">
      <c r="A50" s="21" t="s">
        <v>213</v>
      </c>
      <c r="B50" s="25" t="s">
        <v>308</v>
      </c>
      <c r="C50" s="25" t="s">
        <v>308</v>
      </c>
      <c r="D50" s="112" t="s">
        <v>308</v>
      </c>
      <c r="E50" s="22" t="s">
        <v>307</v>
      </c>
      <c r="F50" s="112" t="s">
        <v>308</v>
      </c>
      <c r="G50" s="112" t="s">
        <v>308</v>
      </c>
      <c r="H50" s="112" t="s">
        <v>308</v>
      </c>
      <c r="I50" s="112" t="s">
        <v>308</v>
      </c>
      <c r="J50" s="111"/>
      <c r="K50" s="112" t="s">
        <v>308</v>
      </c>
      <c r="L50" s="25" t="s">
        <v>308</v>
      </c>
    </row>
    <row r="51" spans="1:17" ht="20" customHeight="1">
      <c r="A51" s="21" t="s">
        <v>217</v>
      </c>
      <c r="B51" s="25" t="s">
        <v>308</v>
      </c>
      <c r="C51" s="25" t="s">
        <v>308</v>
      </c>
      <c r="D51" s="112" t="s">
        <v>308</v>
      </c>
      <c r="E51" s="22" t="s">
        <v>307</v>
      </c>
      <c r="F51" s="112" t="s">
        <v>308</v>
      </c>
      <c r="G51" s="112" t="s">
        <v>308</v>
      </c>
      <c r="H51" s="112" t="s">
        <v>308</v>
      </c>
      <c r="I51" s="112" t="s">
        <v>308</v>
      </c>
      <c r="J51" s="111"/>
      <c r="K51" s="112" t="s">
        <v>308</v>
      </c>
      <c r="L51" s="25" t="s">
        <v>308</v>
      </c>
    </row>
    <row r="52" spans="1:17" ht="20" customHeight="1">
      <c r="A52" s="21" t="s">
        <v>219</v>
      </c>
      <c r="B52" s="22" t="s">
        <v>307</v>
      </c>
      <c r="C52" s="25" t="s">
        <v>308</v>
      </c>
      <c r="D52" s="22" t="s">
        <v>307</v>
      </c>
      <c r="E52" s="22" t="s">
        <v>307</v>
      </c>
      <c r="F52" s="22" t="s">
        <v>307</v>
      </c>
      <c r="G52" s="22" t="s">
        <v>307</v>
      </c>
      <c r="H52" s="22" t="s">
        <v>307</v>
      </c>
      <c r="I52" s="22" t="s">
        <v>307</v>
      </c>
      <c r="J52" s="22" t="s">
        <v>307</v>
      </c>
      <c r="K52" s="112" t="s">
        <v>308</v>
      </c>
      <c r="L52" s="25" t="s">
        <v>308</v>
      </c>
    </row>
    <row r="53" spans="1:17" ht="20" customHeight="1">
      <c r="A53" s="21" t="s">
        <v>221</v>
      </c>
      <c r="B53" s="25" t="s">
        <v>308</v>
      </c>
      <c r="C53" s="25" t="s">
        <v>308</v>
      </c>
      <c r="D53" s="112" t="s">
        <v>308</v>
      </c>
      <c r="E53" s="22" t="s">
        <v>307</v>
      </c>
      <c r="F53" s="112" t="s">
        <v>308</v>
      </c>
      <c r="G53" s="112" t="s">
        <v>308</v>
      </c>
      <c r="H53" s="112" t="s">
        <v>308</v>
      </c>
      <c r="I53" s="112" t="s">
        <v>308</v>
      </c>
      <c r="J53" s="111"/>
      <c r="K53" s="112" t="s">
        <v>308</v>
      </c>
      <c r="L53" s="25" t="s">
        <v>308</v>
      </c>
    </row>
    <row r="54" spans="1:17" ht="20" customHeight="1">
      <c r="A54" s="21" t="s">
        <v>223</v>
      </c>
      <c r="B54" s="111"/>
      <c r="C54" s="111"/>
      <c r="D54" s="111"/>
      <c r="E54" s="22" t="s">
        <v>307</v>
      </c>
      <c r="F54" s="111"/>
      <c r="G54" s="111"/>
      <c r="H54" s="111"/>
      <c r="I54" s="111"/>
      <c r="J54" s="111"/>
      <c r="K54" s="111"/>
      <c r="L54" s="111"/>
      <c r="Q54" s="113" t="s">
        <v>744</v>
      </c>
    </row>
    <row r="55" spans="1:17" ht="20" customHeight="1">
      <c r="A55" s="21" t="s">
        <v>230</v>
      </c>
      <c r="B55" s="25" t="s">
        <v>308</v>
      </c>
      <c r="C55" s="25" t="s">
        <v>308</v>
      </c>
      <c r="D55" s="112" t="s">
        <v>308</v>
      </c>
      <c r="E55" s="22" t="s">
        <v>307</v>
      </c>
      <c r="F55" s="112" t="s">
        <v>308</v>
      </c>
      <c r="G55" s="112" t="s">
        <v>308</v>
      </c>
      <c r="H55" s="112" t="s">
        <v>308</v>
      </c>
      <c r="I55" s="112" t="s">
        <v>308</v>
      </c>
      <c r="J55" s="111"/>
      <c r="K55" s="112" t="s">
        <v>308</v>
      </c>
      <c r="L55" s="25" t="s">
        <v>308</v>
      </c>
      <c r="Q55" s="113" t="s">
        <v>308</v>
      </c>
    </row>
    <row r="56" spans="1:17" ht="20" customHeight="1">
      <c r="A56" s="21" t="s">
        <v>234</v>
      </c>
      <c r="B56" s="25" t="s">
        <v>308</v>
      </c>
      <c r="C56" s="25" t="s">
        <v>308</v>
      </c>
      <c r="D56" s="112" t="s">
        <v>308</v>
      </c>
      <c r="E56" s="22" t="s">
        <v>307</v>
      </c>
      <c r="F56" s="112" t="s">
        <v>308</v>
      </c>
      <c r="G56" s="112" t="s">
        <v>308</v>
      </c>
      <c r="H56" s="112" t="s">
        <v>308</v>
      </c>
      <c r="I56" s="112" t="s">
        <v>308</v>
      </c>
      <c r="J56" s="111"/>
      <c r="K56" s="112" t="s">
        <v>308</v>
      </c>
      <c r="L56" s="25" t="s">
        <v>308</v>
      </c>
      <c r="Q56" s="113" t="s">
        <v>308</v>
      </c>
    </row>
    <row r="57" spans="1:17" ht="20" customHeight="1">
      <c r="A57" s="21" t="s">
        <v>239</v>
      </c>
      <c r="B57" s="111"/>
      <c r="C57" s="111"/>
      <c r="D57" s="111"/>
      <c r="E57" s="22" t="s">
        <v>307</v>
      </c>
      <c r="F57" s="111"/>
      <c r="G57" s="111"/>
      <c r="H57" s="111"/>
      <c r="I57" s="111"/>
      <c r="J57" s="111"/>
      <c r="K57" s="111"/>
      <c r="L57" s="111"/>
      <c r="Q57" s="113" t="s">
        <v>744</v>
      </c>
    </row>
    <row r="58" spans="1:17" ht="20" customHeight="1">
      <c r="A58" s="21" t="s">
        <v>243</v>
      </c>
      <c r="B58" s="22" t="s">
        <v>307</v>
      </c>
      <c r="C58" s="111"/>
      <c r="D58" s="22" t="s">
        <v>307</v>
      </c>
      <c r="E58" s="22" t="s">
        <v>307</v>
      </c>
      <c r="F58" s="22" t="s">
        <v>307</v>
      </c>
      <c r="G58" s="22" t="s">
        <v>307</v>
      </c>
      <c r="H58" s="22" t="s">
        <v>307</v>
      </c>
      <c r="I58" s="22" t="s">
        <v>307</v>
      </c>
      <c r="J58" s="22" t="s">
        <v>307</v>
      </c>
      <c r="K58" s="111"/>
      <c r="L58" s="111"/>
    </row>
    <row r="59" spans="1:17" ht="20" customHeight="1">
      <c r="A59" s="21" t="s">
        <v>245</v>
      </c>
      <c r="B59" s="25" t="s">
        <v>308</v>
      </c>
      <c r="C59" s="25" t="s">
        <v>308</v>
      </c>
      <c r="D59" s="112" t="s">
        <v>308</v>
      </c>
      <c r="E59" s="22" t="s">
        <v>307</v>
      </c>
      <c r="F59" s="112" t="s">
        <v>308</v>
      </c>
      <c r="G59" s="112" t="s">
        <v>308</v>
      </c>
      <c r="H59" s="112" t="s">
        <v>308</v>
      </c>
      <c r="I59" s="112" t="s">
        <v>308</v>
      </c>
      <c r="J59" s="111"/>
      <c r="K59" s="112" t="s">
        <v>308</v>
      </c>
      <c r="L59" s="25" t="s">
        <v>308</v>
      </c>
    </row>
    <row r="60" spans="1:17" ht="20" customHeight="1">
      <c r="A60" s="21" t="s">
        <v>251</v>
      </c>
      <c r="B60" s="25" t="s">
        <v>308</v>
      </c>
      <c r="C60" s="25" t="s">
        <v>308</v>
      </c>
      <c r="D60" s="112" t="s">
        <v>308</v>
      </c>
      <c r="E60" s="115"/>
      <c r="F60" s="112" t="s">
        <v>308</v>
      </c>
      <c r="G60" s="112" t="s">
        <v>308</v>
      </c>
      <c r="H60" s="112" t="s">
        <v>308</v>
      </c>
      <c r="I60" s="112" t="s">
        <v>308</v>
      </c>
      <c r="J60" s="111"/>
      <c r="K60" s="112" t="s">
        <v>308</v>
      </c>
      <c r="L60" s="25" t="s">
        <v>308</v>
      </c>
    </row>
    <row r="61" spans="1:17" ht="20" customHeight="1">
      <c r="A61" s="21" t="s">
        <v>255</v>
      </c>
      <c r="B61" s="25" t="s">
        <v>308</v>
      </c>
      <c r="C61" s="25" t="s">
        <v>308</v>
      </c>
      <c r="D61" s="112" t="s">
        <v>308</v>
      </c>
      <c r="E61" s="117"/>
      <c r="F61" s="112" t="s">
        <v>308</v>
      </c>
      <c r="G61" s="112" t="s">
        <v>308</v>
      </c>
      <c r="H61" s="112" t="s">
        <v>308</v>
      </c>
      <c r="I61" s="112" t="s">
        <v>308</v>
      </c>
      <c r="J61" s="111"/>
      <c r="K61" s="112" t="s">
        <v>308</v>
      </c>
      <c r="L61" s="25" t="s">
        <v>308</v>
      </c>
    </row>
    <row r="62" spans="1:17" ht="20" customHeight="1">
      <c r="A62" s="21" t="s">
        <v>257</v>
      </c>
      <c r="B62" s="22" t="s">
        <v>307</v>
      </c>
      <c r="C62" s="111"/>
      <c r="D62" s="22" t="s">
        <v>307</v>
      </c>
      <c r="E62" s="116"/>
      <c r="F62" s="22" t="s">
        <v>307</v>
      </c>
      <c r="G62" s="22" t="s">
        <v>307</v>
      </c>
      <c r="H62" s="22" t="s">
        <v>307</v>
      </c>
      <c r="I62" s="22" t="s">
        <v>307</v>
      </c>
      <c r="J62" s="22" t="s">
        <v>307</v>
      </c>
      <c r="K62" s="111"/>
      <c r="L62" s="111"/>
    </row>
    <row r="63" spans="1:17" ht="20" customHeight="1">
      <c r="A63" s="21" t="s">
        <v>260</v>
      </c>
      <c r="B63" s="25" t="s">
        <v>308</v>
      </c>
      <c r="C63" s="25" t="s">
        <v>308</v>
      </c>
      <c r="D63" s="112" t="s">
        <v>308</v>
      </c>
      <c r="E63" s="111"/>
      <c r="F63" s="112" t="s">
        <v>308</v>
      </c>
      <c r="G63" s="112" t="s">
        <v>308</v>
      </c>
      <c r="H63" s="112" t="s">
        <v>308</v>
      </c>
      <c r="I63" s="112" t="s">
        <v>308</v>
      </c>
      <c r="J63" s="111"/>
      <c r="K63" s="112" t="s">
        <v>308</v>
      </c>
      <c r="L63" s="25" t="s">
        <v>308</v>
      </c>
      <c r="Q63" s="113" t="s">
        <v>308</v>
      </c>
    </row>
    <row r="64" spans="1:17" ht="20" customHeight="1">
      <c r="A64" s="21" t="s">
        <v>263</v>
      </c>
      <c r="B64" s="25" t="s">
        <v>308</v>
      </c>
      <c r="C64" s="25" t="s">
        <v>308</v>
      </c>
      <c r="D64" s="112" t="s">
        <v>308</v>
      </c>
      <c r="E64" s="111"/>
      <c r="F64" s="112" t="s">
        <v>308</v>
      </c>
      <c r="G64" s="112" t="s">
        <v>308</v>
      </c>
      <c r="H64" s="112" t="s">
        <v>308</v>
      </c>
      <c r="I64" s="112" t="s">
        <v>308</v>
      </c>
      <c r="J64" s="112" t="s">
        <v>308</v>
      </c>
      <c r="K64" s="112" t="s">
        <v>308</v>
      </c>
      <c r="L64" s="25" t="s">
        <v>308</v>
      </c>
      <c r="Q64" s="113" t="s">
        <v>308</v>
      </c>
    </row>
    <row r="65" spans="1:17" ht="20" customHeight="1">
      <c r="A65" s="21" t="s">
        <v>271</v>
      </c>
      <c r="B65" s="25" t="s">
        <v>308</v>
      </c>
      <c r="C65" s="111"/>
      <c r="D65" s="112" t="s">
        <v>308</v>
      </c>
      <c r="E65" s="115"/>
      <c r="F65" s="112" t="s">
        <v>308</v>
      </c>
      <c r="G65" s="112" t="s">
        <v>308</v>
      </c>
      <c r="H65" s="112" t="s">
        <v>308</v>
      </c>
      <c r="I65" s="112" t="s">
        <v>308</v>
      </c>
      <c r="J65" s="112" t="s">
        <v>308</v>
      </c>
      <c r="K65" s="112" t="s">
        <v>308</v>
      </c>
      <c r="L65" s="111"/>
      <c r="Q65" s="113" t="s">
        <v>308</v>
      </c>
    </row>
    <row r="66" spans="1:17" ht="20" customHeight="1">
      <c r="A66" s="21" t="s">
        <v>275</v>
      </c>
      <c r="B66" s="111"/>
      <c r="C66" s="111"/>
      <c r="D66" s="111"/>
      <c r="E66" s="117"/>
      <c r="F66" s="111"/>
      <c r="G66" s="111"/>
      <c r="H66" s="111"/>
      <c r="I66" s="111"/>
      <c r="J66" s="111"/>
      <c r="K66" s="112" t="s">
        <v>308</v>
      </c>
      <c r="L66" s="111"/>
    </row>
    <row r="67" spans="1:17" ht="20" customHeight="1">
      <c r="A67" s="21" t="s">
        <v>278</v>
      </c>
      <c r="B67" s="22" t="s">
        <v>307</v>
      </c>
      <c r="C67" s="111"/>
      <c r="D67" s="22" t="s">
        <v>307</v>
      </c>
      <c r="E67" s="116"/>
      <c r="F67" s="22" t="s">
        <v>307</v>
      </c>
      <c r="G67" s="22" t="s">
        <v>307</v>
      </c>
      <c r="H67" s="22" t="s">
        <v>307</v>
      </c>
      <c r="I67" s="22" t="s">
        <v>307</v>
      </c>
      <c r="J67" s="22" t="s">
        <v>307</v>
      </c>
      <c r="K67" s="111"/>
      <c r="L67" s="111"/>
    </row>
    <row r="68" spans="1:17" ht="20" customHeight="1">
      <c r="A68" s="21" t="s">
        <v>280</v>
      </c>
      <c r="B68" s="22" t="s">
        <v>307</v>
      </c>
      <c r="C68" s="25" t="s">
        <v>308</v>
      </c>
      <c r="D68" s="22" t="s">
        <v>307</v>
      </c>
      <c r="E68" s="22" t="s">
        <v>307</v>
      </c>
      <c r="F68" s="22" t="s">
        <v>307</v>
      </c>
      <c r="G68" s="22" t="s">
        <v>307</v>
      </c>
      <c r="H68" s="22" t="s">
        <v>307</v>
      </c>
      <c r="I68" s="22" t="s">
        <v>307</v>
      </c>
      <c r="J68" s="22" t="s">
        <v>307</v>
      </c>
      <c r="K68" s="112" t="s">
        <v>308</v>
      </c>
      <c r="L68" s="111"/>
    </row>
    <row r="69" spans="1:17" ht="20" customHeight="1">
      <c r="A69" s="21" t="s">
        <v>285</v>
      </c>
      <c r="B69" s="111"/>
      <c r="C69" s="25" t="s">
        <v>308</v>
      </c>
      <c r="D69" s="111"/>
      <c r="E69" s="111"/>
      <c r="F69" s="111"/>
      <c r="G69" s="111"/>
      <c r="H69" s="111"/>
      <c r="I69" s="111"/>
      <c r="J69" s="111"/>
      <c r="K69" s="112" t="s">
        <v>308</v>
      </c>
      <c r="L69" s="111"/>
      <c r="Q69" s="113" t="s">
        <v>744</v>
      </c>
    </row>
    <row r="70" spans="1:17" ht="20" customHeight="1">
      <c r="A70" s="21" t="s">
        <v>287</v>
      </c>
      <c r="B70" s="22" t="s">
        <v>307</v>
      </c>
      <c r="C70" s="25" t="s">
        <v>308</v>
      </c>
      <c r="D70" s="22" t="s">
        <v>307</v>
      </c>
      <c r="E70" s="22" t="s">
        <v>307</v>
      </c>
      <c r="F70" s="22" t="s">
        <v>307</v>
      </c>
      <c r="G70" s="22" t="s">
        <v>307</v>
      </c>
      <c r="H70" s="22" t="s">
        <v>307</v>
      </c>
      <c r="I70" s="22" t="s">
        <v>307</v>
      </c>
      <c r="J70" s="22" t="s">
        <v>307</v>
      </c>
      <c r="K70" s="112" t="s">
        <v>308</v>
      </c>
      <c r="L70" s="111"/>
    </row>
    <row r="71" spans="1:17" ht="20" customHeight="1">
      <c r="A71" s="21" t="s">
        <v>289</v>
      </c>
      <c r="B71" s="25" t="s">
        <v>308</v>
      </c>
      <c r="C71" s="25" t="s">
        <v>308</v>
      </c>
      <c r="D71" s="112" t="s">
        <v>308</v>
      </c>
      <c r="E71" s="115"/>
      <c r="F71" s="112" t="s">
        <v>308</v>
      </c>
      <c r="G71" s="112" t="s">
        <v>308</v>
      </c>
      <c r="H71" s="112" t="s">
        <v>308</v>
      </c>
      <c r="I71" s="112" t="s">
        <v>308</v>
      </c>
      <c r="J71" s="111"/>
      <c r="K71" s="112" t="s">
        <v>308</v>
      </c>
      <c r="L71" s="25" t="s">
        <v>308</v>
      </c>
    </row>
    <row r="72" spans="1:17" ht="20" customHeight="1">
      <c r="A72" s="21" t="s">
        <v>293</v>
      </c>
      <c r="B72" s="25" t="s">
        <v>308</v>
      </c>
      <c r="C72" s="25" t="s">
        <v>308</v>
      </c>
      <c r="D72" s="112" t="s">
        <v>308</v>
      </c>
      <c r="E72" s="116"/>
      <c r="F72" s="112" t="s">
        <v>308</v>
      </c>
      <c r="G72" s="112" t="s">
        <v>308</v>
      </c>
      <c r="H72" s="112" t="s">
        <v>308</v>
      </c>
      <c r="I72" s="112" t="s">
        <v>308</v>
      </c>
      <c r="J72" s="111"/>
      <c r="K72" s="112" t="s">
        <v>308</v>
      </c>
      <c r="L72" s="25" t="s">
        <v>308</v>
      </c>
    </row>
    <row r="73" spans="1:17" ht="20" customHeight="1">
      <c r="D73" s="2">
        <f>COUNTIF(D3:D72,"X")</f>
        <v>50</v>
      </c>
      <c r="F73" s="2">
        <f>COUNTIF(F3:F72,"X")</f>
        <v>50</v>
      </c>
    </row>
  </sheetData>
  <mergeCells count="19">
    <mergeCell ref="A1:A2"/>
    <mergeCell ref="B1:B2"/>
    <mergeCell ref="C1:C2"/>
    <mergeCell ref="D1:D2"/>
    <mergeCell ref="E1:E2"/>
    <mergeCell ref="Q1:Q2"/>
    <mergeCell ref="L1:L2"/>
    <mergeCell ref="E71:E72"/>
    <mergeCell ref="E60:E62"/>
    <mergeCell ref="E65:E67"/>
    <mergeCell ref="E8:E9"/>
    <mergeCell ref="E10:E11"/>
    <mergeCell ref="E37:E38"/>
    <mergeCell ref="K37:K38"/>
    <mergeCell ref="K48:K49"/>
    <mergeCell ref="F1:F2"/>
    <mergeCell ref="G1:I1"/>
    <mergeCell ref="J1:J2"/>
    <mergeCell ref="K1:K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J69"/>
  <sheetViews>
    <sheetView tabSelected="1" zoomScale="174" zoomScaleNormal="174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baseColWidth="10" defaultColWidth="11.5" defaultRowHeight="13"/>
  <cols>
    <col min="1" max="1" width="43" style="1" customWidth="1"/>
    <col min="2" max="2" width="12.33203125" style="29" customWidth="1"/>
    <col min="3" max="3" width="12.33203125" style="17" customWidth="1"/>
    <col min="4" max="4" width="15" style="30" customWidth="1"/>
    <col min="5" max="5" width="10.1640625" style="30" customWidth="1"/>
    <col min="6" max="6" width="9" style="31" customWidth="1"/>
    <col min="7" max="7" width="8.6640625" style="31" customWidth="1"/>
    <col min="8" max="8" width="12.6640625" style="17" customWidth="1"/>
    <col min="9" max="9" width="9" style="17" customWidth="1"/>
    <col min="10" max="10" width="9" style="30" customWidth="1"/>
    <col min="11" max="11" width="18.6640625" style="17" customWidth="1"/>
    <col min="12" max="12" width="15" style="17" customWidth="1"/>
    <col min="13" max="13" width="20.6640625" style="17" customWidth="1"/>
    <col min="14" max="14" width="11.83203125" style="30" customWidth="1"/>
    <col min="15" max="15" width="12" style="17" customWidth="1"/>
    <col min="16" max="16" width="23.83203125" style="17" customWidth="1"/>
    <col min="17" max="1024" width="11.5" style="17"/>
  </cols>
  <sheetData>
    <row r="1" spans="1:16" ht="14" customHeight="1">
      <c r="A1" s="121" t="s">
        <v>0</v>
      </c>
      <c r="B1" s="122" t="s">
        <v>313</v>
      </c>
      <c r="C1" s="123" t="s">
        <v>314</v>
      </c>
      <c r="D1" s="123"/>
      <c r="E1" s="123"/>
      <c r="F1" s="123"/>
      <c r="G1" s="123"/>
      <c r="H1" s="123"/>
      <c r="I1" s="123"/>
      <c r="J1" s="124" t="s">
        <v>315</v>
      </c>
      <c r="K1" s="124"/>
      <c r="L1" s="124"/>
      <c r="M1" s="124"/>
      <c r="N1" s="124"/>
      <c r="O1" s="124"/>
      <c r="P1" s="124"/>
    </row>
    <row r="2" spans="1:16" ht="42">
      <c r="A2" s="121"/>
      <c r="B2" s="122"/>
      <c r="C2" s="32" t="s">
        <v>316</v>
      </c>
      <c r="D2" s="33" t="s">
        <v>317</v>
      </c>
      <c r="E2" s="33" t="s">
        <v>318</v>
      </c>
      <c r="F2" s="34" t="s">
        <v>319</v>
      </c>
      <c r="G2" s="35" t="s">
        <v>320</v>
      </c>
      <c r="H2" s="36" t="s">
        <v>321</v>
      </c>
      <c r="I2" s="37" t="s">
        <v>322</v>
      </c>
      <c r="J2" s="38" t="s">
        <v>323</v>
      </c>
      <c r="K2" s="33" t="s">
        <v>324</v>
      </c>
      <c r="L2" s="39" t="s">
        <v>325</v>
      </c>
      <c r="M2" s="39" t="s">
        <v>326</v>
      </c>
      <c r="N2" s="33" t="s">
        <v>327</v>
      </c>
      <c r="O2" s="39" t="s">
        <v>328</v>
      </c>
      <c r="P2" s="40" t="s">
        <v>329</v>
      </c>
    </row>
    <row r="3" spans="1:16" s="49" customFormat="1" ht="22.5" customHeight="1">
      <c r="A3" s="41" t="s">
        <v>330</v>
      </c>
      <c r="B3" s="42">
        <v>2</v>
      </c>
      <c r="C3" s="43" t="s">
        <v>331</v>
      </c>
      <c r="D3" s="44">
        <v>129920920</v>
      </c>
      <c r="E3" s="44">
        <v>541</v>
      </c>
      <c r="F3" s="44" t="s">
        <v>332</v>
      </c>
      <c r="G3" s="44"/>
      <c r="H3" s="44">
        <v>416055</v>
      </c>
      <c r="I3" s="45">
        <v>91</v>
      </c>
      <c r="J3" s="46" t="s">
        <v>333</v>
      </c>
      <c r="K3" s="44" t="s">
        <v>334</v>
      </c>
      <c r="L3" s="44" t="s">
        <v>335</v>
      </c>
      <c r="M3" s="44" t="s">
        <v>336</v>
      </c>
      <c r="N3" s="44" t="s">
        <v>337</v>
      </c>
      <c r="O3" s="47">
        <v>0.23200000000000001</v>
      </c>
      <c r="P3" s="48" t="s">
        <v>338</v>
      </c>
    </row>
    <row r="4" spans="1:16" s="49" customFormat="1" ht="22.5" customHeight="1">
      <c r="A4" s="41" t="s">
        <v>339</v>
      </c>
      <c r="B4" s="42">
        <v>3</v>
      </c>
      <c r="C4" s="43" t="s">
        <v>340</v>
      </c>
      <c r="D4" s="44">
        <v>196804589</v>
      </c>
      <c r="E4" s="44">
        <v>30</v>
      </c>
      <c r="F4" s="44">
        <v>0.53590000000000004</v>
      </c>
      <c r="G4" s="44">
        <v>2.0000000000000001E-4</v>
      </c>
      <c r="H4" s="44">
        <v>6528661</v>
      </c>
      <c r="I4" s="45">
        <v>12</v>
      </c>
      <c r="J4" s="46" t="s">
        <v>341</v>
      </c>
      <c r="K4" s="44" t="s">
        <v>342</v>
      </c>
      <c r="L4" s="44" t="s">
        <v>343</v>
      </c>
      <c r="M4" s="44" t="s">
        <v>344</v>
      </c>
      <c r="N4" s="44" t="s">
        <v>345</v>
      </c>
      <c r="O4" s="47">
        <v>0.19800000000000001</v>
      </c>
      <c r="P4" s="48" t="s">
        <v>346</v>
      </c>
    </row>
    <row r="5" spans="1:16" s="49" customFormat="1" ht="22.5" customHeight="1">
      <c r="A5" s="41" t="s">
        <v>347</v>
      </c>
      <c r="B5" s="42">
        <v>2</v>
      </c>
      <c r="C5" s="43" t="s">
        <v>348</v>
      </c>
      <c r="D5" s="44" t="s">
        <v>349</v>
      </c>
      <c r="E5" s="44" t="s">
        <v>350</v>
      </c>
      <c r="F5" s="44" t="s">
        <v>351</v>
      </c>
      <c r="G5" s="44" t="s">
        <v>352</v>
      </c>
      <c r="H5" s="44" t="s">
        <v>353</v>
      </c>
      <c r="I5" s="45" t="s">
        <v>354</v>
      </c>
      <c r="J5" s="46" t="s">
        <v>355</v>
      </c>
      <c r="K5" s="44" t="s">
        <v>356</v>
      </c>
      <c r="L5" s="44" t="s">
        <v>357</v>
      </c>
      <c r="M5" s="44" t="s">
        <v>358</v>
      </c>
      <c r="N5" s="44" t="s">
        <v>359</v>
      </c>
      <c r="O5" s="47">
        <v>14.27</v>
      </c>
      <c r="P5" s="48" t="s">
        <v>360</v>
      </c>
    </row>
    <row r="6" spans="1:16" s="49" customFormat="1" ht="22.5" customHeight="1">
      <c r="A6" s="41" t="s">
        <v>361</v>
      </c>
      <c r="B6" s="42">
        <v>3</v>
      </c>
      <c r="C6" s="43" t="s">
        <v>362</v>
      </c>
      <c r="D6" s="44" t="s">
        <v>363</v>
      </c>
      <c r="E6" s="44" t="s">
        <v>364</v>
      </c>
      <c r="F6" s="44" t="s">
        <v>365</v>
      </c>
      <c r="G6" s="47">
        <f>1732.88/1000000</f>
        <v>1.73288E-3</v>
      </c>
      <c r="H6" s="44" t="s">
        <v>366</v>
      </c>
      <c r="I6" s="45" t="s">
        <v>367</v>
      </c>
      <c r="J6" s="46" t="s">
        <v>368</v>
      </c>
      <c r="K6" s="44" t="s">
        <v>369</v>
      </c>
      <c r="L6" s="44" t="s">
        <v>370</v>
      </c>
      <c r="M6" s="44" t="s">
        <v>371</v>
      </c>
      <c r="N6" s="44" t="s">
        <v>372</v>
      </c>
      <c r="O6" s="47">
        <v>5.6000000000000001E-2</v>
      </c>
      <c r="P6" s="48" t="s">
        <v>346</v>
      </c>
    </row>
    <row r="7" spans="1:16" s="49" customFormat="1" ht="22.5" customHeight="1">
      <c r="A7" s="41" t="s">
        <v>373</v>
      </c>
      <c r="B7" s="42">
        <v>2</v>
      </c>
      <c r="C7" s="43" t="s">
        <v>374</v>
      </c>
      <c r="D7" s="44" t="s">
        <v>375</v>
      </c>
      <c r="E7" s="44" t="s">
        <v>376</v>
      </c>
      <c r="F7" s="44" t="s">
        <v>377</v>
      </c>
      <c r="G7" s="44" t="s">
        <v>378</v>
      </c>
      <c r="H7" s="44" t="s">
        <v>379</v>
      </c>
      <c r="I7" s="45" t="s">
        <v>380</v>
      </c>
      <c r="J7" s="46" t="s">
        <v>381</v>
      </c>
      <c r="K7" s="44" t="s">
        <v>382</v>
      </c>
      <c r="L7" s="44" t="s">
        <v>383</v>
      </c>
      <c r="M7" s="44" t="s">
        <v>384</v>
      </c>
      <c r="N7" s="44" t="s">
        <v>385</v>
      </c>
      <c r="O7" s="47">
        <v>6.9000000000000006E-2</v>
      </c>
      <c r="P7" s="48" t="s">
        <v>386</v>
      </c>
    </row>
    <row r="8" spans="1:16" s="49" customFormat="1" ht="22.5" customHeight="1">
      <c r="A8" s="41" t="s">
        <v>387</v>
      </c>
      <c r="B8" s="42">
        <v>3</v>
      </c>
      <c r="C8" s="43" t="s">
        <v>388</v>
      </c>
      <c r="D8" s="50">
        <v>634545109</v>
      </c>
      <c r="E8" s="50">
        <v>33</v>
      </c>
      <c r="F8" s="47">
        <v>0.50019999999999998</v>
      </c>
      <c r="G8" s="47">
        <f>60.1/100</f>
        <v>0.60099999999999998</v>
      </c>
      <c r="H8" s="50">
        <v>16682880</v>
      </c>
      <c r="I8" s="51">
        <v>8</v>
      </c>
      <c r="J8" s="52" t="s">
        <v>389</v>
      </c>
      <c r="K8" s="53" t="s">
        <v>390</v>
      </c>
      <c r="L8" s="53" t="s">
        <v>391</v>
      </c>
      <c r="M8" s="53" t="s">
        <v>392</v>
      </c>
      <c r="N8" s="53" t="s">
        <v>393</v>
      </c>
      <c r="O8" s="53" t="s">
        <v>394</v>
      </c>
      <c r="P8" s="48" t="s">
        <v>395</v>
      </c>
    </row>
    <row r="9" spans="1:16" s="65" customFormat="1" ht="9.25" customHeight="1">
      <c r="A9" s="54"/>
      <c r="B9" s="55"/>
      <c r="C9" s="56"/>
      <c r="D9" s="57"/>
      <c r="E9" s="57"/>
      <c r="F9" s="58"/>
      <c r="G9" s="59"/>
      <c r="H9" s="60"/>
      <c r="I9" s="61"/>
      <c r="J9" s="62"/>
      <c r="K9" s="57"/>
      <c r="L9" s="63"/>
      <c r="M9" s="63"/>
      <c r="N9" s="57"/>
      <c r="O9" s="63"/>
      <c r="P9" s="64"/>
    </row>
    <row r="10" spans="1:16" ht="24" customHeight="1">
      <c r="A10" s="21" t="s">
        <v>11</v>
      </c>
      <c r="B10" s="42"/>
      <c r="C10" s="66"/>
      <c r="D10" s="67"/>
      <c r="E10" s="67"/>
      <c r="F10" s="68"/>
      <c r="G10" s="68"/>
      <c r="H10" s="67"/>
      <c r="I10" s="67"/>
      <c r="J10" s="67"/>
      <c r="K10" s="67"/>
      <c r="L10" s="67"/>
      <c r="M10" s="67"/>
      <c r="N10" s="67"/>
      <c r="O10" s="69"/>
      <c r="P10" s="67"/>
    </row>
    <row r="11" spans="1:16" ht="24" hidden="1" customHeight="1">
      <c r="A11" s="21" t="s">
        <v>20</v>
      </c>
      <c r="B11" s="42">
        <v>3</v>
      </c>
      <c r="C11" s="66" t="s">
        <v>396</v>
      </c>
      <c r="D11" s="67" t="s">
        <v>397</v>
      </c>
      <c r="E11" s="67" t="s">
        <v>398</v>
      </c>
      <c r="F11" s="67" t="s">
        <v>399</v>
      </c>
      <c r="G11" s="67" t="s">
        <v>378</v>
      </c>
      <c r="H11" s="67" t="s">
        <v>400</v>
      </c>
      <c r="I11" s="67" t="s">
        <v>401</v>
      </c>
      <c r="J11" s="67" t="s">
        <v>402</v>
      </c>
      <c r="K11" s="67" t="s">
        <v>403</v>
      </c>
      <c r="L11" s="67" t="s">
        <v>404</v>
      </c>
      <c r="M11" s="67" t="s">
        <v>405</v>
      </c>
      <c r="N11" s="67" t="s">
        <v>406</v>
      </c>
      <c r="O11" s="69">
        <v>0.122</v>
      </c>
      <c r="P11" s="67" t="s">
        <v>407</v>
      </c>
    </row>
    <row r="12" spans="1:16" ht="24" hidden="1" customHeight="1">
      <c r="A12" s="21" t="s">
        <v>28</v>
      </c>
      <c r="B12" s="42"/>
      <c r="C12" s="69"/>
      <c r="D12" s="70"/>
      <c r="E12" s="70"/>
      <c r="F12" s="68"/>
      <c r="G12" s="68"/>
      <c r="H12" s="69"/>
      <c r="I12" s="69"/>
      <c r="J12" s="70"/>
      <c r="K12" s="69"/>
      <c r="L12" s="69"/>
      <c r="M12" s="69"/>
      <c r="N12" s="70"/>
      <c r="O12" s="69"/>
      <c r="P12" s="69"/>
    </row>
    <row r="13" spans="1:16" ht="24" hidden="1" customHeight="1">
      <c r="A13" s="21" t="s">
        <v>35</v>
      </c>
      <c r="B13" s="42">
        <v>1</v>
      </c>
      <c r="C13" s="66" t="s">
        <v>408</v>
      </c>
      <c r="D13" s="67" t="s">
        <v>409</v>
      </c>
      <c r="E13" s="67" t="s">
        <v>410</v>
      </c>
      <c r="F13" s="67" t="s">
        <v>411</v>
      </c>
      <c r="G13" s="67" t="s">
        <v>412</v>
      </c>
      <c r="H13" s="67" t="s">
        <v>413</v>
      </c>
      <c r="I13" s="67" t="s">
        <v>414</v>
      </c>
      <c r="J13" s="67" t="s">
        <v>415</v>
      </c>
      <c r="K13" s="67" t="s">
        <v>416</v>
      </c>
      <c r="L13" s="67" t="s">
        <v>417</v>
      </c>
      <c r="M13" s="67" t="s">
        <v>418</v>
      </c>
      <c r="N13" s="67" t="s">
        <v>419</v>
      </c>
      <c r="O13" s="69">
        <v>0.28699999999999998</v>
      </c>
      <c r="P13" s="67" t="s">
        <v>420</v>
      </c>
    </row>
    <row r="14" spans="1:16" ht="24" hidden="1" customHeight="1">
      <c r="A14" s="21" t="s">
        <v>42</v>
      </c>
      <c r="B14" s="42">
        <v>1</v>
      </c>
      <c r="C14" s="66" t="s">
        <v>408</v>
      </c>
      <c r="D14" s="67">
        <v>441530708</v>
      </c>
      <c r="E14" s="67">
        <v>90763</v>
      </c>
      <c r="F14" s="67">
        <v>0.47949999999999998</v>
      </c>
      <c r="G14" s="67">
        <v>4.0000000000000002E-4</v>
      </c>
      <c r="H14" s="67">
        <v>9905</v>
      </c>
      <c r="I14" s="67">
        <v>12088</v>
      </c>
      <c r="J14" s="67">
        <v>28809</v>
      </c>
      <c r="K14" s="67" t="s">
        <v>421</v>
      </c>
      <c r="L14" s="67" t="s">
        <v>422</v>
      </c>
      <c r="M14" s="67" t="s">
        <v>423</v>
      </c>
      <c r="N14" s="67">
        <v>9504</v>
      </c>
      <c r="O14" s="69">
        <v>5.2999999999999999E-2</v>
      </c>
      <c r="P14" s="67" t="s">
        <v>424</v>
      </c>
    </row>
    <row r="15" spans="1:16" ht="24" hidden="1" customHeight="1">
      <c r="A15" s="21" t="s">
        <v>50</v>
      </c>
      <c r="B15" s="42">
        <v>2</v>
      </c>
      <c r="C15" s="71" t="s">
        <v>396</v>
      </c>
      <c r="D15" s="72" t="s">
        <v>425</v>
      </c>
      <c r="E15" s="72" t="s">
        <v>426</v>
      </c>
      <c r="F15" s="72" t="s">
        <v>427</v>
      </c>
      <c r="G15" s="72" t="s">
        <v>378</v>
      </c>
      <c r="H15" s="72" t="s">
        <v>428</v>
      </c>
      <c r="I15" s="72" t="s">
        <v>429</v>
      </c>
      <c r="J15" s="72" t="s">
        <v>430</v>
      </c>
      <c r="K15" s="72" t="s">
        <v>431</v>
      </c>
      <c r="L15" s="72" t="s">
        <v>432</v>
      </c>
      <c r="M15" s="72" t="s">
        <v>433</v>
      </c>
      <c r="N15" s="72" t="s">
        <v>434</v>
      </c>
      <c r="O15" s="73">
        <v>0.05</v>
      </c>
      <c r="P15" s="72" t="s">
        <v>435</v>
      </c>
    </row>
    <row r="16" spans="1:16" ht="24" hidden="1" customHeight="1">
      <c r="A16" s="21" t="s">
        <v>55</v>
      </c>
      <c r="B16" s="42">
        <v>2</v>
      </c>
      <c r="C16" s="71" t="s">
        <v>396</v>
      </c>
      <c r="D16" s="72" t="s">
        <v>436</v>
      </c>
      <c r="E16" s="72" t="s">
        <v>437</v>
      </c>
      <c r="F16" s="72" t="s">
        <v>438</v>
      </c>
      <c r="G16" s="72" t="s">
        <v>378</v>
      </c>
      <c r="H16" s="72" t="s">
        <v>439</v>
      </c>
      <c r="I16" s="72" t="s">
        <v>440</v>
      </c>
      <c r="J16" s="72" t="s">
        <v>441</v>
      </c>
      <c r="K16" s="72" t="s">
        <v>442</v>
      </c>
      <c r="L16" s="72" t="s">
        <v>443</v>
      </c>
      <c r="M16" s="72" t="s">
        <v>444</v>
      </c>
      <c r="N16" s="72" t="s">
        <v>445</v>
      </c>
      <c r="O16" s="73">
        <v>4.2999999999999997E-2</v>
      </c>
      <c r="P16" s="72" t="s">
        <v>446</v>
      </c>
    </row>
    <row r="17" spans="1:16" ht="24" hidden="1" customHeight="1">
      <c r="A17" s="21" t="s">
        <v>59</v>
      </c>
      <c r="B17" s="42">
        <v>2</v>
      </c>
      <c r="C17" s="71" t="s">
        <v>396</v>
      </c>
      <c r="D17" s="72" t="s">
        <v>447</v>
      </c>
      <c r="E17" s="72" t="s">
        <v>448</v>
      </c>
      <c r="F17" s="72" t="s">
        <v>449</v>
      </c>
      <c r="G17" s="72" t="s">
        <v>378</v>
      </c>
      <c r="H17" s="72" t="s">
        <v>450</v>
      </c>
      <c r="I17" s="72" t="s">
        <v>451</v>
      </c>
      <c r="J17" s="72" t="s">
        <v>452</v>
      </c>
      <c r="K17" s="72" t="s">
        <v>453</v>
      </c>
      <c r="L17" s="72" t="s">
        <v>454</v>
      </c>
      <c r="M17" s="72" t="s">
        <v>455</v>
      </c>
      <c r="N17" s="72" t="s">
        <v>456</v>
      </c>
      <c r="O17" s="73">
        <f>2.9/100</f>
        <v>2.8999999999999998E-2</v>
      </c>
      <c r="P17" s="72" t="s">
        <v>457</v>
      </c>
    </row>
    <row r="18" spans="1:16" ht="24" customHeight="1">
      <c r="A18" s="21" t="s">
        <v>68</v>
      </c>
      <c r="B18" s="42">
        <v>1</v>
      </c>
      <c r="C18" s="66" t="s">
        <v>408</v>
      </c>
      <c r="D18" s="67">
        <v>210490195</v>
      </c>
      <c r="E18" s="67">
        <v>26101</v>
      </c>
      <c r="F18" s="67">
        <v>0.52170000000000005</v>
      </c>
      <c r="G18" s="67">
        <v>2.0000000000000001E-4</v>
      </c>
      <c r="H18" s="67">
        <v>18854</v>
      </c>
      <c r="I18" s="67">
        <v>2831</v>
      </c>
      <c r="J18" s="67">
        <v>18132</v>
      </c>
      <c r="K18" s="67" t="s">
        <v>458</v>
      </c>
      <c r="L18" s="67" t="s">
        <v>357</v>
      </c>
      <c r="M18" s="67" t="s">
        <v>459</v>
      </c>
      <c r="N18" s="67">
        <v>3463</v>
      </c>
      <c r="O18" s="69">
        <v>0.10199999999999999</v>
      </c>
      <c r="P18" s="67" t="s">
        <v>460</v>
      </c>
    </row>
    <row r="19" spans="1:16" ht="24" customHeight="1">
      <c r="A19" s="21" t="s">
        <v>74</v>
      </c>
      <c r="B19" s="42">
        <v>3</v>
      </c>
      <c r="C19" s="71" t="s">
        <v>396</v>
      </c>
      <c r="D19" s="72">
        <v>218468182</v>
      </c>
      <c r="E19" s="72">
        <v>275</v>
      </c>
      <c r="F19" s="72">
        <v>0.53249999999999997</v>
      </c>
      <c r="G19" s="72">
        <v>0</v>
      </c>
      <c r="H19" s="72">
        <v>3909900</v>
      </c>
      <c r="I19" s="72">
        <v>21</v>
      </c>
      <c r="J19" s="72">
        <v>17770</v>
      </c>
      <c r="K19" s="72" t="s">
        <v>461</v>
      </c>
      <c r="L19" s="72" t="s">
        <v>462</v>
      </c>
      <c r="M19" s="72" t="s">
        <v>463</v>
      </c>
      <c r="N19" s="72">
        <v>2327</v>
      </c>
      <c r="O19" s="73">
        <v>0.13100000000000001</v>
      </c>
      <c r="P19" s="72" t="s">
        <v>464</v>
      </c>
    </row>
    <row r="20" spans="1:16" ht="24" customHeight="1">
      <c r="A20" s="21" t="s">
        <v>77</v>
      </c>
      <c r="B20" s="42">
        <v>1</v>
      </c>
      <c r="C20" s="66" t="s">
        <v>408</v>
      </c>
      <c r="D20" s="67">
        <v>165859709</v>
      </c>
      <c r="E20" s="67">
        <v>35116</v>
      </c>
      <c r="F20" s="67">
        <v>0.53659999999999997</v>
      </c>
      <c r="G20" s="67">
        <v>2.0000000000000001E-4</v>
      </c>
      <c r="H20" s="67">
        <v>9065</v>
      </c>
      <c r="I20" s="67">
        <v>5030</v>
      </c>
      <c r="J20" s="67">
        <v>18167</v>
      </c>
      <c r="K20" s="67" t="s">
        <v>465</v>
      </c>
      <c r="L20" s="67" t="s">
        <v>466</v>
      </c>
      <c r="M20" s="67" t="s">
        <v>467</v>
      </c>
      <c r="N20" s="67">
        <v>3757</v>
      </c>
      <c r="O20" s="69">
        <v>0.113</v>
      </c>
      <c r="P20" s="67" t="s">
        <v>468</v>
      </c>
    </row>
    <row r="21" spans="1:16" ht="24" customHeight="1">
      <c r="A21" s="21" t="s">
        <v>81</v>
      </c>
      <c r="B21" s="42">
        <v>2</v>
      </c>
      <c r="C21" s="71" t="s">
        <v>396</v>
      </c>
      <c r="D21" s="72">
        <v>227561674</v>
      </c>
      <c r="E21" s="72">
        <v>781</v>
      </c>
      <c r="F21" s="72">
        <v>0.53490000000000004</v>
      </c>
      <c r="G21" s="72">
        <v>0</v>
      </c>
      <c r="H21" s="72">
        <v>671105</v>
      </c>
      <c r="I21" s="72">
        <v>94</v>
      </c>
      <c r="J21" s="72">
        <v>19173</v>
      </c>
      <c r="K21" s="72" t="s">
        <v>469</v>
      </c>
      <c r="L21" s="72" t="s">
        <v>470</v>
      </c>
      <c r="M21" s="72" t="s">
        <v>471</v>
      </c>
      <c r="N21" s="72">
        <v>2822</v>
      </c>
      <c r="O21" s="73">
        <v>0.10299999999999999</v>
      </c>
      <c r="P21" s="72" t="s">
        <v>472</v>
      </c>
    </row>
    <row r="22" spans="1:16" ht="24" customHeight="1">
      <c r="A22" s="21" t="s">
        <v>84</v>
      </c>
      <c r="B22" s="42">
        <v>1</v>
      </c>
      <c r="C22" s="66" t="s">
        <v>408</v>
      </c>
      <c r="D22" s="67">
        <v>186481058</v>
      </c>
      <c r="E22" s="67">
        <v>22843</v>
      </c>
      <c r="F22" s="67">
        <v>0.53759999999999997</v>
      </c>
      <c r="G22" s="67">
        <v>4.0000000000000002E-4</v>
      </c>
      <c r="H22" s="67">
        <v>26008</v>
      </c>
      <c r="I22" s="67">
        <v>2020</v>
      </c>
      <c r="J22" s="67">
        <v>18119</v>
      </c>
      <c r="K22" s="67" t="s">
        <v>473</v>
      </c>
      <c r="L22" s="67" t="s">
        <v>474</v>
      </c>
      <c r="M22" s="67" t="s">
        <v>475</v>
      </c>
      <c r="N22" s="67">
        <v>3720</v>
      </c>
      <c r="O22" s="69">
        <v>0.128</v>
      </c>
      <c r="P22" s="67" t="s">
        <v>476</v>
      </c>
    </row>
    <row r="23" spans="1:16" ht="24" customHeight="1">
      <c r="A23" s="21" t="s">
        <v>88</v>
      </c>
      <c r="B23" s="42">
        <v>2</v>
      </c>
      <c r="C23" s="71" t="s">
        <v>396</v>
      </c>
      <c r="D23" s="72">
        <v>200168972</v>
      </c>
      <c r="E23" s="72">
        <v>1633</v>
      </c>
      <c r="F23" s="72">
        <v>0.53400000000000003</v>
      </c>
      <c r="G23" s="72">
        <v>0</v>
      </c>
      <c r="H23" s="72">
        <v>852574</v>
      </c>
      <c r="I23" s="72">
        <v>70</v>
      </c>
      <c r="J23" s="72">
        <v>17801</v>
      </c>
      <c r="K23" s="72" t="s">
        <v>477</v>
      </c>
      <c r="L23" s="72" t="s">
        <v>478</v>
      </c>
      <c r="M23" s="72" t="s">
        <v>479</v>
      </c>
      <c r="N23" s="72">
        <v>2466</v>
      </c>
      <c r="O23" s="73">
        <v>0.14499999999999999</v>
      </c>
      <c r="P23" s="72" t="s">
        <v>480</v>
      </c>
    </row>
    <row r="24" spans="1:16" ht="24" customHeight="1">
      <c r="A24" s="21" t="s">
        <v>91</v>
      </c>
      <c r="B24" s="42">
        <v>1</v>
      </c>
      <c r="C24" s="66" t="s">
        <v>408</v>
      </c>
      <c r="D24" s="67">
        <v>186357604</v>
      </c>
      <c r="E24" s="67">
        <v>19405</v>
      </c>
      <c r="F24" s="67">
        <v>0.52869999999999995</v>
      </c>
      <c r="G24" s="67">
        <v>2.0000000000000001E-4</v>
      </c>
      <c r="H24" s="67">
        <v>25259</v>
      </c>
      <c r="I24" s="67">
        <v>2096</v>
      </c>
      <c r="J24" s="67">
        <v>19066</v>
      </c>
      <c r="K24" s="67" t="s">
        <v>481</v>
      </c>
      <c r="L24" s="67" t="s">
        <v>482</v>
      </c>
      <c r="M24" s="67" t="s">
        <v>483</v>
      </c>
      <c r="N24" s="67">
        <v>3883</v>
      </c>
      <c r="O24" s="69">
        <v>0.10299999999999999</v>
      </c>
      <c r="P24" s="67" t="s">
        <v>484</v>
      </c>
    </row>
    <row r="25" spans="1:16" ht="24" customHeight="1">
      <c r="A25" s="21" t="s">
        <v>96</v>
      </c>
      <c r="B25" s="42">
        <v>1</v>
      </c>
      <c r="C25" s="66" t="s">
        <v>408</v>
      </c>
      <c r="D25" s="67">
        <v>188200271</v>
      </c>
      <c r="E25" s="67">
        <v>23128</v>
      </c>
      <c r="F25" s="67">
        <v>0.53500000000000003</v>
      </c>
      <c r="G25" s="67">
        <v>2.9999999999999997E-4</v>
      </c>
      <c r="H25" s="67">
        <v>24929</v>
      </c>
      <c r="I25" s="67">
        <v>2129</v>
      </c>
      <c r="J25" s="67">
        <v>18068</v>
      </c>
      <c r="K25" s="67" t="s">
        <v>485</v>
      </c>
      <c r="L25" s="67" t="s">
        <v>486</v>
      </c>
      <c r="M25" s="67" t="s">
        <v>487</v>
      </c>
      <c r="N25" s="67">
        <v>3707</v>
      </c>
      <c r="O25" s="69">
        <v>0.11600000000000001</v>
      </c>
      <c r="P25" s="67" t="s">
        <v>488</v>
      </c>
    </row>
    <row r="26" spans="1:16" ht="24" hidden="1" customHeight="1">
      <c r="A26" s="21" t="s">
        <v>99</v>
      </c>
      <c r="B26" s="42">
        <v>1</v>
      </c>
      <c r="C26" s="66" t="s">
        <v>408</v>
      </c>
      <c r="D26" s="67" t="s">
        <v>489</v>
      </c>
      <c r="E26" s="67" t="s">
        <v>490</v>
      </c>
      <c r="F26" s="67" t="s">
        <v>491</v>
      </c>
      <c r="G26" s="67" t="s">
        <v>492</v>
      </c>
      <c r="H26" s="67" t="s">
        <v>493</v>
      </c>
      <c r="I26" s="67" t="s">
        <v>494</v>
      </c>
      <c r="J26" s="67" t="s">
        <v>495</v>
      </c>
      <c r="K26" s="67" t="s">
        <v>496</v>
      </c>
      <c r="L26" s="67" t="s">
        <v>497</v>
      </c>
      <c r="M26" s="67" t="s">
        <v>498</v>
      </c>
      <c r="N26" s="67" t="s">
        <v>499</v>
      </c>
      <c r="O26" s="69">
        <v>9.0999999999999998E-2</v>
      </c>
      <c r="P26" s="67" t="s">
        <v>500</v>
      </c>
    </row>
    <row r="27" spans="1:16" ht="24" hidden="1" customHeight="1">
      <c r="A27" s="21" t="s">
        <v>103</v>
      </c>
      <c r="B27" s="42">
        <v>1</v>
      </c>
      <c r="C27" s="66" t="s">
        <v>408</v>
      </c>
      <c r="D27" s="67" t="s">
        <v>501</v>
      </c>
      <c r="E27" s="67" t="s">
        <v>502</v>
      </c>
      <c r="F27" s="67" t="s">
        <v>503</v>
      </c>
      <c r="G27" s="67" t="s">
        <v>504</v>
      </c>
      <c r="H27" s="67" t="s">
        <v>505</v>
      </c>
      <c r="I27" s="67" t="s">
        <v>506</v>
      </c>
      <c r="J27" s="67" t="s">
        <v>507</v>
      </c>
      <c r="K27" s="67" t="s">
        <v>508</v>
      </c>
      <c r="L27" s="67" t="s">
        <v>509</v>
      </c>
      <c r="M27" s="67" t="s">
        <v>510</v>
      </c>
      <c r="N27" s="67" t="s">
        <v>511</v>
      </c>
      <c r="O27" s="69">
        <v>0.108</v>
      </c>
      <c r="P27" s="67" t="s">
        <v>512</v>
      </c>
    </row>
    <row r="28" spans="1:16" ht="24" hidden="1" customHeight="1">
      <c r="A28" s="21" t="s">
        <v>106</v>
      </c>
      <c r="B28" s="42">
        <v>1</v>
      </c>
      <c r="C28" s="66" t="s">
        <v>408</v>
      </c>
      <c r="D28" s="67">
        <v>251990387</v>
      </c>
      <c r="E28" s="67">
        <v>102324</v>
      </c>
      <c r="F28" s="67">
        <v>0.53300000000000003</v>
      </c>
      <c r="G28" s="67">
        <v>1.6000000000000001E-3</v>
      </c>
      <c r="H28" s="67">
        <v>5510</v>
      </c>
      <c r="I28" s="67">
        <v>11229</v>
      </c>
      <c r="J28" s="67">
        <v>21643</v>
      </c>
      <c r="K28" s="67" t="s">
        <v>513</v>
      </c>
      <c r="L28" s="67" t="s">
        <v>514</v>
      </c>
      <c r="M28" s="67" t="s">
        <v>515</v>
      </c>
      <c r="N28" s="67">
        <v>5754</v>
      </c>
      <c r="O28" s="69">
        <v>7.6999999999999999E-2</v>
      </c>
      <c r="P28" s="67" t="s">
        <v>516</v>
      </c>
    </row>
    <row r="29" spans="1:16" ht="24" hidden="1" customHeight="1">
      <c r="A29" s="21" t="s">
        <v>110</v>
      </c>
      <c r="B29" s="42">
        <v>1</v>
      </c>
      <c r="C29" s="66" t="s">
        <v>408</v>
      </c>
      <c r="D29" s="67">
        <v>232432973</v>
      </c>
      <c r="E29" s="67">
        <v>46543</v>
      </c>
      <c r="F29" s="67">
        <v>0.52869999999999995</v>
      </c>
      <c r="G29" s="67">
        <v>2.0000000000000001E-4</v>
      </c>
      <c r="H29" s="67">
        <v>12129</v>
      </c>
      <c r="I29" s="67">
        <v>4574</v>
      </c>
      <c r="J29" s="67">
        <v>22946</v>
      </c>
      <c r="K29" s="67" t="s">
        <v>517</v>
      </c>
      <c r="L29" s="67" t="s">
        <v>518</v>
      </c>
      <c r="M29" s="67" t="s">
        <v>519</v>
      </c>
      <c r="N29" s="67">
        <v>5577</v>
      </c>
      <c r="O29" s="69">
        <v>0.112</v>
      </c>
      <c r="P29" s="67" t="s">
        <v>520</v>
      </c>
    </row>
    <row r="30" spans="1:16" ht="24" customHeight="1">
      <c r="A30" s="21" t="s">
        <v>113</v>
      </c>
      <c r="B30" s="42">
        <v>1</v>
      </c>
      <c r="C30" s="66" t="s">
        <v>408</v>
      </c>
      <c r="D30" s="67">
        <v>183416287</v>
      </c>
      <c r="E30" s="67">
        <v>32144</v>
      </c>
      <c r="F30" s="67">
        <v>0.53339999999999999</v>
      </c>
      <c r="G30" s="67">
        <v>1E-4</v>
      </c>
      <c r="H30" s="67">
        <v>12583</v>
      </c>
      <c r="I30" s="67">
        <v>4087</v>
      </c>
      <c r="J30" s="67">
        <v>16843</v>
      </c>
      <c r="K30" s="67" t="s">
        <v>521</v>
      </c>
      <c r="L30" s="67" t="s">
        <v>522</v>
      </c>
      <c r="M30" s="67" t="s">
        <v>523</v>
      </c>
      <c r="N30" s="67">
        <v>3278</v>
      </c>
      <c r="O30" s="69">
        <v>9.6000000000000002E-2</v>
      </c>
      <c r="P30" s="67" t="s">
        <v>524</v>
      </c>
    </row>
    <row r="31" spans="1:16" ht="24" hidden="1" customHeight="1">
      <c r="A31" s="21" t="s">
        <v>117</v>
      </c>
      <c r="B31" s="42">
        <v>1</v>
      </c>
      <c r="C31" s="66" t="s">
        <v>408</v>
      </c>
      <c r="D31" s="67">
        <v>208942732</v>
      </c>
      <c r="E31" s="67">
        <v>61809</v>
      </c>
      <c r="F31" s="67">
        <v>0.5292</v>
      </c>
      <c r="G31" s="67">
        <v>1E-4</v>
      </c>
      <c r="H31" s="67">
        <v>7269</v>
      </c>
      <c r="I31" s="67">
        <v>7781</v>
      </c>
      <c r="J31" s="67">
        <v>18004</v>
      </c>
      <c r="K31" s="67" t="s">
        <v>525</v>
      </c>
      <c r="L31" s="67" t="s">
        <v>526</v>
      </c>
      <c r="M31" s="67" t="s">
        <v>527</v>
      </c>
      <c r="N31" s="67">
        <v>3598</v>
      </c>
      <c r="O31" s="69">
        <v>0.10100000000000001</v>
      </c>
      <c r="P31" s="67" t="s">
        <v>528</v>
      </c>
    </row>
    <row r="32" spans="1:16" ht="24" hidden="1" customHeight="1">
      <c r="A32" s="21" t="s">
        <v>120</v>
      </c>
      <c r="B32" s="42">
        <v>1</v>
      </c>
      <c r="C32" s="66" t="s">
        <v>408</v>
      </c>
      <c r="D32" s="67">
        <v>225274302</v>
      </c>
      <c r="E32" s="67">
        <v>73265</v>
      </c>
      <c r="F32" s="67">
        <v>0.5323</v>
      </c>
      <c r="G32" s="67">
        <v>4.0000000000000002E-4</v>
      </c>
      <c r="H32" s="67">
        <v>7735</v>
      </c>
      <c r="I32" s="67">
        <v>7651</v>
      </c>
      <c r="J32" s="67">
        <v>18101</v>
      </c>
      <c r="K32" s="67" t="s">
        <v>529</v>
      </c>
      <c r="L32" s="67" t="s">
        <v>530</v>
      </c>
      <c r="M32" s="67" t="s">
        <v>531</v>
      </c>
      <c r="N32" s="67">
        <v>4436</v>
      </c>
      <c r="O32" s="69">
        <v>8.5999999999999993E-2</v>
      </c>
      <c r="P32" s="67" t="s">
        <v>532</v>
      </c>
    </row>
    <row r="33" spans="1:16" ht="24" hidden="1" customHeight="1">
      <c r="A33" s="21" t="s">
        <v>124</v>
      </c>
      <c r="B33" s="42">
        <v>1</v>
      </c>
      <c r="C33" s="66" t="s">
        <v>408</v>
      </c>
      <c r="D33" s="67">
        <v>196357421</v>
      </c>
      <c r="E33" s="67">
        <v>42570</v>
      </c>
      <c r="F33" s="67">
        <v>0.53449999999999998</v>
      </c>
      <c r="G33" s="67">
        <v>2.0000000000000001E-4</v>
      </c>
      <c r="H33" s="67">
        <v>10416</v>
      </c>
      <c r="I33" s="67">
        <v>4979</v>
      </c>
      <c r="J33" s="67">
        <v>17977</v>
      </c>
      <c r="K33" s="67" t="s">
        <v>533</v>
      </c>
      <c r="L33" s="67" t="s">
        <v>534</v>
      </c>
      <c r="M33" s="67" t="s">
        <v>535</v>
      </c>
      <c r="N33" s="67">
        <v>3378</v>
      </c>
      <c r="O33" s="69">
        <v>9.4E-2</v>
      </c>
      <c r="P33" s="67" t="s">
        <v>536</v>
      </c>
    </row>
    <row r="34" spans="1:16" ht="24" customHeight="1">
      <c r="A34" s="21" t="s">
        <v>127</v>
      </c>
      <c r="B34" s="42">
        <v>1</v>
      </c>
      <c r="C34" s="66" t="s">
        <v>408</v>
      </c>
      <c r="D34" s="67">
        <v>190185842</v>
      </c>
      <c r="E34" s="67">
        <v>23044</v>
      </c>
      <c r="F34" s="67">
        <v>0.53580000000000005</v>
      </c>
      <c r="G34" s="67">
        <v>2.9999999999999997E-4</v>
      </c>
      <c r="H34" s="67">
        <v>23736</v>
      </c>
      <c r="I34" s="67">
        <v>2316</v>
      </c>
      <c r="J34" s="67">
        <v>19620</v>
      </c>
      <c r="K34" s="67" t="s">
        <v>537</v>
      </c>
      <c r="L34" s="67" t="s">
        <v>538</v>
      </c>
      <c r="M34" s="67" t="s">
        <v>539</v>
      </c>
      <c r="N34" s="67">
        <v>4755</v>
      </c>
      <c r="O34" s="69">
        <v>0.129</v>
      </c>
      <c r="P34" s="67" t="s">
        <v>540</v>
      </c>
    </row>
    <row r="35" spans="1:16" ht="24" customHeight="1">
      <c r="A35" s="21" t="s">
        <v>130</v>
      </c>
      <c r="B35" s="42">
        <v>1</v>
      </c>
      <c r="C35" s="66" t="s">
        <v>408</v>
      </c>
      <c r="D35" s="67">
        <v>176790325</v>
      </c>
      <c r="E35" s="67">
        <v>28565</v>
      </c>
      <c r="F35" s="67">
        <v>0.53700000000000003</v>
      </c>
      <c r="G35" s="67">
        <v>5.0000000000000001E-4</v>
      </c>
      <c r="H35" s="67">
        <v>16339</v>
      </c>
      <c r="I35" s="67">
        <v>2994</v>
      </c>
      <c r="J35" s="67">
        <v>17193</v>
      </c>
      <c r="K35" s="67" t="s">
        <v>541</v>
      </c>
      <c r="L35" s="67" t="s">
        <v>542</v>
      </c>
      <c r="M35" s="67" t="s">
        <v>543</v>
      </c>
      <c r="N35" s="67">
        <v>2972</v>
      </c>
      <c r="O35" s="69">
        <v>0.121</v>
      </c>
      <c r="P35" s="67" t="s">
        <v>544</v>
      </c>
    </row>
    <row r="36" spans="1:16" ht="24" hidden="1" customHeight="1">
      <c r="A36" s="21" t="s">
        <v>133</v>
      </c>
      <c r="B36" s="42">
        <v>1</v>
      </c>
      <c r="C36" s="66" t="s">
        <v>408</v>
      </c>
      <c r="D36" s="67">
        <v>159880275</v>
      </c>
      <c r="E36" s="67">
        <v>45536</v>
      </c>
      <c r="F36" s="67">
        <v>0.53749999999999998</v>
      </c>
      <c r="G36" s="67">
        <v>4.0000000000000002E-4</v>
      </c>
      <c r="H36" s="67">
        <v>5527</v>
      </c>
      <c r="I36" s="67">
        <v>8318</v>
      </c>
      <c r="J36" s="67">
        <v>20082</v>
      </c>
      <c r="K36" s="67" t="s">
        <v>545</v>
      </c>
      <c r="L36" s="67" t="s">
        <v>546</v>
      </c>
      <c r="M36" s="67" t="s">
        <v>547</v>
      </c>
      <c r="N36" s="67">
        <v>5505</v>
      </c>
      <c r="O36" s="69">
        <v>0.10199999999999999</v>
      </c>
      <c r="P36" s="67" t="s">
        <v>548</v>
      </c>
    </row>
    <row r="37" spans="1:16" ht="24" customHeight="1">
      <c r="A37" s="21" t="s">
        <v>136</v>
      </c>
      <c r="B37" s="42">
        <v>2</v>
      </c>
      <c r="C37" s="71" t="s">
        <v>396</v>
      </c>
      <c r="D37" s="72">
        <v>214459365</v>
      </c>
      <c r="E37" s="72">
        <v>434</v>
      </c>
      <c r="F37" s="72">
        <v>0.53439999999999999</v>
      </c>
      <c r="G37" s="72">
        <v>0</v>
      </c>
      <c r="H37" s="72">
        <v>1348102</v>
      </c>
      <c r="I37" s="72">
        <v>47</v>
      </c>
      <c r="J37" s="72">
        <v>18873</v>
      </c>
      <c r="K37" s="72" t="s">
        <v>549</v>
      </c>
      <c r="L37" s="72" t="s">
        <v>550</v>
      </c>
      <c r="M37" s="72" t="s">
        <v>551</v>
      </c>
      <c r="N37" s="72">
        <v>2520</v>
      </c>
      <c r="O37" s="73">
        <v>0.13300000000000001</v>
      </c>
      <c r="P37" s="72" t="s">
        <v>552</v>
      </c>
    </row>
    <row r="38" spans="1:16" ht="24" hidden="1" customHeight="1">
      <c r="A38" s="21" t="s">
        <v>140</v>
      </c>
      <c r="B38" s="42">
        <v>1</v>
      </c>
      <c r="C38" s="66" t="s">
        <v>408</v>
      </c>
      <c r="D38" s="67" t="s">
        <v>553</v>
      </c>
      <c r="E38" s="67" t="s">
        <v>554</v>
      </c>
      <c r="F38" s="67" t="s">
        <v>555</v>
      </c>
      <c r="G38" s="67" t="s">
        <v>556</v>
      </c>
      <c r="H38" s="67" t="s">
        <v>557</v>
      </c>
      <c r="I38" s="67" t="s">
        <v>558</v>
      </c>
      <c r="J38" s="67" t="s">
        <v>559</v>
      </c>
      <c r="K38" s="67" t="s">
        <v>560</v>
      </c>
      <c r="L38" s="67" t="s">
        <v>561</v>
      </c>
      <c r="M38" s="67" t="s">
        <v>562</v>
      </c>
      <c r="N38" s="67" t="s">
        <v>563</v>
      </c>
      <c r="O38" s="69">
        <v>8.2000000000000003E-2</v>
      </c>
      <c r="P38" s="67" t="s">
        <v>564</v>
      </c>
    </row>
    <row r="39" spans="1:16" ht="24" customHeight="1">
      <c r="A39" s="21" t="s">
        <v>143</v>
      </c>
      <c r="B39" s="42">
        <v>1</v>
      </c>
      <c r="C39" s="66" t="s">
        <v>408</v>
      </c>
      <c r="D39" s="67">
        <v>180194967</v>
      </c>
      <c r="E39" s="67">
        <v>34031</v>
      </c>
      <c r="F39" s="67">
        <v>0.53739999999999999</v>
      </c>
      <c r="G39" s="67">
        <v>2.9999999999999997E-4</v>
      </c>
      <c r="H39" s="67">
        <v>13837</v>
      </c>
      <c r="I39" s="67">
        <v>3603</v>
      </c>
      <c r="J39" s="67">
        <v>18057</v>
      </c>
      <c r="K39" s="67" t="s">
        <v>565</v>
      </c>
      <c r="L39" s="67" t="s">
        <v>566</v>
      </c>
      <c r="M39" s="67" t="s">
        <v>567</v>
      </c>
      <c r="N39" s="67">
        <v>3523</v>
      </c>
      <c r="O39" s="69">
        <v>9.8000000000000004E-2</v>
      </c>
      <c r="P39" s="67" t="s">
        <v>568</v>
      </c>
    </row>
    <row r="40" spans="1:16" ht="24" customHeight="1">
      <c r="A40" s="21" t="s">
        <v>148</v>
      </c>
      <c r="B40" s="42">
        <v>1</v>
      </c>
      <c r="C40" s="66" t="s">
        <v>408</v>
      </c>
      <c r="D40" s="67">
        <v>205927934</v>
      </c>
      <c r="E40" s="67">
        <v>27497</v>
      </c>
      <c r="F40" s="67">
        <v>0.52200000000000002</v>
      </c>
      <c r="G40" s="67">
        <v>5.9999999999999995E-4</v>
      </c>
      <c r="H40" s="67">
        <v>22363</v>
      </c>
      <c r="I40" s="67">
        <v>2457</v>
      </c>
      <c r="J40" s="67">
        <v>17647</v>
      </c>
      <c r="K40" s="67" t="s">
        <v>569</v>
      </c>
      <c r="L40" s="67" t="s">
        <v>570</v>
      </c>
      <c r="M40" s="67" t="s">
        <v>571</v>
      </c>
      <c r="N40" s="67">
        <v>3576</v>
      </c>
      <c r="O40" s="69">
        <v>0.112</v>
      </c>
      <c r="P40" s="67" t="s">
        <v>572</v>
      </c>
    </row>
    <row r="41" spans="1:16" ht="24" hidden="1" customHeight="1">
      <c r="A41" s="21" t="s">
        <v>155</v>
      </c>
      <c r="B41" s="42">
        <v>1</v>
      </c>
      <c r="C41" s="66" t="s">
        <v>408</v>
      </c>
      <c r="D41" s="74" t="s">
        <v>573</v>
      </c>
      <c r="E41" s="67" t="s">
        <v>574</v>
      </c>
      <c r="F41" s="67" t="s">
        <v>575</v>
      </c>
      <c r="G41" s="67" t="s">
        <v>412</v>
      </c>
      <c r="H41" s="67" t="s">
        <v>576</v>
      </c>
      <c r="I41" s="67" t="s">
        <v>577</v>
      </c>
      <c r="J41" s="67" t="s">
        <v>578</v>
      </c>
      <c r="K41" s="67" t="s">
        <v>579</v>
      </c>
      <c r="L41" s="67" t="s">
        <v>580</v>
      </c>
      <c r="M41" s="67" t="s">
        <v>581</v>
      </c>
      <c r="N41" s="67" t="s">
        <v>582</v>
      </c>
      <c r="O41" s="69">
        <v>0.02</v>
      </c>
      <c r="P41" s="67" t="s">
        <v>583</v>
      </c>
    </row>
    <row r="42" spans="1:16" ht="24" hidden="1" customHeight="1">
      <c r="A42" s="21" t="s">
        <v>158</v>
      </c>
      <c r="B42" s="42">
        <v>2</v>
      </c>
      <c r="C42" s="71" t="s">
        <v>396</v>
      </c>
      <c r="D42" s="72" t="s">
        <v>584</v>
      </c>
      <c r="E42" s="72" t="s">
        <v>585</v>
      </c>
      <c r="F42" s="72" t="s">
        <v>586</v>
      </c>
      <c r="G42" s="72" t="s">
        <v>378</v>
      </c>
      <c r="H42" s="72" t="s">
        <v>587</v>
      </c>
      <c r="I42" s="72" t="s">
        <v>588</v>
      </c>
      <c r="J42" s="72" t="s">
        <v>589</v>
      </c>
      <c r="K42" s="72" t="s">
        <v>590</v>
      </c>
      <c r="L42" s="72" t="s">
        <v>591</v>
      </c>
      <c r="M42" s="72" t="s">
        <v>592</v>
      </c>
      <c r="N42" s="72" t="s">
        <v>593</v>
      </c>
      <c r="O42" s="73">
        <v>2.1000000000000001E-2</v>
      </c>
      <c r="P42" s="72" t="s">
        <v>594</v>
      </c>
    </row>
    <row r="43" spans="1:16" ht="24" hidden="1" customHeight="1">
      <c r="A43" s="21" t="s">
        <v>162</v>
      </c>
      <c r="B43" s="42">
        <v>1</v>
      </c>
      <c r="C43" s="66" t="s">
        <v>408</v>
      </c>
      <c r="D43" s="67" t="s">
        <v>595</v>
      </c>
      <c r="E43" s="67" t="s">
        <v>596</v>
      </c>
      <c r="F43" s="67" t="s">
        <v>597</v>
      </c>
      <c r="G43" s="67" t="s">
        <v>598</v>
      </c>
      <c r="H43" s="67" t="s">
        <v>599</v>
      </c>
      <c r="I43" s="67" t="s">
        <v>600</v>
      </c>
      <c r="J43" s="67" t="s">
        <v>601</v>
      </c>
      <c r="K43" s="67" t="s">
        <v>602</v>
      </c>
      <c r="L43" s="67" t="s">
        <v>603</v>
      </c>
      <c r="M43" s="67" t="s">
        <v>604</v>
      </c>
      <c r="N43" s="67" t="s">
        <v>605</v>
      </c>
      <c r="O43" s="69">
        <v>0.05</v>
      </c>
      <c r="P43" s="67" t="s">
        <v>606</v>
      </c>
    </row>
    <row r="44" spans="1:16" ht="24" hidden="1" customHeight="1">
      <c r="A44" s="21" t="s">
        <v>174</v>
      </c>
      <c r="B44" s="42">
        <v>1</v>
      </c>
      <c r="C44" s="66" t="s">
        <v>408</v>
      </c>
      <c r="D44" s="67" t="s">
        <v>607</v>
      </c>
      <c r="E44" s="67" t="s">
        <v>608</v>
      </c>
      <c r="F44" s="67" t="s">
        <v>609</v>
      </c>
      <c r="G44" s="69">
        <v>1E-4</v>
      </c>
      <c r="H44" s="67" t="s">
        <v>610</v>
      </c>
      <c r="I44" s="67" t="s">
        <v>611</v>
      </c>
      <c r="J44" s="67" t="s">
        <v>612</v>
      </c>
      <c r="K44" s="67" t="s">
        <v>613</v>
      </c>
      <c r="L44" s="67" t="s">
        <v>614</v>
      </c>
      <c r="M44" s="67" t="s">
        <v>615</v>
      </c>
      <c r="N44" s="67" t="s">
        <v>616</v>
      </c>
      <c r="O44" s="69">
        <v>0.114</v>
      </c>
      <c r="P44" s="67" t="s">
        <v>617</v>
      </c>
    </row>
    <row r="45" spans="1:16" ht="24" hidden="1" customHeight="1">
      <c r="A45" s="21" t="s">
        <v>169</v>
      </c>
      <c r="B45" s="42"/>
      <c r="C45" s="66"/>
      <c r="D45" s="70"/>
      <c r="E45" s="70"/>
      <c r="F45" s="68"/>
      <c r="G45" s="68"/>
      <c r="H45" s="67"/>
      <c r="I45" s="67"/>
      <c r="J45" s="70"/>
      <c r="K45" s="67"/>
      <c r="L45" s="67"/>
      <c r="M45" s="67"/>
      <c r="N45" s="70"/>
      <c r="O45" s="69"/>
      <c r="P45" s="67"/>
    </row>
    <row r="46" spans="1:16" ht="24" hidden="1" customHeight="1">
      <c r="A46" s="21" t="s">
        <v>179</v>
      </c>
      <c r="B46" s="42">
        <v>1</v>
      </c>
      <c r="C46" s="66" t="s">
        <v>408</v>
      </c>
      <c r="D46" s="67" t="s">
        <v>618</v>
      </c>
      <c r="E46" s="67" t="s">
        <v>619</v>
      </c>
      <c r="F46" s="67" t="s">
        <v>620</v>
      </c>
      <c r="G46" s="69">
        <v>1.1999999999999999E-3</v>
      </c>
      <c r="H46" s="67" t="s">
        <v>621</v>
      </c>
      <c r="I46" s="67" t="s">
        <v>622</v>
      </c>
      <c r="J46" s="67" t="s">
        <v>623</v>
      </c>
      <c r="K46" s="67" t="s">
        <v>624</v>
      </c>
      <c r="L46" s="67" t="s">
        <v>625</v>
      </c>
      <c r="M46" s="67" t="s">
        <v>626</v>
      </c>
      <c r="N46" s="67" t="s">
        <v>627</v>
      </c>
      <c r="O46" s="69">
        <v>7.2999999999999995E-2</v>
      </c>
      <c r="P46" s="67" t="s">
        <v>628</v>
      </c>
    </row>
    <row r="47" spans="1:16" ht="24" hidden="1" customHeight="1">
      <c r="A47" s="21" t="s">
        <v>185</v>
      </c>
      <c r="B47" s="42"/>
      <c r="C47" s="66"/>
      <c r="D47" s="70"/>
      <c r="E47" s="70"/>
      <c r="F47" s="68"/>
      <c r="G47" s="68"/>
      <c r="H47" s="70"/>
      <c r="I47" s="70"/>
      <c r="J47" s="70"/>
      <c r="K47" s="69"/>
      <c r="L47" s="69"/>
      <c r="M47" s="69"/>
      <c r="N47" s="70"/>
      <c r="O47" s="69"/>
      <c r="P47" s="69"/>
    </row>
    <row r="48" spans="1:16" ht="24" hidden="1" customHeight="1">
      <c r="A48" s="21" t="s">
        <v>193</v>
      </c>
      <c r="B48" s="42">
        <v>1</v>
      </c>
      <c r="C48" s="66" t="s">
        <v>408</v>
      </c>
      <c r="D48" s="67">
        <v>785461444</v>
      </c>
      <c r="E48" s="67">
        <v>325257</v>
      </c>
      <c r="F48" s="67">
        <v>0.4738</v>
      </c>
      <c r="G48" s="67">
        <v>2.0000000000000001E-4</v>
      </c>
      <c r="H48" s="67">
        <v>3846</v>
      </c>
      <c r="I48" s="67">
        <v>55511</v>
      </c>
      <c r="J48" s="67">
        <v>17308</v>
      </c>
      <c r="K48" s="67" t="s">
        <v>629</v>
      </c>
      <c r="L48" s="67" t="s">
        <v>422</v>
      </c>
      <c r="M48" s="67" t="s">
        <v>630</v>
      </c>
      <c r="N48" s="67">
        <v>6120</v>
      </c>
      <c r="O48" s="69">
        <v>1.4999999999999999E-2</v>
      </c>
      <c r="P48" s="67" t="s">
        <v>631</v>
      </c>
    </row>
    <row r="49" spans="1:16" ht="24" hidden="1" customHeight="1">
      <c r="A49" s="21" t="s">
        <v>196</v>
      </c>
      <c r="B49" s="42"/>
      <c r="C49" s="66"/>
      <c r="D49" s="75"/>
      <c r="E49" s="70"/>
      <c r="F49" s="68"/>
      <c r="G49" s="68"/>
      <c r="H49" s="67"/>
      <c r="I49" s="67"/>
      <c r="J49" s="70"/>
      <c r="K49" s="67"/>
      <c r="L49" s="67"/>
      <c r="M49" s="67"/>
      <c r="N49" s="70"/>
      <c r="O49" s="69"/>
      <c r="P49" s="67"/>
    </row>
    <row r="50" spans="1:16" ht="24" hidden="1" customHeight="1">
      <c r="A50" s="21" t="s">
        <v>202</v>
      </c>
      <c r="B50" s="42">
        <v>1</v>
      </c>
      <c r="C50" s="66" t="s">
        <v>408</v>
      </c>
      <c r="D50" s="67">
        <v>237791199</v>
      </c>
      <c r="E50" s="67">
        <v>37108</v>
      </c>
      <c r="F50" s="67">
        <v>0.52710000000000001</v>
      </c>
      <c r="G50" s="67">
        <v>4.0000000000000002E-4</v>
      </c>
      <c r="H50" s="67">
        <v>13611</v>
      </c>
      <c r="I50" s="67">
        <v>4881</v>
      </c>
      <c r="J50" s="67">
        <v>18917</v>
      </c>
      <c r="K50" s="67" t="s">
        <v>632</v>
      </c>
      <c r="L50" s="67" t="s">
        <v>633</v>
      </c>
      <c r="M50" s="67" t="s">
        <v>634</v>
      </c>
      <c r="N50" s="67">
        <v>5108</v>
      </c>
      <c r="O50" s="69">
        <v>7.6999999999999999E-2</v>
      </c>
      <c r="P50" s="67" t="s">
        <v>635</v>
      </c>
    </row>
    <row r="51" spans="1:16" ht="24" hidden="1" customHeight="1">
      <c r="A51" s="21" t="s">
        <v>211</v>
      </c>
      <c r="B51" s="42"/>
      <c r="C51" s="66"/>
      <c r="D51" s="70"/>
      <c r="E51" s="70"/>
      <c r="F51" s="68"/>
      <c r="G51" s="68"/>
      <c r="H51" s="67"/>
      <c r="I51" s="67"/>
      <c r="J51" s="70"/>
      <c r="K51" s="67"/>
      <c r="L51" s="67"/>
      <c r="M51" s="67"/>
      <c r="N51" s="70"/>
      <c r="O51" s="69"/>
      <c r="P51" s="67"/>
    </row>
    <row r="52" spans="1:16" ht="24" hidden="1" customHeight="1">
      <c r="A52" s="21" t="s">
        <v>207</v>
      </c>
      <c r="B52" s="42">
        <v>1</v>
      </c>
      <c r="C52" s="66" t="s">
        <v>408</v>
      </c>
      <c r="D52" s="74" t="s">
        <v>636</v>
      </c>
      <c r="E52" s="74" t="s">
        <v>637</v>
      </c>
      <c r="F52" s="67" t="s">
        <v>638</v>
      </c>
      <c r="G52" s="67" t="s">
        <v>639</v>
      </c>
      <c r="H52" s="67" t="s">
        <v>640</v>
      </c>
      <c r="I52" s="74" t="s">
        <v>641</v>
      </c>
      <c r="J52" s="67" t="s">
        <v>642</v>
      </c>
      <c r="K52" s="67" t="s">
        <v>643</v>
      </c>
      <c r="L52" s="69" t="s">
        <v>644</v>
      </c>
      <c r="M52" s="76" t="s">
        <v>645</v>
      </c>
      <c r="N52" s="67" t="s">
        <v>646</v>
      </c>
      <c r="O52" s="69">
        <v>3.5000000000000001E-3</v>
      </c>
      <c r="P52" s="67" t="s">
        <v>647</v>
      </c>
    </row>
    <row r="53" spans="1:16" ht="24" customHeight="1">
      <c r="A53" s="21" t="s">
        <v>213</v>
      </c>
      <c r="B53" s="42">
        <v>1</v>
      </c>
      <c r="C53" s="66" t="s">
        <v>408</v>
      </c>
      <c r="D53" s="77">
        <v>144826515</v>
      </c>
      <c r="E53" s="67">
        <v>18254</v>
      </c>
      <c r="F53" s="67">
        <v>0.54920000000000002</v>
      </c>
      <c r="G53" s="67">
        <v>5.0000000000000001E-4</v>
      </c>
      <c r="H53" s="67">
        <v>25412</v>
      </c>
      <c r="I53" s="67">
        <v>1623</v>
      </c>
      <c r="J53" s="67">
        <v>21281</v>
      </c>
      <c r="K53" s="67" t="s">
        <v>648</v>
      </c>
      <c r="L53" s="67" t="s">
        <v>649</v>
      </c>
      <c r="M53" s="67" t="s">
        <v>650</v>
      </c>
      <c r="N53" s="67">
        <v>4555</v>
      </c>
      <c r="O53" s="69">
        <v>0.16900000000000001</v>
      </c>
      <c r="P53" s="67" t="s">
        <v>651</v>
      </c>
    </row>
    <row r="54" spans="1:16" ht="24" customHeight="1">
      <c r="A54" s="21" t="s">
        <v>217</v>
      </c>
      <c r="B54" s="42">
        <v>1</v>
      </c>
      <c r="C54" s="66" t="s">
        <v>408</v>
      </c>
      <c r="D54" s="67">
        <v>157455168</v>
      </c>
      <c r="E54" s="67">
        <v>32431</v>
      </c>
      <c r="F54" s="67">
        <v>0.53890000000000005</v>
      </c>
      <c r="G54" s="67">
        <v>4.0000000000000002E-4</v>
      </c>
      <c r="H54" s="67">
        <v>26015</v>
      </c>
      <c r="I54" s="67">
        <v>1655</v>
      </c>
      <c r="J54" s="67">
        <v>25205</v>
      </c>
      <c r="K54" s="67" t="s">
        <v>652</v>
      </c>
      <c r="L54" s="67" t="s">
        <v>653</v>
      </c>
      <c r="M54" s="67" t="s">
        <v>654</v>
      </c>
      <c r="N54" s="67">
        <v>7242</v>
      </c>
      <c r="O54" s="69">
        <v>0.16300000000000001</v>
      </c>
      <c r="P54" s="67" t="s">
        <v>655</v>
      </c>
    </row>
    <row r="55" spans="1:16" ht="24" hidden="1" customHeight="1">
      <c r="A55" s="21" t="s">
        <v>221</v>
      </c>
      <c r="B55" s="42">
        <v>1</v>
      </c>
      <c r="C55" s="66" t="s">
        <v>408</v>
      </c>
      <c r="D55" s="67" t="s">
        <v>656</v>
      </c>
      <c r="E55" s="67" t="s">
        <v>657</v>
      </c>
      <c r="F55" s="67" t="s">
        <v>658</v>
      </c>
      <c r="G55" s="67" t="s">
        <v>639</v>
      </c>
      <c r="H55" s="67" t="s">
        <v>659</v>
      </c>
      <c r="I55" s="67" t="s">
        <v>660</v>
      </c>
      <c r="J55" s="67" t="s">
        <v>661</v>
      </c>
      <c r="K55" s="67" t="s">
        <v>662</v>
      </c>
      <c r="L55" s="67" t="s">
        <v>663</v>
      </c>
      <c r="M55" s="67" t="s">
        <v>664</v>
      </c>
      <c r="N55" s="67" t="s">
        <v>665</v>
      </c>
      <c r="O55" s="69">
        <v>0.04</v>
      </c>
      <c r="P55" s="67" t="s">
        <v>666</v>
      </c>
    </row>
    <row r="56" spans="1:16" ht="24" hidden="1" customHeight="1">
      <c r="A56" s="21" t="s">
        <v>223</v>
      </c>
      <c r="B56" s="42"/>
      <c r="C56" s="69"/>
      <c r="D56" s="70"/>
      <c r="E56" s="70"/>
      <c r="F56" s="68"/>
      <c r="G56" s="68"/>
      <c r="H56" s="69"/>
      <c r="I56" s="69"/>
      <c r="J56" s="70"/>
      <c r="K56" s="69"/>
      <c r="L56" s="69"/>
      <c r="M56" s="69"/>
      <c r="N56" s="70"/>
      <c r="O56" s="69"/>
      <c r="P56" s="69"/>
    </row>
    <row r="57" spans="1:16" ht="24" hidden="1" customHeight="1">
      <c r="A57" s="21" t="s">
        <v>230</v>
      </c>
      <c r="B57" s="42">
        <v>2</v>
      </c>
      <c r="C57" s="71" t="s">
        <v>396</v>
      </c>
      <c r="D57" s="72" t="s">
        <v>667</v>
      </c>
      <c r="E57" s="72" t="s">
        <v>668</v>
      </c>
      <c r="F57" s="72" t="s">
        <v>669</v>
      </c>
      <c r="G57" s="72" t="s">
        <v>378</v>
      </c>
      <c r="H57" s="72" t="s">
        <v>670</v>
      </c>
      <c r="I57" s="72" t="s">
        <v>671</v>
      </c>
      <c r="J57" s="72" t="s">
        <v>672</v>
      </c>
      <c r="K57" s="72" t="s">
        <v>673</v>
      </c>
      <c r="L57" s="72" t="s">
        <v>674</v>
      </c>
      <c r="M57" s="72" t="s">
        <v>675</v>
      </c>
      <c r="N57" s="72" t="s">
        <v>676</v>
      </c>
      <c r="O57" s="73">
        <v>5.6000000000000001E-2</v>
      </c>
      <c r="P57" s="72" t="s">
        <v>677</v>
      </c>
    </row>
    <row r="58" spans="1:16" ht="24" customHeight="1">
      <c r="A58" s="21" t="s">
        <v>234</v>
      </c>
      <c r="B58" s="42">
        <v>3</v>
      </c>
      <c r="C58" s="71" t="s">
        <v>396</v>
      </c>
      <c r="D58" s="72">
        <v>167191340</v>
      </c>
      <c r="E58" s="72">
        <v>110</v>
      </c>
      <c r="F58" s="72">
        <v>0.54530000000000001</v>
      </c>
      <c r="G58" s="72">
        <v>0</v>
      </c>
      <c r="H58" s="72">
        <v>2616382</v>
      </c>
      <c r="I58" s="72">
        <v>22</v>
      </c>
      <c r="J58" s="72">
        <v>15519</v>
      </c>
      <c r="K58" s="72" t="s">
        <v>678</v>
      </c>
      <c r="L58" s="72" t="s">
        <v>679</v>
      </c>
      <c r="M58" s="72" t="s">
        <v>680</v>
      </c>
      <c r="N58" s="72">
        <v>2449</v>
      </c>
      <c r="O58" s="73">
        <v>0.13900000000000001</v>
      </c>
      <c r="P58" s="72" t="s">
        <v>681</v>
      </c>
    </row>
    <row r="59" spans="1:16" ht="24" hidden="1" customHeight="1">
      <c r="A59" s="21" t="s">
        <v>239</v>
      </c>
      <c r="B59" s="42"/>
      <c r="C59" s="69"/>
      <c r="D59" s="70"/>
      <c r="E59" s="70"/>
      <c r="F59" s="68"/>
      <c r="G59" s="68"/>
      <c r="H59" s="69"/>
      <c r="I59" s="69"/>
      <c r="J59" s="70"/>
      <c r="K59" s="69"/>
      <c r="L59" s="69"/>
      <c r="M59" s="69"/>
      <c r="N59" s="70"/>
      <c r="O59" s="69"/>
      <c r="P59" s="69"/>
    </row>
    <row r="60" spans="1:16" ht="24" hidden="1" customHeight="1">
      <c r="A60" s="21" t="s">
        <v>260</v>
      </c>
      <c r="B60" s="42">
        <v>2</v>
      </c>
      <c r="C60" s="71" t="s">
        <v>682</v>
      </c>
      <c r="D60" s="72" t="s">
        <v>683</v>
      </c>
      <c r="E60" s="72" t="s">
        <v>684</v>
      </c>
      <c r="F60" s="72" t="s">
        <v>685</v>
      </c>
      <c r="G60" s="72" t="s">
        <v>378</v>
      </c>
      <c r="H60" s="72" t="s">
        <v>686</v>
      </c>
      <c r="I60" s="72" t="s">
        <v>687</v>
      </c>
      <c r="J60" s="72" t="s">
        <v>688</v>
      </c>
      <c r="K60" s="72" t="s">
        <v>689</v>
      </c>
      <c r="L60" s="72" t="s">
        <v>690</v>
      </c>
      <c r="M60" s="72" t="s">
        <v>691</v>
      </c>
      <c r="N60" s="72" t="s">
        <v>692</v>
      </c>
      <c r="O60" s="73">
        <v>3.9E-2</v>
      </c>
      <c r="P60" s="72" t="s">
        <v>693</v>
      </c>
    </row>
    <row r="61" spans="1:16" ht="24" hidden="1" customHeight="1">
      <c r="A61" s="21" t="s">
        <v>245</v>
      </c>
      <c r="B61" s="42">
        <v>1</v>
      </c>
      <c r="C61" s="66" t="s">
        <v>408</v>
      </c>
      <c r="D61" s="67">
        <v>352008127</v>
      </c>
      <c r="E61" s="67">
        <v>98404</v>
      </c>
      <c r="F61" s="67">
        <v>0.50609999999999999</v>
      </c>
      <c r="G61" s="67">
        <v>6.9999999999999999E-4</v>
      </c>
      <c r="H61" s="67">
        <v>6661</v>
      </c>
      <c r="I61" s="67">
        <v>13789</v>
      </c>
      <c r="J61" s="67">
        <v>17913</v>
      </c>
      <c r="K61" s="67" t="s">
        <v>694</v>
      </c>
      <c r="L61" s="67" t="s">
        <v>695</v>
      </c>
      <c r="M61" s="67" t="s">
        <v>696</v>
      </c>
      <c r="N61" s="67">
        <v>6274</v>
      </c>
      <c r="O61" s="69">
        <v>3.9E-2</v>
      </c>
      <c r="P61" s="67" t="s">
        <v>697</v>
      </c>
    </row>
    <row r="62" spans="1:16" ht="24" hidden="1" customHeight="1">
      <c r="A62" s="21" t="s">
        <v>255</v>
      </c>
      <c r="B62" s="42">
        <v>1</v>
      </c>
      <c r="C62" s="66" t="s">
        <v>408</v>
      </c>
      <c r="D62" s="76">
        <v>522314464</v>
      </c>
      <c r="E62" s="76">
        <v>139562</v>
      </c>
      <c r="F62" s="76">
        <v>0.49509999999999998</v>
      </c>
      <c r="G62" s="67" t="s">
        <v>504</v>
      </c>
      <c r="H62" s="67" t="s">
        <v>698</v>
      </c>
      <c r="I62" s="67" t="s">
        <v>699</v>
      </c>
      <c r="J62" s="67" t="s">
        <v>700</v>
      </c>
      <c r="K62" s="67" t="s">
        <v>701</v>
      </c>
      <c r="L62" s="67" t="s">
        <v>702</v>
      </c>
      <c r="M62" s="67" t="s">
        <v>703</v>
      </c>
      <c r="N62" s="67" t="s">
        <v>704</v>
      </c>
      <c r="O62" s="69">
        <v>0.03</v>
      </c>
      <c r="P62" s="67" t="s">
        <v>705</v>
      </c>
    </row>
    <row r="63" spans="1:16" ht="24" hidden="1" customHeight="1">
      <c r="A63" s="21" t="s">
        <v>251</v>
      </c>
      <c r="B63" s="42">
        <v>1</v>
      </c>
      <c r="C63" s="66" t="s">
        <v>408</v>
      </c>
      <c r="D63" s="67" t="s">
        <v>706</v>
      </c>
      <c r="E63" s="67" t="s">
        <v>707</v>
      </c>
      <c r="F63" s="67" t="s">
        <v>708</v>
      </c>
      <c r="G63" s="67" t="s">
        <v>639</v>
      </c>
      <c r="H63" s="67" t="s">
        <v>709</v>
      </c>
      <c r="I63" s="67" t="s">
        <v>710</v>
      </c>
      <c r="J63" s="67" t="s">
        <v>711</v>
      </c>
      <c r="K63" s="67" t="s">
        <v>712</v>
      </c>
      <c r="L63" s="67" t="s">
        <v>713</v>
      </c>
      <c r="M63" s="67" t="s">
        <v>714</v>
      </c>
      <c r="N63" s="67" t="s">
        <v>715</v>
      </c>
      <c r="O63" s="69">
        <v>2.9000000000000001E-2</v>
      </c>
      <c r="P63" s="67" t="s">
        <v>716</v>
      </c>
    </row>
    <row r="64" spans="1:16" ht="24" customHeight="1">
      <c r="A64" s="21" t="s">
        <v>263</v>
      </c>
      <c r="B64" s="42">
        <v>3</v>
      </c>
      <c r="C64" s="71" t="s">
        <v>396</v>
      </c>
      <c r="D64" s="72">
        <v>194512753</v>
      </c>
      <c r="E64" s="72">
        <v>130</v>
      </c>
      <c r="F64" s="72">
        <v>0.5706</v>
      </c>
      <c r="G64" s="72">
        <v>0</v>
      </c>
      <c r="H64" s="72">
        <v>2524267</v>
      </c>
      <c r="I64" s="72">
        <v>26</v>
      </c>
      <c r="J64" s="72">
        <v>21187</v>
      </c>
      <c r="K64" s="72" t="s">
        <v>717</v>
      </c>
      <c r="L64" s="72" t="s">
        <v>466</v>
      </c>
      <c r="M64" s="72" t="s">
        <v>718</v>
      </c>
      <c r="N64" s="72">
        <v>4473</v>
      </c>
      <c r="O64" s="73">
        <v>9.2999999999999999E-2</v>
      </c>
      <c r="P64" s="72" t="s">
        <v>719</v>
      </c>
    </row>
    <row r="65" spans="1:16" ht="24" hidden="1" customHeight="1">
      <c r="A65" s="21" t="s">
        <v>275</v>
      </c>
      <c r="B65" s="42"/>
      <c r="C65" s="66"/>
      <c r="D65" s="70"/>
      <c r="E65" s="70"/>
      <c r="F65" s="68"/>
      <c r="G65" s="68"/>
      <c r="H65" s="67"/>
      <c r="I65" s="67"/>
      <c r="J65" s="70"/>
      <c r="K65" s="67"/>
      <c r="L65" s="67"/>
      <c r="M65" s="67"/>
      <c r="N65" s="70"/>
      <c r="O65" s="69"/>
      <c r="P65" s="67"/>
    </row>
    <row r="66" spans="1:16" ht="24" customHeight="1">
      <c r="A66" s="21" t="s">
        <v>271</v>
      </c>
      <c r="B66" s="42">
        <v>3</v>
      </c>
      <c r="C66" s="71" t="s">
        <v>396</v>
      </c>
      <c r="D66" s="72">
        <v>193199992</v>
      </c>
      <c r="E66" s="72">
        <v>111</v>
      </c>
      <c r="F66" s="72">
        <v>0.54679999999999995</v>
      </c>
      <c r="G66" s="72">
        <v>0</v>
      </c>
      <c r="H66" s="72">
        <v>3112009</v>
      </c>
      <c r="I66" s="72">
        <v>19</v>
      </c>
      <c r="J66" s="72">
        <v>19218</v>
      </c>
      <c r="K66" s="72" t="s">
        <v>720</v>
      </c>
      <c r="L66" s="72" t="s">
        <v>721</v>
      </c>
      <c r="M66" s="72" t="s">
        <v>722</v>
      </c>
      <c r="N66" s="72">
        <v>3126</v>
      </c>
      <c r="O66" s="73">
        <v>0.113</v>
      </c>
      <c r="P66" s="72" t="s">
        <v>346</v>
      </c>
    </row>
    <row r="67" spans="1:16" ht="24" hidden="1" customHeight="1">
      <c r="A67" s="21" t="s">
        <v>285</v>
      </c>
      <c r="B67" s="42"/>
      <c r="C67" s="69"/>
      <c r="D67" s="70"/>
      <c r="E67" s="70"/>
      <c r="F67" s="68"/>
      <c r="G67" s="68"/>
      <c r="H67" s="69"/>
      <c r="I67" s="69"/>
      <c r="J67" s="70"/>
      <c r="K67" s="69"/>
      <c r="L67" s="69"/>
      <c r="M67" s="69"/>
      <c r="N67" s="70"/>
      <c r="O67" s="69"/>
      <c r="P67" s="69"/>
    </row>
    <row r="68" spans="1:16" ht="24" hidden="1" customHeight="1">
      <c r="A68" s="21" t="s">
        <v>289</v>
      </c>
      <c r="B68" s="42">
        <v>1</v>
      </c>
      <c r="C68" s="66" t="s">
        <v>408</v>
      </c>
      <c r="D68" s="67">
        <v>198782003</v>
      </c>
      <c r="E68" s="67">
        <v>40448</v>
      </c>
      <c r="F68" s="67">
        <v>0.56159999999999999</v>
      </c>
      <c r="G68" s="67">
        <v>1E-3</v>
      </c>
      <c r="H68" s="67">
        <v>10968</v>
      </c>
      <c r="I68" s="67">
        <v>4592</v>
      </c>
      <c r="J68" s="67">
        <v>27957</v>
      </c>
      <c r="K68" s="67" t="s">
        <v>723</v>
      </c>
      <c r="L68" s="67" t="s">
        <v>633</v>
      </c>
      <c r="M68" s="67" t="s">
        <v>724</v>
      </c>
      <c r="N68" s="67">
        <v>6738</v>
      </c>
      <c r="O68" s="69">
        <v>0.156</v>
      </c>
      <c r="P68" s="67" t="s">
        <v>725</v>
      </c>
    </row>
    <row r="69" spans="1:16" ht="24" hidden="1" customHeight="1">
      <c r="A69" s="21" t="s">
        <v>293</v>
      </c>
      <c r="B69" s="42">
        <v>1</v>
      </c>
      <c r="C69" s="66" t="s">
        <v>408</v>
      </c>
      <c r="D69" s="67" t="s">
        <v>726</v>
      </c>
      <c r="E69" s="67" t="s">
        <v>727</v>
      </c>
      <c r="F69" s="67" t="s">
        <v>728</v>
      </c>
      <c r="G69" s="67">
        <v>2.0000000000000001E-4</v>
      </c>
      <c r="H69" s="67" t="s">
        <v>729</v>
      </c>
      <c r="I69" s="67" t="s">
        <v>730</v>
      </c>
      <c r="J69" s="67" t="s">
        <v>731</v>
      </c>
      <c r="K69" s="67" t="s">
        <v>732</v>
      </c>
      <c r="L69" s="67" t="s">
        <v>733</v>
      </c>
      <c r="M69" s="67" t="s">
        <v>734</v>
      </c>
      <c r="N69" s="67" t="s">
        <v>735</v>
      </c>
      <c r="O69" s="69">
        <v>0.16</v>
      </c>
      <c r="P69" s="67" t="s">
        <v>736</v>
      </c>
    </row>
  </sheetData>
  <autoFilter ref="A10:AMJ69" xr:uid="{00000000-0001-0000-0200-000000000000}">
    <filterColumn colId="4">
      <customFilters>
        <customFilter operator="lessThan" val="37000"/>
      </customFilters>
    </filterColumn>
  </autoFilter>
  <mergeCells count="4">
    <mergeCell ref="A1:A2"/>
    <mergeCell ref="B1:B2"/>
    <mergeCell ref="C1:I1"/>
    <mergeCell ref="J1:P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3"/>
  <sheetViews>
    <sheetView zoomScale="90" zoomScaleNormal="90" workbookViewId="0">
      <selection activeCell="P25" sqref="P25"/>
    </sheetView>
  </sheetViews>
  <sheetFormatPr baseColWidth="10" defaultColWidth="11.5" defaultRowHeight="13"/>
  <cols>
    <col min="1" max="1" width="43" style="78" customWidth="1"/>
    <col min="2" max="2" width="12.33203125" style="79" customWidth="1"/>
    <col min="3" max="6" width="19" style="80" customWidth="1"/>
    <col min="7" max="7" width="3.5" style="81" customWidth="1"/>
    <col min="8" max="8" width="2.83203125" style="80" customWidth="1"/>
    <col min="9" max="12" width="21.33203125" style="80" customWidth="1"/>
    <col min="13" max="13" width="3.5" style="81" customWidth="1"/>
    <col min="14" max="1012" width="11.5" style="80"/>
    <col min="1013" max="1024" width="11.5" style="82"/>
  </cols>
  <sheetData>
    <row r="1" spans="1:1024" ht="12.75" customHeight="1">
      <c r="A1" s="125" t="s">
        <v>0</v>
      </c>
      <c r="B1" s="126" t="s">
        <v>313</v>
      </c>
      <c r="C1" s="127" t="s">
        <v>737</v>
      </c>
      <c r="D1" s="127"/>
      <c r="E1" s="127"/>
      <c r="F1" s="127"/>
      <c r="G1" s="83"/>
      <c r="H1" s="84"/>
      <c r="I1" s="127" t="s">
        <v>738</v>
      </c>
      <c r="J1" s="127"/>
      <c r="K1" s="127"/>
      <c r="L1" s="127"/>
      <c r="M1" s="83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</row>
    <row r="2" spans="1:1024" s="88" customFormat="1" ht="26">
      <c r="A2" s="125"/>
      <c r="B2" s="126"/>
      <c r="C2" s="85" t="s">
        <v>739</v>
      </c>
      <c r="D2" s="85" t="s">
        <v>740</v>
      </c>
      <c r="E2" s="85" t="s">
        <v>741</v>
      </c>
      <c r="F2" s="85" t="s">
        <v>742</v>
      </c>
      <c r="G2" s="86"/>
      <c r="H2" s="87"/>
      <c r="I2" s="85" t="s">
        <v>739</v>
      </c>
      <c r="J2" s="85" t="s">
        <v>740</v>
      </c>
      <c r="K2" s="85" t="s">
        <v>741</v>
      </c>
      <c r="L2" s="85" t="s">
        <v>742</v>
      </c>
      <c r="M2" s="86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LY2" s="82"/>
      <c r="ALZ2" s="82"/>
      <c r="AMA2" s="82"/>
      <c r="AMB2" s="82"/>
      <c r="AMC2" s="82"/>
      <c r="AMD2" s="82"/>
      <c r="AME2" s="82"/>
      <c r="AMF2" s="82"/>
      <c r="AMG2" s="82"/>
      <c r="AMH2" s="82"/>
      <c r="AMI2" s="82"/>
      <c r="AMJ2" s="82"/>
    </row>
    <row r="3" spans="1:1024" ht="18.25" customHeight="1">
      <c r="A3" s="41" t="s">
        <v>330</v>
      </c>
      <c r="B3" s="89">
        <v>2</v>
      </c>
      <c r="C3" s="90">
        <v>240</v>
      </c>
      <c r="D3" s="90">
        <v>2</v>
      </c>
      <c r="E3" s="90">
        <v>8</v>
      </c>
      <c r="F3" s="90">
        <v>53</v>
      </c>
      <c r="G3" s="91">
        <f t="shared" ref="G3:G8" si="0">SUM(C3:F3)</f>
        <v>303</v>
      </c>
      <c r="H3" s="92"/>
      <c r="I3" s="90">
        <v>222</v>
      </c>
      <c r="J3" s="90">
        <v>23</v>
      </c>
      <c r="K3" s="90">
        <v>35</v>
      </c>
      <c r="L3" s="90">
        <v>23</v>
      </c>
      <c r="M3" s="91">
        <f t="shared" ref="M3:M8" si="1">SUM(I3:L3)</f>
        <v>303</v>
      </c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</row>
    <row r="4" spans="1:1024" ht="18.25" customHeight="1">
      <c r="A4" s="93" t="s">
        <v>339</v>
      </c>
      <c r="B4" s="89">
        <v>3</v>
      </c>
      <c r="C4" s="90">
        <v>231</v>
      </c>
      <c r="D4" s="90">
        <v>2</v>
      </c>
      <c r="E4" s="90">
        <v>22</v>
      </c>
      <c r="F4" s="90">
        <v>48</v>
      </c>
      <c r="G4" s="91">
        <f t="shared" si="0"/>
        <v>303</v>
      </c>
      <c r="H4" s="92"/>
      <c r="I4" s="90">
        <v>249</v>
      </c>
      <c r="J4" s="90">
        <v>29</v>
      </c>
      <c r="K4" s="90">
        <v>11</v>
      </c>
      <c r="L4" s="90">
        <v>14</v>
      </c>
      <c r="M4" s="91">
        <f t="shared" si="1"/>
        <v>303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</row>
    <row r="5" spans="1:1024" ht="18.25" customHeight="1">
      <c r="A5" s="93" t="s">
        <v>347</v>
      </c>
      <c r="B5" s="89">
        <v>2</v>
      </c>
      <c r="C5" s="90">
        <v>228</v>
      </c>
      <c r="D5" s="90">
        <v>3</v>
      </c>
      <c r="E5" s="90">
        <v>20</v>
      </c>
      <c r="F5" s="90">
        <v>52</v>
      </c>
      <c r="G5" s="91">
        <f t="shared" si="0"/>
        <v>303</v>
      </c>
      <c r="H5" s="92"/>
      <c r="I5" s="90">
        <v>226</v>
      </c>
      <c r="J5" s="90">
        <v>9</v>
      </c>
      <c r="K5" s="90">
        <v>32</v>
      </c>
      <c r="L5" s="90">
        <v>36</v>
      </c>
      <c r="M5" s="91">
        <f t="shared" si="1"/>
        <v>303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</row>
    <row r="6" spans="1:1024" ht="18.25" customHeight="1">
      <c r="A6" s="41" t="s">
        <v>361</v>
      </c>
      <c r="B6" s="89">
        <v>3</v>
      </c>
      <c r="C6" s="90">
        <v>210</v>
      </c>
      <c r="D6" s="90">
        <v>3</v>
      </c>
      <c r="E6" s="90">
        <v>23</v>
      </c>
      <c r="F6" s="90">
        <v>67</v>
      </c>
      <c r="G6" s="91">
        <f t="shared" si="0"/>
        <v>303</v>
      </c>
      <c r="H6" s="92"/>
      <c r="I6" s="90">
        <v>237</v>
      </c>
      <c r="J6" s="90">
        <v>8</v>
      </c>
      <c r="K6" s="90">
        <v>29</v>
      </c>
      <c r="L6" s="90">
        <v>29</v>
      </c>
      <c r="M6" s="91">
        <f t="shared" si="1"/>
        <v>303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</row>
    <row r="7" spans="1:1024" ht="18.25" customHeight="1">
      <c r="A7" s="41" t="s">
        <v>373</v>
      </c>
      <c r="B7" s="89">
        <v>2</v>
      </c>
      <c r="C7" s="90">
        <v>218</v>
      </c>
      <c r="D7" s="90">
        <v>8</v>
      </c>
      <c r="E7" s="90">
        <v>13</v>
      </c>
      <c r="F7" s="90">
        <v>64</v>
      </c>
      <c r="G7" s="91">
        <f t="shared" si="0"/>
        <v>303</v>
      </c>
      <c r="H7" s="92"/>
      <c r="I7" s="90">
        <v>251</v>
      </c>
      <c r="J7" s="90">
        <v>23</v>
      </c>
      <c r="K7" s="90">
        <v>19</v>
      </c>
      <c r="L7" s="90">
        <v>10</v>
      </c>
      <c r="M7" s="91">
        <f t="shared" si="1"/>
        <v>303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</row>
    <row r="8" spans="1:1024" ht="18.25" customHeight="1">
      <c r="A8" s="93" t="s">
        <v>387</v>
      </c>
      <c r="B8" s="89">
        <v>3</v>
      </c>
      <c r="C8" s="94">
        <v>212</v>
      </c>
      <c r="D8" s="94">
        <v>11</v>
      </c>
      <c r="E8" s="94">
        <v>14</v>
      </c>
      <c r="F8" s="94">
        <v>66</v>
      </c>
      <c r="G8" s="91">
        <f t="shared" si="0"/>
        <v>303</v>
      </c>
      <c r="H8" s="92"/>
      <c r="I8" s="90">
        <v>208</v>
      </c>
      <c r="J8" s="90">
        <v>20</v>
      </c>
      <c r="K8" s="90">
        <v>30</v>
      </c>
      <c r="L8" s="90">
        <v>45</v>
      </c>
      <c r="M8" s="91">
        <f t="shared" si="1"/>
        <v>303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</row>
    <row r="9" spans="1:1024" ht="8.25" customHeight="1">
      <c r="A9" s="95"/>
      <c r="B9" s="96"/>
      <c r="C9" s="97"/>
      <c r="D9" s="97"/>
      <c r="E9" s="97"/>
      <c r="F9" s="97"/>
      <c r="G9" s="98"/>
      <c r="H9" s="99"/>
      <c r="I9" s="97"/>
      <c r="J9" s="97"/>
      <c r="K9" s="97"/>
      <c r="L9" s="97"/>
      <c r="M9" s="98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</row>
    <row r="10" spans="1:1024" ht="18.25" customHeight="1">
      <c r="A10" s="100" t="s">
        <v>11</v>
      </c>
      <c r="B10" s="89"/>
      <c r="C10" s="101"/>
      <c r="D10" s="101"/>
      <c r="E10" s="102"/>
      <c r="F10" s="101"/>
      <c r="G10" s="103">
        <f t="shared" ref="G10:G41" si="2">SUM(C10:F10)</f>
        <v>0</v>
      </c>
      <c r="H10" s="99"/>
      <c r="I10" s="101"/>
      <c r="J10" s="101"/>
      <c r="K10" s="102"/>
      <c r="L10" s="101"/>
      <c r="M10" s="103">
        <f t="shared" ref="M10:M41" si="3">SUM(I10:L10)</f>
        <v>0</v>
      </c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</row>
    <row r="11" spans="1:1024" ht="18.25" customHeight="1">
      <c r="A11" s="100" t="s">
        <v>20</v>
      </c>
      <c r="B11" s="89">
        <v>3</v>
      </c>
      <c r="C11" s="104">
        <v>237</v>
      </c>
      <c r="D11" s="104">
        <v>4</v>
      </c>
      <c r="E11" s="104">
        <v>15</v>
      </c>
      <c r="F11" s="104">
        <v>47</v>
      </c>
      <c r="G11" s="105">
        <f t="shared" si="2"/>
        <v>303</v>
      </c>
      <c r="H11" s="92"/>
      <c r="I11" s="104">
        <v>275</v>
      </c>
      <c r="J11" s="104">
        <v>4</v>
      </c>
      <c r="K11" s="104">
        <v>13</v>
      </c>
      <c r="L11" s="104">
        <v>11</v>
      </c>
      <c r="M11" s="105">
        <f t="shared" si="3"/>
        <v>303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</row>
    <row r="12" spans="1:1024" ht="18.25" customHeight="1">
      <c r="A12" s="100" t="s">
        <v>28</v>
      </c>
      <c r="B12" s="89"/>
      <c r="C12" s="101"/>
      <c r="D12" s="101"/>
      <c r="E12" s="102"/>
      <c r="F12" s="101"/>
      <c r="G12" s="103">
        <f t="shared" si="2"/>
        <v>0</v>
      </c>
      <c r="H12" s="99"/>
      <c r="I12" s="101"/>
      <c r="J12" s="101"/>
      <c r="K12" s="102"/>
      <c r="L12" s="101"/>
      <c r="M12" s="103">
        <f t="shared" si="3"/>
        <v>0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1024" ht="18.25" customHeight="1">
      <c r="A13" s="100" t="s">
        <v>35</v>
      </c>
      <c r="B13" s="89">
        <v>1</v>
      </c>
      <c r="C13" s="101">
        <v>209</v>
      </c>
      <c r="D13" s="101">
        <v>6</v>
      </c>
      <c r="E13" s="101">
        <v>24</v>
      </c>
      <c r="F13" s="101">
        <v>64</v>
      </c>
      <c r="G13" s="103">
        <f t="shared" si="2"/>
        <v>303</v>
      </c>
      <c r="H13" s="99"/>
      <c r="I13" s="101">
        <v>239</v>
      </c>
      <c r="J13" s="101">
        <v>8</v>
      </c>
      <c r="K13" s="101">
        <v>30</v>
      </c>
      <c r="L13" s="101">
        <v>26</v>
      </c>
      <c r="M13" s="103">
        <f t="shared" si="3"/>
        <v>303</v>
      </c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</row>
    <row r="14" spans="1:1024" ht="18.25" customHeight="1">
      <c r="A14" s="100" t="s">
        <v>42</v>
      </c>
      <c r="B14" s="89">
        <v>1</v>
      </c>
      <c r="C14" s="101">
        <v>135</v>
      </c>
      <c r="D14" s="101">
        <v>65</v>
      </c>
      <c r="E14" s="102">
        <v>48</v>
      </c>
      <c r="F14" s="101">
        <v>55</v>
      </c>
      <c r="G14" s="103">
        <f t="shared" si="2"/>
        <v>303</v>
      </c>
      <c r="H14" s="99"/>
      <c r="I14" s="101">
        <v>156</v>
      </c>
      <c r="J14" s="101">
        <v>88</v>
      </c>
      <c r="K14" s="101">
        <v>46</v>
      </c>
      <c r="L14" s="101">
        <v>13</v>
      </c>
      <c r="M14" s="103">
        <f t="shared" si="3"/>
        <v>303</v>
      </c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</row>
    <row r="15" spans="1:1024" ht="18.25" customHeight="1">
      <c r="A15" s="100" t="s">
        <v>50</v>
      </c>
      <c r="B15" s="89">
        <v>2</v>
      </c>
      <c r="C15" s="104">
        <v>218</v>
      </c>
      <c r="D15" s="104">
        <v>4</v>
      </c>
      <c r="E15" s="106">
        <v>19</v>
      </c>
      <c r="F15" s="104">
        <v>62</v>
      </c>
      <c r="G15" s="105">
        <f t="shared" si="2"/>
        <v>303</v>
      </c>
      <c r="H15" s="92"/>
      <c r="I15" s="104">
        <v>267</v>
      </c>
      <c r="J15" s="104">
        <v>12</v>
      </c>
      <c r="K15" s="106">
        <v>15</v>
      </c>
      <c r="L15" s="104">
        <v>9</v>
      </c>
      <c r="M15" s="105">
        <f t="shared" si="3"/>
        <v>303</v>
      </c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</row>
    <row r="16" spans="1:1024" ht="18.25" customHeight="1">
      <c r="A16" s="100" t="s">
        <v>55</v>
      </c>
      <c r="B16" s="89">
        <v>2</v>
      </c>
      <c r="C16" s="104">
        <v>216</v>
      </c>
      <c r="D16" s="104">
        <v>3</v>
      </c>
      <c r="E16" s="106">
        <v>20</v>
      </c>
      <c r="F16" s="104">
        <v>64</v>
      </c>
      <c r="G16" s="105">
        <f t="shared" si="2"/>
        <v>303</v>
      </c>
      <c r="H16" s="92"/>
      <c r="I16" s="104">
        <v>269</v>
      </c>
      <c r="J16" s="104">
        <v>8</v>
      </c>
      <c r="K16" s="106">
        <v>18</v>
      </c>
      <c r="L16" s="104">
        <v>8</v>
      </c>
      <c r="M16" s="105">
        <f t="shared" si="3"/>
        <v>303</v>
      </c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</row>
    <row r="17" spans="1:30" ht="18.25" customHeight="1">
      <c r="A17" s="100" t="s">
        <v>59</v>
      </c>
      <c r="B17" s="89">
        <v>2</v>
      </c>
      <c r="C17" s="104">
        <v>212</v>
      </c>
      <c r="D17" s="104">
        <v>3</v>
      </c>
      <c r="E17" s="106">
        <v>19</v>
      </c>
      <c r="F17" s="104">
        <v>69</v>
      </c>
      <c r="G17" s="105">
        <f t="shared" si="2"/>
        <v>303</v>
      </c>
      <c r="H17" s="92"/>
      <c r="I17" s="104">
        <v>252</v>
      </c>
      <c r="J17" s="104">
        <v>9</v>
      </c>
      <c r="K17" s="104">
        <v>14</v>
      </c>
      <c r="L17" s="104">
        <v>28</v>
      </c>
      <c r="M17" s="105">
        <f t="shared" si="3"/>
        <v>303</v>
      </c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 spans="1:30" ht="18.25" customHeight="1">
      <c r="A18" s="100" t="s">
        <v>68</v>
      </c>
      <c r="B18" s="89">
        <v>1</v>
      </c>
      <c r="C18" s="101">
        <v>180</v>
      </c>
      <c r="D18" s="101">
        <v>9</v>
      </c>
      <c r="E18" s="101">
        <v>39</v>
      </c>
      <c r="F18" s="101">
        <v>75</v>
      </c>
      <c r="G18" s="103">
        <f t="shared" si="2"/>
        <v>303</v>
      </c>
      <c r="H18" s="99"/>
      <c r="I18" s="101">
        <v>194</v>
      </c>
      <c r="J18" s="101">
        <v>10</v>
      </c>
      <c r="K18" s="101">
        <v>53</v>
      </c>
      <c r="L18" s="101">
        <v>46</v>
      </c>
      <c r="M18" s="103">
        <f t="shared" si="3"/>
        <v>303</v>
      </c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</row>
    <row r="19" spans="1:30" ht="18.25" customHeight="1">
      <c r="A19" s="100" t="s">
        <v>74</v>
      </c>
      <c r="B19" s="89">
        <v>3</v>
      </c>
      <c r="C19" s="104">
        <v>230</v>
      </c>
      <c r="D19" s="104">
        <v>5</v>
      </c>
      <c r="E19" s="106">
        <v>13</v>
      </c>
      <c r="F19" s="104">
        <v>55</v>
      </c>
      <c r="G19" s="105">
        <f t="shared" si="2"/>
        <v>303</v>
      </c>
      <c r="H19" s="92"/>
      <c r="I19" s="104">
        <v>273</v>
      </c>
      <c r="J19" s="104">
        <v>7</v>
      </c>
      <c r="K19" s="104">
        <v>14</v>
      </c>
      <c r="L19" s="104">
        <v>9</v>
      </c>
      <c r="M19" s="105">
        <f t="shared" si="3"/>
        <v>303</v>
      </c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</row>
    <row r="20" spans="1:30" ht="18.25" customHeight="1">
      <c r="A20" s="100" t="s">
        <v>77</v>
      </c>
      <c r="B20" s="89">
        <v>1</v>
      </c>
      <c r="C20" s="101">
        <v>142</v>
      </c>
      <c r="D20" s="101">
        <v>1</v>
      </c>
      <c r="E20" s="101">
        <v>86</v>
      </c>
      <c r="F20" s="101">
        <v>74</v>
      </c>
      <c r="G20" s="103">
        <f t="shared" si="2"/>
        <v>303</v>
      </c>
      <c r="H20" s="99"/>
      <c r="I20" s="101">
        <v>163</v>
      </c>
      <c r="J20" s="101">
        <v>2</v>
      </c>
      <c r="K20" s="101">
        <v>91</v>
      </c>
      <c r="L20" s="101">
        <v>47</v>
      </c>
      <c r="M20" s="103">
        <f t="shared" si="3"/>
        <v>303</v>
      </c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</row>
    <row r="21" spans="1:30" ht="18.25" customHeight="1">
      <c r="A21" s="100" t="s">
        <v>81</v>
      </c>
      <c r="B21" s="89">
        <v>2</v>
      </c>
      <c r="C21" s="104">
        <v>231</v>
      </c>
      <c r="D21" s="104">
        <v>2</v>
      </c>
      <c r="E21" s="106">
        <v>17</v>
      </c>
      <c r="F21" s="104">
        <v>53</v>
      </c>
      <c r="G21" s="105">
        <f t="shared" si="2"/>
        <v>303</v>
      </c>
      <c r="H21" s="92"/>
      <c r="I21" s="104">
        <v>234</v>
      </c>
      <c r="J21" s="104">
        <v>7</v>
      </c>
      <c r="K21" s="104">
        <v>39</v>
      </c>
      <c r="L21" s="104">
        <v>23</v>
      </c>
      <c r="M21" s="105">
        <f t="shared" si="3"/>
        <v>303</v>
      </c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</row>
    <row r="22" spans="1:30" ht="18.25" customHeight="1">
      <c r="A22" s="100" t="s">
        <v>84</v>
      </c>
      <c r="B22" s="89">
        <v>1</v>
      </c>
      <c r="C22" s="101">
        <v>197</v>
      </c>
      <c r="D22" s="101">
        <v>4</v>
      </c>
      <c r="E22" s="101">
        <v>39</v>
      </c>
      <c r="F22" s="101">
        <v>63</v>
      </c>
      <c r="G22" s="103">
        <f t="shared" si="2"/>
        <v>303</v>
      </c>
      <c r="H22" s="99"/>
      <c r="I22" s="101">
        <v>225</v>
      </c>
      <c r="J22" s="101">
        <v>6</v>
      </c>
      <c r="K22" s="101">
        <v>33</v>
      </c>
      <c r="L22" s="101">
        <v>39</v>
      </c>
      <c r="M22" s="103">
        <f t="shared" si="3"/>
        <v>303</v>
      </c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</row>
    <row r="23" spans="1:30" ht="18.25" customHeight="1">
      <c r="A23" s="100" t="s">
        <v>88</v>
      </c>
      <c r="B23" s="89">
        <v>2</v>
      </c>
      <c r="C23" s="104">
        <v>233</v>
      </c>
      <c r="D23" s="104">
        <v>4</v>
      </c>
      <c r="E23" s="104">
        <v>15</v>
      </c>
      <c r="F23" s="104">
        <v>51</v>
      </c>
      <c r="G23" s="105">
        <f t="shared" si="2"/>
        <v>303</v>
      </c>
      <c r="H23" s="92"/>
      <c r="I23" s="104">
        <v>278</v>
      </c>
      <c r="J23" s="104">
        <v>7</v>
      </c>
      <c r="K23" s="104">
        <v>10</v>
      </c>
      <c r="L23" s="104">
        <v>8</v>
      </c>
      <c r="M23" s="105">
        <f t="shared" si="3"/>
        <v>303</v>
      </c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</row>
    <row r="24" spans="1:30" ht="18.25" customHeight="1">
      <c r="A24" s="100" t="s">
        <v>91</v>
      </c>
      <c r="B24" s="89">
        <v>1</v>
      </c>
      <c r="C24" s="101">
        <v>202</v>
      </c>
      <c r="D24" s="101">
        <v>2</v>
      </c>
      <c r="E24" s="101">
        <v>38</v>
      </c>
      <c r="F24" s="101">
        <v>61</v>
      </c>
      <c r="G24" s="103">
        <f t="shared" si="2"/>
        <v>303</v>
      </c>
      <c r="H24" s="99"/>
      <c r="I24" s="101">
        <v>222</v>
      </c>
      <c r="J24" s="101">
        <v>5</v>
      </c>
      <c r="K24" s="101">
        <v>38</v>
      </c>
      <c r="L24" s="101">
        <v>38</v>
      </c>
      <c r="M24" s="103">
        <f t="shared" si="3"/>
        <v>303</v>
      </c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</row>
    <row r="25" spans="1:30" ht="18.25" customHeight="1">
      <c r="A25" s="100" t="s">
        <v>96</v>
      </c>
      <c r="B25" s="89">
        <v>1</v>
      </c>
      <c r="C25" s="101">
        <v>197</v>
      </c>
      <c r="D25" s="101">
        <v>7</v>
      </c>
      <c r="E25" s="101">
        <v>38</v>
      </c>
      <c r="F25" s="101">
        <v>61</v>
      </c>
      <c r="G25" s="103">
        <f t="shared" si="2"/>
        <v>303</v>
      </c>
      <c r="H25" s="99"/>
      <c r="I25" s="101">
        <v>221</v>
      </c>
      <c r="J25" s="101">
        <v>5</v>
      </c>
      <c r="K25" s="101">
        <v>37</v>
      </c>
      <c r="L25" s="101">
        <v>40</v>
      </c>
      <c r="M25" s="103">
        <f t="shared" si="3"/>
        <v>303</v>
      </c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</row>
    <row r="26" spans="1:30" ht="18.25" customHeight="1">
      <c r="A26" s="100" t="s">
        <v>99</v>
      </c>
      <c r="B26" s="89">
        <v>1</v>
      </c>
      <c r="C26" s="101">
        <v>129</v>
      </c>
      <c r="D26" s="101">
        <v>48</v>
      </c>
      <c r="E26" s="102">
        <v>51</v>
      </c>
      <c r="F26" s="101">
        <v>75</v>
      </c>
      <c r="G26" s="103">
        <f t="shared" si="2"/>
        <v>303</v>
      </c>
      <c r="H26" s="97"/>
      <c r="I26" s="101">
        <v>165</v>
      </c>
      <c r="J26" s="101">
        <v>3</v>
      </c>
      <c r="K26" s="101">
        <v>76</v>
      </c>
      <c r="L26" s="101">
        <v>59</v>
      </c>
      <c r="M26" s="103">
        <f t="shared" si="3"/>
        <v>303</v>
      </c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</row>
    <row r="27" spans="1:30" ht="18.25" customHeight="1">
      <c r="A27" s="100" t="s">
        <v>103</v>
      </c>
      <c r="B27" s="89">
        <v>1</v>
      </c>
      <c r="C27" s="101">
        <v>126</v>
      </c>
      <c r="D27" s="101">
        <v>33</v>
      </c>
      <c r="E27" s="102">
        <v>59</v>
      </c>
      <c r="F27" s="101">
        <v>85</v>
      </c>
      <c r="G27" s="103">
        <f t="shared" si="2"/>
        <v>303</v>
      </c>
      <c r="H27" s="97"/>
      <c r="I27" s="101">
        <v>156</v>
      </c>
      <c r="J27" s="101">
        <v>69</v>
      </c>
      <c r="K27" s="102">
        <v>61</v>
      </c>
      <c r="L27" s="101">
        <v>17</v>
      </c>
      <c r="M27" s="103">
        <f t="shared" si="3"/>
        <v>303</v>
      </c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</row>
    <row r="28" spans="1:30" ht="18.25" customHeight="1">
      <c r="A28" s="100" t="s">
        <v>106</v>
      </c>
      <c r="B28" s="89">
        <v>1</v>
      </c>
      <c r="C28" s="101">
        <v>150</v>
      </c>
      <c r="D28" s="101">
        <v>2</v>
      </c>
      <c r="E28" s="101">
        <v>75</v>
      </c>
      <c r="F28" s="101">
        <v>76</v>
      </c>
      <c r="G28" s="103">
        <f t="shared" si="2"/>
        <v>303</v>
      </c>
      <c r="H28" s="97"/>
      <c r="I28" s="101">
        <v>165</v>
      </c>
      <c r="J28" s="101">
        <v>3</v>
      </c>
      <c r="K28" s="101">
        <v>76</v>
      </c>
      <c r="L28" s="101">
        <v>59</v>
      </c>
      <c r="M28" s="103">
        <f t="shared" si="3"/>
        <v>303</v>
      </c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</row>
    <row r="29" spans="1:30" ht="18.25" customHeight="1">
      <c r="A29" s="100" t="s">
        <v>110</v>
      </c>
      <c r="B29" s="89">
        <v>1</v>
      </c>
      <c r="C29" s="101">
        <v>221</v>
      </c>
      <c r="D29" s="101">
        <v>38</v>
      </c>
      <c r="E29" s="101">
        <v>15</v>
      </c>
      <c r="F29" s="101">
        <v>29</v>
      </c>
      <c r="G29" s="103">
        <f t="shared" si="2"/>
        <v>303</v>
      </c>
      <c r="H29" s="97"/>
      <c r="I29" s="101">
        <v>184</v>
      </c>
      <c r="J29" s="101">
        <v>77</v>
      </c>
      <c r="K29" s="101">
        <v>24</v>
      </c>
      <c r="L29" s="101">
        <v>18</v>
      </c>
      <c r="M29" s="103">
        <f t="shared" si="3"/>
        <v>303</v>
      </c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</row>
    <row r="30" spans="1:30" ht="18.25" customHeight="1">
      <c r="A30" s="100" t="s">
        <v>113</v>
      </c>
      <c r="B30" s="89">
        <v>1</v>
      </c>
      <c r="C30" s="101">
        <v>172</v>
      </c>
      <c r="D30" s="101">
        <v>9</v>
      </c>
      <c r="E30" s="101">
        <v>50</v>
      </c>
      <c r="F30" s="101">
        <v>72</v>
      </c>
      <c r="G30" s="103">
        <f t="shared" si="2"/>
        <v>303</v>
      </c>
      <c r="H30" s="97"/>
      <c r="I30" s="101">
        <v>194</v>
      </c>
      <c r="J30" s="101">
        <v>5</v>
      </c>
      <c r="K30" s="101">
        <v>65</v>
      </c>
      <c r="L30" s="101">
        <v>39</v>
      </c>
      <c r="M30" s="103">
        <f t="shared" si="3"/>
        <v>303</v>
      </c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</row>
    <row r="31" spans="1:30" ht="18.25" customHeight="1">
      <c r="A31" s="100" t="s">
        <v>117</v>
      </c>
      <c r="B31" s="89">
        <v>1</v>
      </c>
      <c r="C31" s="101">
        <v>143</v>
      </c>
      <c r="D31" s="101">
        <v>3</v>
      </c>
      <c r="E31" s="101">
        <v>59</v>
      </c>
      <c r="F31" s="101">
        <v>98</v>
      </c>
      <c r="G31" s="103">
        <f t="shared" si="2"/>
        <v>303</v>
      </c>
      <c r="H31" s="97"/>
      <c r="I31" s="101">
        <v>185</v>
      </c>
      <c r="J31" s="101">
        <v>8</v>
      </c>
      <c r="K31" s="101">
        <v>66</v>
      </c>
      <c r="L31" s="101">
        <v>44</v>
      </c>
      <c r="M31" s="103">
        <f t="shared" si="3"/>
        <v>303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</row>
    <row r="32" spans="1:30" ht="18.25" customHeight="1">
      <c r="A32" s="100" t="s">
        <v>120</v>
      </c>
      <c r="B32" s="89">
        <v>1</v>
      </c>
      <c r="C32" s="101">
        <v>162</v>
      </c>
      <c r="D32" s="101">
        <v>4</v>
      </c>
      <c r="E32" s="102">
        <v>65</v>
      </c>
      <c r="F32" s="101">
        <v>72</v>
      </c>
      <c r="G32" s="103">
        <f t="shared" si="2"/>
        <v>303</v>
      </c>
      <c r="H32" s="97"/>
      <c r="I32" s="101">
        <v>177</v>
      </c>
      <c r="J32" s="101">
        <v>5</v>
      </c>
      <c r="K32" s="101">
        <v>73</v>
      </c>
      <c r="L32" s="101">
        <v>48</v>
      </c>
      <c r="M32" s="103">
        <f t="shared" si="3"/>
        <v>303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</row>
    <row r="33" spans="1:30" ht="18.25" customHeight="1">
      <c r="A33" s="100" t="s">
        <v>124</v>
      </c>
      <c r="B33" s="89">
        <v>1</v>
      </c>
      <c r="C33" s="101">
        <v>173</v>
      </c>
      <c r="D33" s="101">
        <v>3</v>
      </c>
      <c r="E33" s="101">
        <v>67</v>
      </c>
      <c r="F33" s="101">
        <v>60</v>
      </c>
      <c r="G33" s="103">
        <f t="shared" si="2"/>
        <v>303</v>
      </c>
      <c r="H33" s="97"/>
      <c r="I33" s="101">
        <v>189</v>
      </c>
      <c r="J33" s="101">
        <v>6</v>
      </c>
      <c r="K33" s="101">
        <v>72</v>
      </c>
      <c r="L33" s="101">
        <v>36</v>
      </c>
      <c r="M33" s="103">
        <f t="shared" si="3"/>
        <v>303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</row>
    <row r="34" spans="1:30" ht="18.25" customHeight="1">
      <c r="A34" s="100" t="s">
        <v>127</v>
      </c>
      <c r="B34" s="89">
        <v>1</v>
      </c>
      <c r="C34" s="101">
        <v>195</v>
      </c>
      <c r="D34" s="101">
        <v>4</v>
      </c>
      <c r="E34" s="102">
        <v>47</v>
      </c>
      <c r="F34" s="101">
        <v>57</v>
      </c>
      <c r="G34" s="103">
        <f t="shared" si="2"/>
        <v>303</v>
      </c>
      <c r="H34" s="97"/>
      <c r="I34" s="101">
        <v>212</v>
      </c>
      <c r="J34" s="101">
        <v>7</v>
      </c>
      <c r="K34" s="101">
        <v>47</v>
      </c>
      <c r="L34" s="101">
        <v>37</v>
      </c>
      <c r="M34" s="103">
        <f t="shared" si="3"/>
        <v>303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</row>
    <row r="35" spans="1:30" ht="18.25" customHeight="1">
      <c r="A35" s="100" t="s">
        <v>130</v>
      </c>
      <c r="B35" s="89">
        <v>1</v>
      </c>
      <c r="C35" s="101">
        <v>195</v>
      </c>
      <c r="D35" s="101">
        <v>0</v>
      </c>
      <c r="E35" s="101">
        <v>46</v>
      </c>
      <c r="F35" s="101">
        <v>62</v>
      </c>
      <c r="G35" s="103">
        <f t="shared" si="2"/>
        <v>303</v>
      </c>
      <c r="H35" s="97"/>
      <c r="I35" s="101">
        <v>218</v>
      </c>
      <c r="J35" s="101">
        <v>4</v>
      </c>
      <c r="K35" s="101">
        <v>49</v>
      </c>
      <c r="L35" s="101">
        <v>32</v>
      </c>
      <c r="M35" s="103">
        <f t="shared" si="3"/>
        <v>303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</row>
    <row r="36" spans="1:30" ht="18.25" customHeight="1">
      <c r="A36" s="100" t="s">
        <v>133</v>
      </c>
      <c r="B36" s="89">
        <v>1</v>
      </c>
      <c r="C36" s="101">
        <v>114</v>
      </c>
      <c r="D36" s="101">
        <v>1</v>
      </c>
      <c r="E36" s="101">
        <v>106</v>
      </c>
      <c r="F36" s="101">
        <v>82</v>
      </c>
      <c r="G36" s="103">
        <f t="shared" si="2"/>
        <v>303</v>
      </c>
      <c r="H36" s="97"/>
      <c r="I36" s="101">
        <v>136</v>
      </c>
      <c r="J36" s="101">
        <v>3</v>
      </c>
      <c r="K36" s="101">
        <v>101</v>
      </c>
      <c r="L36" s="101">
        <v>63</v>
      </c>
      <c r="M36" s="103">
        <f t="shared" si="3"/>
        <v>303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</row>
    <row r="37" spans="1:30" ht="18.25" customHeight="1">
      <c r="A37" s="100" t="s">
        <v>136</v>
      </c>
      <c r="B37" s="89">
        <v>2</v>
      </c>
      <c r="C37" s="104">
        <v>221</v>
      </c>
      <c r="D37" s="104">
        <v>14</v>
      </c>
      <c r="E37" s="106">
        <v>12</v>
      </c>
      <c r="F37" s="104">
        <v>56</v>
      </c>
      <c r="G37" s="105">
        <f t="shared" si="2"/>
        <v>303</v>
      </c>
      <c r="H37" s="107"/>
      <c r="I37" s="104">
        <v>258</v>
      </c>
      <c r="J37" s="104">
        <v>18</v>
      </c>
      <c r="K37" s="104">
        <v>14</v>
      </c>
      <c r="L37" s="104">
        <v>13</v>
      </c>
      <c r="M37" s="105">
        <f t="shared" si="3"/>
        <v>303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</row>
    <row r="38" spans="1:30" ht="18.25" customHeight="1">
      <c r="A38" s="100" t="s">
        <v>140</v>
      </c>
      <c r="B38" s="89">
        <v>1</v>
      </c>
      <c r="C38" s="101">
        <v>99</v>
      </c>
      <c r="D38" s="101">
        <v>24</v>
      </c>
      <c r="E38" s="102">
        <v>94</v>
      </c>
      <c r="F38" s="101">
        <v>86</v>
      </c>
      <c r="G38" s="103">
        <f t="shared" si="2"/>
        <v>303</v>
      </c>
      <c r="H38" s="97"/>
      <c r="I38" s="101">
        <v>146</v>
      </c>
      <c r="J38" s="101">
        <v>29</v>
      </c>
      <c r="K38" s="102">
        <v>107</v>
      </c>
      <c r="L38" s="101">
        <v>21</v>
      </c>
      <c r="M38" s="103">
        <f t="shared" si="3"/>
        <v>303</v>
      </c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</row>
    <row r="39" spans="1:30" ht="18.25" customHeight="1">
      <c r="A39" s="100" t="s">
        <v>143</v>
      </c>
      <c r="B39" s="89">
        <v>1</v>
      </c>
      <c r="C39" s="101">
        <v>170</v>
      </c>
      <c r="D39" s="101">
        <v>2</v>
      </c>
      <c r="E39" s="102">
        <v>65</v>
      </c>
      <c r="F39" s="101">
        <v>66</v>
      </c>
      <c r="G39" s="103">
        <f t="shared" si="2"/>
        <v>303</v>
      </c>
      <c r="H39" s="97"/>
      <c r="I39" s="101">
        <v>195</v>
      </c>
      <c r="J39" s="101">
        <v>5</v>
      </c>
      <c r="K39" s="101">
        <v>53</v>
      </c>
      <c r="L39" s="101">
        <v>50</v>
      </c>
      <c r="M39" s="103">
        <f t="shared" si="3"/>
        <v>303</v>
      </c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</row>
    <row r="40" spans="1:30" ht="18.25" customHeight="1">
      <c r="A40" s="100" t="s">
        <v>148</v>
      </c>
      <c r="B40" s="89">
        <v>1</v>
      </c>
      <c r="C40" s="101">
        <v>185</v>
      </c>
      <c r="D40" s="101">
        <v>3</v>
      </c>
      <c r="E40" s="101">
        <v>48</v>
      </c>
      <c r="F40" s="101">
        <v>67</v>
      </c>
      <c r="G40" s="103">
        <f t="shared" si="2"/>
        <v>303</v>
      </c>
      <c r="H40" s="97"/>
      <c r="I40" s="101">
        <v>223</v>
      </c>
      <c r="J40" s="101">
        <v>10</v>
      </c>
      <c r="K40" s="101">
        <v>46</v>
      </c>
      <c r="L40" s="101">
        <v>24</v>
      </c>
      <c r="M40" s="103">
        <f t="shared" si="3"/>
        <v>303</v>
      </c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</row>
    <row r="41" spans="1:30" ht="18.25" customHeight="1">
      <c r="A41" s="100" t="s">
        <v>155</v>
      </c>
      <c r="B41" s="89">
        <v>1</v>
      </c>
      <c r="C41" s="101">
        <v>110</v>
      </c>
      <c r="D41" s="101">
        <v>2</v>
      </c>
      <c r="E41" s="101">
        <v>85</v>
      </c>
      <c r="F41" s="101">
        <v>106</v>
      </c>
      <c r="G41" s="103">
        <f t="shared" si="2"/>
        <v>303</v>
      </c>
      <c r="H41" s="97"/>
      <c r="I41" s="101">
        <v>144</v>
      </c>
      <c r="J41" s="101">
        <v>5</v>
      </c>
      <c r="K41" s="102">
        <v>109</v>
      </c>
      <c r="L41" s="101">
        <v>45</v>
      </c>
      <c r="M41" s="103">
        <f t="shared" si="3"/>
        <v>303</v>
      </c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</row>
    <row r="42" spans="1:30" ht="18.25" customHeight="1">
      <c r="A42" s="100" t="s">
        <v>158</v>
      </c>
      <c r="B42" s="89">
        <v>2</v>
      </c>
      <c r="C42" s="104">
        <v>211</v>
      </c>
      <c r="D42" s="104">
        <v>16</v>
      </c>
      <c r="E42" s="106">
        <v>10</v>
      </c>
      <c r="F42" s="104">
        <v>66</v>
      </c>
      <c r="G42" s="105">
        <f t="shared" ref="G42:G69" si="4">SUM(C42:F42)</f>
        <v>303</v>
      </c>
      <c r="H42" s="107"/>
      <c r="I42" s="104">
        <v>257</v>
      </c>
      <c r="J42" s="104">
        <v>16</v>
      </c>
      <c r="K42" s="106">
        <v>15</v>
      </c>
      <c r="L42" s="104">
        <v>15</v>
      </c>
      <c r="M42" s="105">
        <f t="shared" ref="M42:M69" si="5">SUM(I42:L42)</f>
        <v>303</v>
      </c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</row>
    <row r="43" spans="1:30" ht="18.25" customHeight="1">
      <c r="A43" s="100" t="s">
        <v>162</v>
      </c>
      <c r="B43" s="89">
        <v>1</v>
      </c>
      <c r="C43" s="101">
        <v>144</v>
      </c>
      <c r="D43" s="101">
        <v>2</v>
      </c>
      <c r="E43" s="101">
        <v>76</v>
      </c>
      <c r="F43" s="101">
        <v>81</v>
      </c>
      <c r="G43" s="103">
        <f t="shared" si="4"/>
        <v>303</v>
      </c>
      <c r="H43" s="97"/>
      <c r="I43" s="101">
        <v>167</v>
      </c>
      <c r="J43" s="101">
        <v>7</v>
      </c>
      <c r="K43" s="101">
        <v>79</v>
      </c>
      <c r="L43" s="101">
        <v>50</v>
      </c>
      <c r="M43" s="103">
        <f t="shared" si="5"/>
        <v>303</v>
      </c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</row>
    <row r="44" spans="1:30" ht="18.25" customHeight="1">
      <c r="A44" s="100" t="s">
        <v>174</v>
      </c>
      <c r="B44" s="89">
        <v>1</v>
      </c>
      <c r="C44" s="101">
        <v>186</v>
      </c>
      <c r="D44" s="101">
        <v>1</v>
      </c>
      <c r="E44" s="101">
        <v>52</v>
      </c>
      <c r="F44" s="101">
        <v>64</v>
      </c>
      <c r="G44" s="103">
        <f t="shared" si="4"/>
        <v>303</v>
      </c>
      <c r="H44" s="97"/>
      <c r="I44" s="101">
        <v>214</v>
      </c>
      <c r="J44" s="101">
        <v>6</v>
      </c>
      <c r="K44" s="101">
        <v>57</v>
      </c>
      <c r="L44" s="101">
        <v>26</v>
      </c>
      <c r="M44" s="103">
        <f t="shared" si="5"/>
        <v>303</v>
      </c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</row>
    <row r="45" spans="1:30" ht="18.25" customHeight="1">
      <c r="A45" s="100" t="s">
        <v>169</v>
      </c>
      <c r="B45" s="89"/>
      <c r="C45" s="101"/>
      <c r="D45" s="101"/>
      <c r="E45" s="101"/>
      <c r="F45" s="101"/>
      <c r="G45" s="103">
        <f t="shared" si="4"/>
        <v>0</v>
      </c>
      <c r="H45" s="97"/>
      <c r="I45" s="101"/>
      <c r="J45" s="101"/>
      <c r="K45" s="101"/>
      <c r="L45" s="101"/>
      <c r="M45" s="103">
        <f t="shared" si="5"/>
        <v>0</v>
      </c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ht="18.25" customHeight="1">
      <c r="A46" s="100" t="s">
        <v>179</v>
      </c>
      <c r="B46" s="89">
        <v>1</v>
      </c>
      <c r="C46" s="101">
        <v>109</v>
      </c>
      <c r="D46" s="101">
        <v>5</v>
      </c>
      <c r="E46" s="101">
        <v>58</v>
      </c>
      <c r="F46" s="101">
        <v>131</v>
      </c>
      <c r="G46" s="103">
        <f t="shared" si="4"/>
        <v>303</v>
      </c>
      <c r="H46" s="97"/>
      <c r="I46" s="101">
        <v>186</v>
      </c>
      <c r="J46" s="101">
        <v>63</v>
      </c>
      <c r="K46" s="101">
        <v>44</v>
      </c>
      <c r="L46" s="101">
        <v>10</v>
      </c>
      <c r="M46" s="103">
        <f t="shared" si="5"/>
        <v>303</v>
      </c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8.25" customHeight="1">
      <c r="A47" s="100" t="s">
        <v>185</v>
      </c>
      <c r="B47" s="89"/>
      <c r="C47" s="101"/>
      <c r="D47" s="101"/>
      <c r="E47" s="102"/>
      <c r="F47" s="101"/>
      <c r="G47" s="103">
        <f t="shared" si="4"/>
        <v>0</v>
      </c>
      <c r="H47" s="97"/>
      <c r="I47" s="101"/>
      <c r="J47" s="101"/>
      <c r="K47" s="102"/>
      <c r="L47" s="101"/>
      <c r="M47" s="103">
        <f t="shared" si="5"/>
        <v>0</v>
      </c>
    </row>
    <row r="48" spans="1:30" ht="18.25" customHeight="1">
      <c r="A48" s="100" t="s">
        <v>193</v>
      </c>
      <c r="B48" s="89">
        <v>1</v>
      </c>
      <c r="C48" s="101">
        <v>83</v>
      </c>
      <c r="D48" s="101">
        <v>2</v>
      </c>
      <c r="E48" s="102">
        <v>99</v>
      </c>
      <c r="F48" s="101">
        <v>119</v>
      </c>
      <c r="G48" s="103">
        <f t="shared" si="4"/>
        <v>303</v>
      </c>
      <c r="H48" s="97"/>
      <c r="I48" s="101">
        <v>116</v>
      </c>
      <c r="J48" s="101">
        <v>3</v>
      </c>
      <c r="K48" s="101">
        <v>127</v>
      </c>
      <c r="L48" s="101">
        <v>57</v>
      </c>
      <c r="M48" s="103">
        <f t="shared" si="5"/>
        <v>303</v>
      </c>
    </row>
    <row r="49" spans="1:13" ht="18.25" customHeight="1">
      <c r="A49" s="100" t="s">
        <v>196</v>
      </c>
      <c r="B49" s="89"/>
      <c r="C49" s="101"/>
      <c r="D49" s="101"/>
      <c r="E49" s="101"/>
      <c r="F49" s="101"/>
      <c r="G49" s="103">
        <f t="shared" si="4"/>
        <v>0</v>
      </c>
      <c r="H49" s="97"/>
      <c r="I49" s="101"/>
      <c r="J49" s="101"/>
      <c r="K49" s="101"/>
      <c r="L49" s="101"/>
      <c r="M49" s="103">
        <f t="shared" si="5"/>
        <v>0</v>
      </c>
    </row>
    <row r="50" spans="1:13" ht="18.25" customHeight="1">
      <c r="A50" s="100" t="s">
        <v>202</v>
      </c>
      <c r="B50" s="89">
        <v>1</v>
      </c>
      <c r="C50" s="101">
        <v>152</v>
      </c>
      <c r="D50" s="101">
        <v>0</v>
      </c>
      <c r="E50" s="101">
        <v>77</v>
      </c>
      <c r="F50" s="101">
        <v>74</v>
      </c>
      <c r="G50" s="103">
        <f t="shared" si="4"/>
        <v>303</v>
      </c>
      <c r="H50" s="97"/>
      <c r="I50" s="101">
        <v>158</v>
      </c>
      <c r="J50" s="101">
        <v>6</v>
      </c>
      <c r="K50" s="101">
        <v>81</v>
      </c>
      <c r="L50" s="101">
        <v>58</v>
      </c>
      <c r="M50" s="103">
        <f t="shared" si="5"/>
        <v>303</v>
      </c>
    </row>
    <row r="51" spans="1:13" ht="18.25" customHeight="1">
      <c r="A51" s="100" t="s">
        <v>211</v>
      </c>
      <c r="B51" s="89"/>
      <c r="C51" s="101"/>
      <c r="D51" s="101"/>
      <c r="E51" s="101"/>
      <c r="F51" s="101"/>
      <c r="G51" s="103">
        <f t="shared" si="4"/>
        <v>0</v>
      </c>
      <c r="H51" s="97"/>
      <c r="I51" s="101"/>
      <c r="J51" s="101"/>
      <c r="K51" s="101"/>
      <c r="L51" s="101"/>
      <c r="M51" s="103">
        <f t="shared" si="5"/>
        <v>0</v>
      </c>
    </row>
    <row r="52" spans="1:13" ht="18.25" customHeight="1">
      <c r="A52" s="100" t="s">
        <v>207</v>
      </c>
      <c r="B52" s="89">
        <v>1</v>
      </c>
      <c r="C52" s="101">
        <v>114</v>
      </c>
      <c r="D52" s="101">
        <v>4</v>
      </c>
      <c r="E52" s="101">
        <v>89</v>
      </c>
      <c r="F52" s="101">
        <v>96</v>
      </c>
      <c r="G52" s="103">
        <f t="shared" si="4"/>
        <v>303</v>
      </c>
      <c r="H52" s="97"/>
      <c r="I52" s="101">
        <v>150</v>
      </c>
      <c r="J52" s="101">
        <v>15</v>
      </c>
      <c r="K52" s="101">
        <v>102</v>
      </c>
      <c r="L52" s="101">
        <v>36</v>
      </c>
      <c r="M52" s="103">
        <f t="shared" si="5"/>
        <v>303</v>
      </c>
    </row>
    <row r="53" spans="1:13" ht="18.25" customHeight="1">
      <c r="A53" s="100" t="s">
        <v>213</v>
      </c>
      <c r="B53" s="89">
        <v>1</v>
      </c>
      <c r="C53" s="101">
        <v>221</v>
      </c>
      <c r="D53" s="101">
        <v>5</v>
      </c>
      <c r="E53" s="101">
        <v>22</v>
      </c>
      <c r="F53" s="101">
        <v>55</v>
      </c>
      <c r="G53" s="103">
        <f t="shared" si="4"/>
        <v>303</v>
      </c>
      <c r="H53" s="97"/>
      <c r="I53" s="101">
        <v>252</v>
      </c>
      <c r="J53" s="101">
        <v>8</v>
      </c>
      <c r="K53" s="101">
        <v>26</v>
      </c>
      <c r="L53" s="101">
        <v>17</v>
      </c>
      <c r="M53" s="103">
        <f t="shared" si="5"/>
        <v>303</v>
      </c>
    </row>
    <row r="54" spans="1:13" ht="18.25" customHeight="1">
      <c r="A54" s="100" t="s">
        <v>217</v>
      </c>
      <c r="B54" s="89">
        <v>1</v>
      </c>
      <c r="C54" s="101">
        <v>192</v>
      </c>
      <c r="D54" s="101">
        <v>7</v>
      </c>
      <c r="E54" s="101">
        <v>29</v>
      </c>
      <c r="F54" s="101">
        <v>75</v>
      </c>
      <c r="G54" s="103">
        <f t="shared" si="4"/>
        <v>303</v>
      </c>
      <c r="H54" s="97"/>
      <c r="I54" s="101">
        <v>231</v>
      </c>
      <c r="J54" s="101">
        <v>22</v>
      </c>
      <c r="K54" s="101">
        <v>38</v>
      </c>
      <c r="L54" s="101">
        <v>12</v>
      </c>
      <c r="M54" s="103">
        <f t="shared" si="5"/>
        <v>303</v>
      </c>
    </row>
    <row r="55" spans="1:13" ht="18.25" customHeight="1">
      <c r="A55" s="100" t="s">
        <v>221</v>
      </c>
      <c r="B55" s="89">
        <v>1</v>
      </c>
      <c r="C55" s="101">
        <v>272</v>
      </c>
      <c r="D55" s="101">
        <v>20</v>
      </c>
      <c r="E55" s="101">
        <v>5</v>
      </c>
      <c r="F55" s="101">
        <v>6</v>
      </c>
      <c r="G55" s="103">
        <f t="shared" si="4"/>
        <v>303</v>
      </c>
      <c r="H55" s="97"/>
      <c r="I55" s="101">
        <v>232</v>
      </c>
      <c r="J55" s="101">
        <v>53</v>
      </c>
      <c r="K55" s="101">
        <v>9</v>
      </c>
      <c r="L55" s="101">
        <v>9</v>
      </c>
      <c r="M55" s="103">
        <f t="shared" si="5"/>
        <v>303</v>
      </c>
    </row>
    <row r="56" spans="1:13" ht="18.25" customHeight="1">
      <c r="A56" s="100" t="s">
        <v>223</v>
      </c>
      <c r="B56" s="89"/>
      <c r="C56" s="101"/>
      <c r="D56" s="101"/>
      <c r="E56" s="102"/>
      <c r="F56" s="101"/>
      <c r="G56" s="103">
        <f t="shared" si="4"/>
        <v>0</v>
      </c>
      <c r="H56" s="97"/>
      <c r="I56" s="101"/>
      <c r="J56" s="101"/>
      <c r="K56" s="102"/>
      <c r="L56" s="101"/>
      <c r="M56" s="103">
        <f t="shared" si="5"/>
        <v>0</v>
      </c>
    </row>
    <row r="57" spans="1:13" ht="18.25" customHeight="1">
      <c r="A57" s="100" t="s">
        <v>230</v>
      </c>
      <c r="B57" s="89">
        <v>2</v>
      </c>
      <c r="C57" s="104">
        <v>204</v>
      </c>
      <c r="D57" s="104">
        <v>4</v>
      </c>
      <c r="E57" s="104">
        <v>27</v>
      </c>
      <c r="F57" s="104">
        <v>68</v>
      </c>
      <c r="G57" s="105">
        <f t="shared" si="4"/>
        <v>303</v>
      </c>
      <c r="H57" s="107"/>
      <c r="I57" s="104">
        <v>216</v>
      </c>
      <c r="J57" s="104">
        <v>8</v>
      </c>
      <c r="K57" s="104">
        <v>52</v>
      </c>
      <c r="L57" s="104">
        <v>27</v>
      </c>
      <c r="M57" s="105">
        <f t="shared" si="5"/>
        <v>303</v>
      </c>
    </row>
    <row r="58" spans="1:13" ht="18.25" customHeight="1">
      <c r="A58" s="100" t="s">
        <v>234</v>
      </c>
      <c r="B58" s="89">
        <v>3</v>
      </c>
      <c r="C58" s="104">
        <v>226</v>
      </c>
      <c r="D58" s="104">
        <v>3</v>
      </c>
      <c r="E58" s="106">
        <v>24</v>
      </c>
      <c r="F58" s="104">
        <v>50</v>
      </c>
      <c r="G58" s="105">
        <f t="shared" si="4"/>
        <v>303</v>
      </c>
      <c r="H58" s="107"/>
      <c r="I58" s="104">
        <v>266</v>
      </c>
      <c r="J58" s="104">
        <v>4</v>
      </c>
      <c r="K58" s="104">
        <v>21</v>
      </c>
      <c r="L58" s="104">
        <v>12</v>
      </c>
      <c r="M58" s="105">
        <f t="shared" si="5"/>
        <v>303</v>
      </c>
    </row>
    <row r="59" spans="1:13" ht="18.25" customHeight="1">
      <c r="A59" s="100" t="s">
        <v>239</v>
      </c>
      <c r="B59" s="89"/>
      <c r="C59" s="101"/>
      <c r="D59" s="101"/>
      <c r="E59" s="101"/>
      <c r="F59" s="101"/>
      <c r="G59" s="103">
        <f t="shared" si="4"/>
        <v>0</v>
      </c>
      <c r="H59" s="97"/>
      <c r="I59" s="101"/>
      <c r="J59" s="101"/>
      <c r="K59" s="101"/>
      <c r="L59" s="101"/>
      <c r="M59" s="103">
        <f t="shared" si="5"/>
        <v>0</v>
      </c>
    </row>
    <row r="60" spans="1:13" ht="18.25" customHeight="1">
      <c r="A60" s="100" t="s">
        <v>260</v>
      </c>
      <c r="B60" s="89">
        <v>2</v>
      </c>
      <c r="C60" s="104">
        <v>203</v>
      </c>
      <c r="D60" s="104">
        <v>3</v>
      </c>
      <c r="E60" s="104">
        <v>22</v>
      </c>
      <c r="F60" s="104">
        <v>75</v>
      </c>
      <c r="G60" s="105">
        <f t="shared" si="4"/>
        <v>303</v>
      </c>
      <c r="H60" s="107"/>
      <c r="I60" s="104">
        <v>242</v>
      </c>
      <c r="J60" s="104">
        <v>8</v>
      </c>
      <c r="K60" s="106">
        <v>33</v>
      </c>
      <c r="L60" s="104">
        <v>20</v>
      </c>
      <c r="M60" s="105">
        <f t="shared" si="5"/>
        <v>303</v>
      </c>
    </row>
    <row r="61" spans="1:13" ht="18.25" customHeight="1">
      <c r="A61" s="100" t="s">
        <v>245</v>
      </c>
      <c r="B61" s="89">
        <v>1</v>
      </c>
      <c r="C61" s="101">
        <v>98</v>
      </c>
      <c r="D61" s="101">
        <v>0</v>
      </c>
      <c r="E61" s="101">
        <v>94</v>
      </c>
      <c r="F61" s="101">
        <v>111</v>
      </c>
      <c r="G61" s="103">
        <f t="shared" si="4"/>
        <v>303</v>
      </c>
      <c r="H61" s="97"/>
      <c r="I61" s="101">
        <v>111</v>
      </c>
      <c r="J61" s="101">
        <v>1</v>
      </c>
      <c r="K61" s="101">
        <v>117</v>
      </c>
      <c r="L61" s="101">
        <v>74</v>
      </c>
      <c r="M61" s="103">
        <f t="shared" si="5"/>
        <v>303</v>
      </c>
    </row>
    <row r="62" spans="1:13" ht="18.25" customHeight="1">
      <c r="A62" s="100" t="s">
        <v>255</v>
      </c>
      <c r="B62" s="89">
        <v>1</v>
      </c>
      <c r="C62" s="101">
        <v>91</v>
      </c>
      <c r="D62" s="101">
        <v>1</v>
      </c>
      <c r="E62" s="101">
        <v>95</v>
      </c>
      <c r="F62" s="101">
        <v>116</v>
      </c>
      <c r="G62" s="103">
        <f t="shared" si="4"/>
        <v>303</v>
      </c>
      <c r="H62" s="97"/>
      <c r="I62" s="101">
        <v>125</v>
      </c>
      <c r="J62" s="101">
        <v>2</v>
      </c>
      <c r="K62" s="101">
        <v>115</v>
      </c>
      <c r="L62" s="101">
        <v>61</v>
      </c>
      <c r="M62" s="103">
        <f t="shared" si="5"/>
        <v>303</v>
      </c>
    </row>
    <row r="63" spans="1:13" ht="18.25" customHeight="1">
      <c r="A63" s="100" t="s">
        <v>251</v>
      </c>
      <c r="B63" s="89">
        <v>1</v>
      </c>
      <c r="C63" s="101">
        <v>118</v>
      </c>
      <c r="D63" s="101">
        <v>2</v>
      </c>
      <c r="E63" s="101">
        <v>90</v>
      </c>
      <c r="F63" s="101">
        <v>93</v>
      </c>
      <c r="G63" s="103">
        <f t="shared" si="4"/>
        <v>303</v>
      </c>
      <c r="H63" s="97"/>
      <c r="I63" s="101">
        <v>155</v>
      </c>
      <c r="J63" s="101">
        <v>6</v>
      </c>
      <c r="K63" s="101">
        <v>87</v>
      </c>
      <c r="L63" s="101">
        <v>55</v>
      </c>
      <c r="M63" s="103">
        <f t="shared" si="5"/>
        <v>303</v>
      </c>
    </row>
    <row r="64" spans="1:13" ht="18.25" customHeight="1">
      <c r="A64" s="100" t="s">
        <v>263</v>
      </c>
      <c r="B64" s="89">
        <v>3</v>
      </c>
      <c r="C64" s="104">
        <v>220</v>
      </c>
      <c r="D64" s="104">
        <v>4</v>
      </c>
      <c r="E64" s="104">
        <v>33</v>
      </c>
      <c r="F64" s="104">
        <v>46</v>
      </c>
      <c r="G64" s="105">
        <f t="shared" si="4"/>
        <v>303</v>
      </c>
      <c r="H64" s="107"/>
      <c r="I64" s="104">
        <v>223</v>
      </c>
      <c r="J64" s="104">
        <v>16</v>
      </c>
      <c r="K64" s="104">
        <v>36</v>
      </c>
      <c r="L64" s="104">
        <v>28</v>
      </c>
      <c r="M64" s="105">
        <f t="shared" si="5"/>
        <v>303</v>
      </c>
    </row>
    <row r="65" spans="1:13" ht="18.25" customHeight="1">
      <c r="A65" s="100" t="s">
        <v>275</v>
      </c>
      <c r="B65" s="89"/>
      <c r="C65" s="101"/>
      <c r="D65" s="101"/>
      <c r="E65" s="101"/>
      <c r="F65" s="101"/>
      <c r="G65" s="103">
        <f t="shared" si="4"/>
        <v>0</v>
      </c>
      <c r="H65" s="97"/>
      <c r="I65" s="101"/>
      <c r="J65" s="101"/>
      <c r="K65" s="101"/>
      <c r="L65" s="101"/>
      <c r="M65" s="103">
        <f t="shared" si="5"/>
        <v>0</v>
      </c>
    </row>
    <row r="66" spans="1:13" ht="18.25" customHeight="1">
      <c r="A66" s="100" t="s">
        <v>271</v>
      </c>
      <c r="B66" s="89">
        <v>3</v>
      </c>
      <c r="C66" s="104">
        <v>220</v>
      </c>
      <c r="D66" s="104">
        <v>4</v>
      </c>
      <c r="E66" s="104">
        <v>33</v>
      </c>
      <c r="F66" s="104">
        <v>46</v>
      </c>
      <c r="G66" s="105">
        <f t="shared" si="4"/>
        <v>303</v>
      </c>
      <c r="H66" s="107"/>
      <c r="I66" s="104">
        <v>280</v>
      </c>
      <c r="J66" s="104">
        <v>5</v>
      </c>
      <c r="K66" s="104">
        <v>8</v>
      </c>
      <c r="L66" s="104">
        <v>10</v>
      </c>
      <c r="M66" s="105">
        <f t="shared" si="5"/>
        <v>303</v>
      </c>
    </row>
    <row r="67" spans="1:13" ht="18.25" customHeight="1">
      <c r="A67" s="100" t="s">
        <v>285</v>
      </c>
      <c r="B67" s="89"/>
      <c r="C67" s="101"/>
      <c r="D67" s="101"/>
      <c r="E67" s="101"/>
      <c r="F67" s="101"/>
      <c r="G67" s="103">
        <f t="shared" si="4"/>
        <v>0</v>
      </c>
      <c r="H67" s="97"/>
      <c r="I67" s="101"/>
      <c r="J67" s="101"/>
      <c r="K67" s="101"/>
      <c r="L67" s="101"/>
      <c r="M67" s="103">
        <f t="shared" si="5"/>
        <v>0</v>
      </c>
    </row>
    <row r="68" spans="1:13" ht="18.25" customHeight="1">
      <c r="A68" s="100" t="s">
        <v>289</v>
      </c>
      <c r="B68" s="89">
        <v>1</v>
      </c>
      <c r="C68" s="101">
        <v>216</v>
      </c>
      <c r="D68" s="101">
        <v>24</v>
      </c>
      <c r="E68" s="101">
        <v>32</v>
      </c>
      <c r="F68" s="101">
        <v>31</v>
      </c>
      <c r="G68" s="103">
        <f t="shared" si="4"/>
        <v>303</v>
      </c>
      <c r="H68" s="97"/>
      <c r="I68" s="101">
        <v>187</v>
      </c>
      <c r="J68" s="101">
        <v>78</v>
      </c>
      <c r="K68" s="101">
        <v>30</v>
      </c>
      <c r="L68" s="101">
        <v>8</v>
      </c>
      <c r="M68" s="103">
        <f t="shared" si="5"/>
        <v>303</v>
      </c>
    </row>
    <row r="69" spans="1:13" ht="18.25" customHeight="1">
      <c r="A69" s="100" t="s">
        <v>293</v>
      </c>
      <c r="B69" s="89">
        <v>1</v>
      </c>
      <c r="C69" s="101">
        <v>193</v>
      </c>
      <c r="D69" s="101">
        <v>1</v>
      </c>
      <c r="E69" s="101">
        <v>53</v>
      </c>
      <c r="F69" s="101">
        <v>56</v>
      </c>
      <c r="G69" s="103">
        <f t="shared" si="4"/>
        <v>303</v>
      </c>
      <c r="H69" s="97"/>
      <c r="I69" s="101">
        <v>221</v>
      </c>
      <c r="J69" s="101">
        <v>7</v>
      </c>
      <c r="K69" s="101">
        <v>57</v>
      </c>
      <c r="L69" s="101">
        <v>18</v>
      </c>
      <c r="M69" s="103">
        <f t="shared" si="5"/>
        <v>303</v>
      </c>
    </row>
    <row r="70" spans="1:13" ht="14.25" customHeight="1">
      <c r="C70" s="108"/>
      <c r="D70" s="108"/>
      <c r="E70" s="108"/>
      <c r="F70" s="108"/>
      <c r="G70" s="109"/>
      <c r="I70" s="108"/>
      <c r="J70" s="108"/>
      <c r="K70" s="108"/>
      <c r="L70" s="108"/>
      <c r="M70" s="109"/>
    </row>
    <row r="71" spans="1:13" ht="14.25" customHeight="1">
      <c r="C71" s="108"/>
      <c r="D71" s="108"/>
      <c r="E71" s="108"/>
      <c r="F71" s="108"/>
      <c r="G71" s="109"/>
      <c r="I71" s="108"/>
      <c r="J71" s="108"/>
      <c r="K71" s="108"/>
      <c r="L71" s="108"/>
      <c r="M71" s="109"/>
    </row>
    <row r="72" spans="1:13" ht="14.25" customHeight="1">
      <c r="C72" s="108"/>
      <c r="D72" s="108"/>
      <c r="E72" s="108"/>
      <c r="F72" s="108"/>
      <c r="G72" s="109"/>
      <c r="I72" s="108"/>
      <c r="J72" s="108"/>
      <c r="K72" s="108"/>
      <c r="L72" s="108"/>
      <c r="M72" s="109"/>
    </row>
    <row r="73" spans="1:13" ht="14.25" customHeight="1">
      <c r="C73" s="110"/>
      <c r="D73" s="110"/>
      <c r="E73" s="110"/>
      <c r="F73" s="110"/>
      <c r="G73" s="109"/>
      <c r="I73" s="110"/>
      <c r="J73" s="110"/>
      <c r="K73" s="110"/>
      <c r="L73" s="110"/>
      <c r="M73" s="109"/>
    </row>
  </sheetData>
  <mergeCells count="4">
    <mergeCell ref="A1:A2"/>
    <mergeCell ref="B1:B2"/>
    <mergeCell ref="C1:F1"/>
    <mergeCell ref="I1:L1"/>
  </mergeCells>
  <conditionalFormatting sqref="L3:L69">
    <cfRule type="dataBar" priority="2">
      <dataBar>
        <cfvo type="num" val="0"/>
        <cfvo type="num" val="303"/>
        <color rgb="FFFF0000"/>
      </dataBar>
      <extLst>
        <ext xmlns:x14="http://schemas.microsoft.com/office/spreadsheetml/2009/9/main" uri="{B025F937-C7B1-47D3-B67F-A62EFF666E3E}">
          <x14:id>{D964FCBA-93B8-4C45-97E4-182E69EBF541}</x14:id>
        </ext>
      </extLst>
    </cfRule>
  </conditionalFormatting>
  <conditionalFormatting sqref="C3:C69">
    <cfRule type="dataBar" priority="3">
      <dataBar>
        <cfvo type="num" val="0"/>
        <cfvo type="num" val="303"/>
        <color rgb="FF00A933"/>
      </dataBar>
      <extLst>
        <ext xmlns:x14="http://schemas.microsoft.com/office/spreadsheetml/2009/9/main" uri="{B025F937-C7B1-47D3-B67F-A62EFF666E3E}">
          <x14:id>{F7808156-8B50-455F-B612-EE7765D93565}</x14:id>
        </ext>
      </extLst>
    </cfRule>
  </conditionalFormatting>
  <conditionalFormatting sqref="D3:D69">
    <cfRule type="dataBar" priority="4">
      <dataBar>
        <cfvo type="num" val="0"/>
        <cfvo type="num" val="303"/>
        <color rgb="FF77BC65"/>
      </dataBar>
      <extLst>
        <ext xmlns:x14="http://schemas.microsoft.com/office/spreadsheetml/2009/9/main" uri="{B025F937-C7B1-47D3-B67F-A62EFF666E3E}">
          <x14:id>{62806E30-C79D-4664-8827-A0AFD06C8E78}</x14:id>
        </ext>
      </extLst>
    </cfRule>
  </conditionalFormatting>
  <conditionalFormatting sqref="E3:E69">
    <cfRule type="dataBar" priority="5">
      <dataBar>
        <cfvo type="num" val="0"/>
        <cfvo type="num" val="303"/>
        <color rgb="FFFFBF00"/>
      </dataBar>
      <extLst>
        <ext xmlns:x14="http://schemas.microsoft.com/office/spreadsheetml/2009/9/main" uri="{B025F937-C7B1-47D3-B67F-A62EFF666E3E}">
          <x14:id>{82F16CA6-73BF-4DB4-99E4-4759C7EB3FDF}</x14:id>
        </ext>
      </extLst>
    </cfRule>
  </conditionalFormatting>
  <conditionalFormatting sqref="F3:F69">
    <cfRule type="dataBar" priority="6">
      <dataBar>
        <cfvo type="num" val="0"/>
        <cfvo type="num" val="303"/>
        <color rgb="FFFF0000"/>
      </dataBar>
      <extLst>
        <ext xmlns:x14="http://schemas.microsoft.com/office/spreadsheetml/2009/9/main" uri="{B025F937-C7B1-47D3-B67F-A62EFF666E3E}">
          <x14:id>{B2833815-A64D-43B7-B4DE-C5414C716C64}</x14:id>
        </ext>
      </extLst>
    </cfRule>
  </conditionalFormatting>
  <conditionalFormatting sqref="I3:I69">
    <cfRule type="dataBar" priority="7">
      <dataBar>
        <cfvo type="min"/>
        <cfvo type="num" val="303"/>
        <color rgb="FF00A933"/>
      </dataBar>
      <extLst>
        <ext xmlns:x14="http://schemas.microsoft.com/office/spreadsheetml/2009/9/main" uri="{B025F937-C7B1-47D3-B67F-A62EFF666E3E}">
          <x14:id>{C7DAB7E6-A3D9-479A-8D40-ECAD4C37F8EE}</x14:id>
        </ext>
      </extLst>
    </cfRule>
  </conditionalFormatting>
  <conditionalFormatting sqref="J3:J69">
    <cfRule type="dataBar" priority="8">
      <dataBar>
        <cfvo type="min"/>
        <cfvo type="num" val="303"/>
        <color rgb="FF77BC65"/>
      </dataBar>
      <extLst>
        <ext xmlns:x14="http://schemas.microsoft.com/office/spreadsheetml/2009/9/main" uri="{B025F937-C7B1-47D3-B67F-A62EFF666E3E}">
          <x14:id>{A61FE586-1555-4C6D-848F-13129E2468C7}</x14:id>
        </ext>
      </extLst>
    </cfRule>
  </conditionalFormatting>
  <conditionalFormatting sqref="K3:K69">
    <cfRule type="dataBar" priority="9">
      <dataBar>
        <cfvo type="min"/>
        <cfvo type="num" val="303"/>
        <color rgb="FFFFBF00"/>
      </dataBar>
      <extLst>
        <ext xmlns:x14="http://schemas.microsoft.com/office/spreadsheetml/2009/9/main" uri="{B025F937-C7B1-47D3-B67F-A62EFF666E3E}">
          <x14:id>{3FD01FB5-DDEF-4353-A1DB-903622D5EE90}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64FCBA-93B8-4C45-97E4-182E69EBF541}">
            <x14:dataBar minLength="0" maxLength="100" gradient="0">
              <x14:cfvo type="num">
                <xm:f>0</xm:f>
              </x14:cfvo>
              <x14:cfvo type="num">
                <xm:f>303</xm:f>
              </x14:cfvo>
              <x14:negativeFillColor rgb="FFFF0000"/>
              <x14:axisColor rgb="FF000000"/>
            </x14:dataBar>
          </x14:cfRule>
          <xm:sqref>L3:L69</xm:sqref>
        </x14:conditionalFormatting>
        <x14:conditionalFormatting xmlns:xm="http://schemas.microsoft.com/office/excel/2006/main">
          <x14:cfRule type="dataBar" id="{F7808156-8B50-455F-B612-EE7765D93565}">
            <x14:dataBar minLength="0" maxLength="100" gradient="0">
              <x14:cfvo type="num">
                <xm:f>0</xm:f>
              </x14:cfvo>
              <x14:cfvo type="num">
                <xm:f>303</xm:f>
              </x14:cfvo>
              <x14:negativeFillColor rgb="FF00A933"/>
              <x14:axisColor rgb="FF000000"/>
            </x14:dataBar>
          </x14:cfRule>
          <xm:sqref>C3:C69</xm:sqref>
        </x14:conditionalFormatting>
        <x14:conditionalFormatting xmlns:xm="http://schemas.microsoft.com/office/excel/2006/main">
          <x14:cfRule type="dataBar" id="{62806E30-C79D-4664-8827-A0AFD06C8E78}">
            <x14:dataBar minLength="0" maxLength="100" gradient="0">
              <x14:cfvo type="num">
                <xm:f>0</xm:f>
              </x14:cfvo>
              <x14:cfvo type="num">
                <xm:f>303</xm:f>
              </x14:cfvo>
              <x14:negativeFillColor rgb="FF77BC65"/>
              <x14:axisColor rgb="FF000000"/>
            </x14:dataBar>
          </x14:cfRule>
          <xm:sqref>D3:D69</xm:sqref>
        </x14:conditionalFormatting>
        <x14:conditionalFormatting xmlns:xm="http://schemas.microsoft.com/office/excel/2006/main">
          <x14:cfRule type="dataBar" id="{82F16CA6-73BF-4DB4-99E4-4759C7EB3FDF}">
            <x14:dataBar minLength="0" maxLength="100" gradient="0">
              <x14:cfvo type="num">
                <xm:f>0</xm:f>
              </x14:cfvo>
              <x14:cfvo type="num">
                <xm:f>303</xm:f>
              </x14:cfvo>
              <x14:negativeFillColor rgb="FFFFBF00"/>
              <x14:axisColor rgb="FF000000"/>
            </x14:dataBar>
          </x14:cfRule>
          <xm:sqref>E3:E69</xm:sqref>
        </x14:conditionalFormatting>
        <x14:conditionalFormatting xmlns:xm="http://schemas.microsoft.com/office/excel/2006/main">
          <x14:cfRule type="dataBar" id="{B2833815-A64D-43B7-B4DE-C5414C716C64}">
            <x14:dataBar minLength="0" maxLength="100" gradient="0">
              <x14:cfvo type="num">
                <xm:f>0</xm:f>
              </x14:cfvo>
              <x14:cfvo type="num">
                <xm:f>303</xm:f>
              </x14:cfvo>
              <x14:negativeFillColor rgb="FFFF0000"/>
              <x14:axisColor rgb="FF000000"/>
            </x14:dataBar>
          </x14:cfRule>
          <xm:sqref>F3:F69</xm:sqref>
        </x14:conditionalFormatting>
        <x14:conditionalFormatting xmlns:xm="http://schemas.microsoft.com/office/excel/2006/main">
          <x14:cfRule type="dataBar" id="{C7DAB7E6-A3D9-479A-8D40-ECAD4C37F8EE}">
            <x14:dataBar minLength="0" maxLength="100" gradient="0">
              <x14:cfvo type="autoMin"/>
              <x14:cfvo type="num">
                <xm:f>303</xm:f>
              </x14:cfvo>
              <x14:negativeFillColor rgb="FF00A933"/>
              <x14:axisColor rgb="FF000000"/>
            </x14:dataBar>
          </x14:cfRule>
          <xm:sqref>I3:I69</xm:sqref>
        </x14:conditionalFormatting>
        <x14:conditionalFormatting xmlns:xm="http://schemas.microsoft.com/office/excel/2006/main">
          <x14:cfRule type="dataBar" id="{A61FE586-1555-4C6D-848F-13129E2468C7}">
            <x14:dataBar minLength="0" maxLength="100" gradient="0">
              <x14:cfvo type="autoMin"/>
              <x14:cfvo type="num">
                <xm:f>303</xm:f>
              </x14:cfvo>
              <x14:negativeFillColor rgb="FF77BC65"/>
              <x14:axisColor rgb="FF000000"/>
            </x14:dataBar>
          </x14:cfRule>
          <xm:sqref>J3:J69</xm:sqref>
        </x14:conditionalFormatting>
        <x14:conditionalFormatting xmlns:xm="http://schemas.microsoft.com/office/excel/2006/main">
          <x14:cfRule type="dataBar" id="{3FD01FB5-DDEF-4353-A1DB-903622D5EE90}">
            <x14:dataBar minLength="0" maxLength="100" gradient="0">
              <x14:cfvo type="autoMin"/>
              <x14:cfvo type="num">
                <xm:f>303</xm:f>
              </x14:cfvo>
              <x14:negativeFillColor rgb="FFFFBF00"/>
              <x14:axisColor rgb="FF000000"/>
            </x14:dataBar>
          </x14:cfRule>
          <xm:sqref>K3:K69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Strains</vt:lpstr>
      <vt:lpstr>DataAvailable_Nov2021</vt:lpstr>
      <vt:lpstr>GenomeAnnotation-stats</vt:lpstr>
      <vt:lpstr>BUSCOcompletness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erwan corre</cp:lastModifiedBy>
  <cp:revision>57</cp:revision>
  <dcterms:created xsi:type="dcterms:W3CDTF">2020-02-18T09:31:00Z</dcterms:created>
  <dcterms:modified xsi:type="dcterms:W3CDTF">2022-03-10T10:07:52Z</dcterms:modified>
  <cp:category/>
  <cp:contentStatus/>
</cp:coreProperties>
</file>