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ugog\OneDrive\Bureau\"/>
    </mc:Choice>
  </mc:AlternateContent>
  <xr:revisionPtr revIDLastSave="0" documentId="13_ncr:1_{DAD82BDE-D6D6-48F9-BFCD-285C815EEE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b/LMxdLbD3uUYz3v/zqk8v1EVmF2wsw+J5wjnKXpwA="/>
    </ext>
  </extLst>
</workbook>
</file>

<file path=xl/calcChain.xml><?xml version="1.0" encoding="utf-8"?>
<calcChain xmlns="http://schemas.openxmlformats.org/spreadsheetml/2006/main">
  <c r="R18" i="1" l="1"/>
  <c r="J20" i="1" l="1"/>
  <c r="T18" i="1"/>
  <c r="P18" i="1"/>
  <c r="N18" i="1"/>
  <c r="N20" i="1" s="1"/>
  <c r="L18" i="1"/>
  <c r="L22" i="1" s="1"/>
  <c r="J18" i="1"/>
  <c r="H18" i="1"/>
  <c r="F18" i="1"/>
  <c r="D18" i="1"/>
  <c r="B18" i="1"/>
  <c r="H20" i="1"/>
  <c r="F20" i="1"/>
  <c r="D20" i="1"/>
  <c r="B20" i="1"/>
  <c r="E1" i="1"/>
  <c r="M1" i="1"/>
  <c r="T1" i="1"/>
  <c r="I1" i="1"/>
  <c r="R20" i="1" l="1"/>
  <c r="N24" i="1"/>
  <c r="D22" i="1"/>
  <c r="J22" i="1"/>
  <c r="J24" i="1" s="1"/>
  <c r="H22" i="1"/>
  <c r="F22" i="1"/>
  <c r="B22" i="1"/>
  <c r="F24" i="1" l="1"/>
  <c r="B24" i="1"/>
  <c r="C27" i="1" l="1"/>
</calcChain>
</file>

<file path=xl/sharedStrings.xml><?xml version="1.0" encoding="utf-8"?>
<sst xmlns="http://schemas.openxmlformats.org/spreadsheetml/2006/main" count="80" uniqueCount="30">
  <si>
    <t>Coef.</t>
  </si>
  <si>
    <t>UE4</t>
  </si>
  <si>
    <t>Matière</t>
  </si>
  <si>
    <t>Ondes et propag</t>
  </si>
  <si>
    <t>CCNA1</t>
  </si>
  <si>
    <t>Management</t>
  </si>
  <si>
    <t>Anglais</t>
  </si>
  <si>
    <t>LV2</t>
  </si>
  <si>
    <t>Conf/vie école/ etc</t>
  </si>
  <si>
    <t>Traitement signal</t>
  </si>
  <si>
    <t>Projet</t>
  </si>
  <si>
    <t>Info 2 (BBD et Java)</t>
  </si>
  <si>
    <t>Elec Num</t>
  </si>
  <si>
    <t>Coefficient</t>
  </si>
  <si>
    <t>Notes</t>
  </si>
  <si>
    <t>Note</t>
  </si>
  <si>
    <t>Moyenne</t>
  </si>
  <si>
    <t>Théorique</t>
  </si>
  <si>
    <t>Pratique</t>
  </si>
  <si>
    <t>Moyenne Théorique</t>
  </si>
  <si>
    <t>Moyenne Pratique</t>
  </si>
  <si>
    <t>Moyenne Génerale</t>
  </si>
  <si>
    <t>Moyenne UE4</t>
  </si>
  <si>
    <t>Moyenne UE2</t>
  </si>
  <si>
    <t>Moyenne UE7</t>
  </si>
  <si>
    <t>Moyenne LV2-2</t>
  </si>
  <si>
    <t>Moyenne MHES2</t>
  </si>
  <si>
    <t>UE5 1</t>
  </si>
  <si>
    <t>UE6</t>
  </si>
  <si>
    <t>UE7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</si>
</sst>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0.34998626667073579"/>
      <name val="Calibri"/>
      <family val="2"/>
    </font>
    <font>
      <sz val="11"/>
      <color rgb="FFC00000"/>
      <name val="Calibri"/>
      <family val="2"/>
      <scheme val="minor"/>
    </font>
    <font>
      <sz val="11"/>
      <color theme="3" tint="0.34998626667073579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FFEB9C"/>
        <bgColor rgb="FFFFEB9C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DD6EE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rgb="FFFFC7CE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BDD6EE"/>
      </patternFill>
    </fill>
    <fill>
      <patternFill patternType="solid">
        <fgColor rgb="FFFF9966"/>
        <bgColor indexed="64"/>
      </patternFill>
    </fill>
    <fill>
      <patternFill patternType="solid">
        <fgColor theme="7" tint="0.59999389629810485"/>
        <bgColor rgb="FFBDD6EE"/>
      </patternFill>
    </fill>
  </fills>
  <borders count="44">
    <border>
      <left/>
      <right/>
      <top/>
      <bottom/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757070"/>
      </top>
      <bottom style="thin">
        <color rgb="FF75707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/>
      <diagonal/>
    </border>
    <border>
      <left/>
      <right style="thin">
        <color rgb="FF757070"/>
      </right>
      <top/>
      <bottom/>
      <diagonal/>
    </border>
    <border>
      <left style="thin">
        <color rgb="FF757070"/>
      </left>
      <right/>
      <top style="thin">
        <color rgb="FF757070"/>
      </top>
      <bottom/>
      <diagonal/>
    </border>
    <border>
      <left/>
      <right/>
      <top style="thin">
        <color rgb="FF757070"/>
      </top>
      <bottom/>
      <diagonal/>
    </border>
    <border>
      <left/>
      <right/>
      <top/>
      <bottom style="thin">
        <color rgb="FF757070"/>
      </bottom>
      <diagonal/>
    </border>
    <border>
      <left/>
      <right style="thin">
        <color rgb="FF757070"/>
      </right>
      <top/>
      <bottom style="thin">
        <color rgb="FF757070"/>
      </bottom>
      <diagonal/>
    </border>
    <border>
      <left style="thin">
        <color rgb="FF757070"/>
      </left>
      <right/>
      <top/>
      <bottom style="thin">
        <color rgb="FF757070"/>
      </bottom>
      <diagonal/>
    </border>
    <border>
      <left style="thin">
        <color rgb="FF757070"/>
      </left>
      <right/>
      <top/>
      <bottom/>
      <diagonal/>
    </border>
    <border>
      <left/>
      <right style="thin">
        <color rgb="FF757070"/>
      </right>
      <top/>
      <bottom/>
      <diagonal/>
    </border>
    <border>
      <left/>
      <right/>
      <top/>
      <bottom/>
      <diagonal/>
    </border>
    <border>
      <left style="thin">
        <color rgb="FF757070"/>
      </left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/>
      <diagonal/>
    </border>
    <border>
      <left/>
      <right/>
      <top style="thin">
        <color rgb="FF757070"/>
      </top>
      <bottom/>
      <diagonal/>
    </border>
    <border>
      <left style="thin">
        <color rgb="FF757070"/>
      </left>
      <right style="thin">
        <color rgb="FF757070"/>
      </right>
      <top/>
      <bottom style="thin">
        <color rgb="FF75707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57070"/>
      </left>
      <right style="thin">
        <color rgb="FF757070"/>
      </right>
      <top style="thin">
        <color rgb="FF757070"/>
      </top>
      <bottom/>
      <diagonal/>
    </border>
    <border>
      <left style="thin">
        <color indexed="64"/>
      </left>
      <right/>
      <top/>
      <bottom style="thin">
        <color rgb="FF757070"/>
      </bottom>
      <diagonal/>
    </border>
    <border>
      <left style="thin">
        <color indexed="64"/>
      </left>
      <right/>
      <top style="thin">
        <color rgb="FF757070"/>
      </top>
      <bottom/>
      <diagonal/>
    </border>
    <border>
      <left/>
      <right style="thin">
        <color indexed="64"/>
      </right>
      <top/>
      <bottom style="thin">
        <color rgb="FF757070"/>
      </bottom>
      <diagonal/>
    </border>
    <border>
      <left/>
      <right style="thin">
        <color indexed="64"/>
      </right>
      <top style="thin">
        <color rgb="FF75707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57070"/>
      </left>
      <right/>
      <top/>
      <bottom style="thin">
        <color indexed="64"/>
      </bottom>
      <diagonal/>
    </border>
    <border>
      <left/>
      <right style="thin">
        <color rgb="FF757070"/>
      </right>
      <top/>
      <bottom style="thin">
        <color indexed="64"/>
      </bottom>
      <diagonal/>
    </border>
    <border>
      <left style="thin">
        <color rgb="FF757070"/>
      </left>
      <right style="thin">
        <color rgb="FF757070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0" fontId="2" fillId="2" borderId="12" xfId="0" applyFont="1" applyFill="1" applyBorder="1"/>
    <xf numFmtId="0" fontId="2" fillId="3" borderId="12" xfId="0" applyFont="1" applyFill="1" applyBorder="1"/>
    <xf numFmtId="0" fontId="2" fillId="2" borderId="3" xfId="0" applyFont="1" applyFill="1" applyBorder="1"/>
    <xf numFmtId="0" fontId="4" fillId="0" borderId="0" xfId="0" applyFont="1"/>
    <xf numFmtId="0" fontId="2" fillId="3" borderId="3" xfId="0" applyFont="1" applyFill="1" applyBorder="1"/>
    <xf numFmtId="0" fontId="7" fillId="15" borderId="31" xfId="0" applyFont="1" applyFill="1" applyBorder="1"/>
    <xf numFmtId="0" fontId="9" fillId="8" borderId="27" xfId="0" applyFont="1" applyFill="1" applyBorder="1"/>
    <xf numFmtId="0" fontId="9" fillId="14" borderId="27" xfId="0" applyFont="1" applyFill="1" applyBorder="1"/>
    <xf numFmtId="0" fontId="9" fillId="7" borderId="27" xfId="0" applyFont="1" applyFill="1" applyBorder="1"/>
    <xf numFmtId="0" fontId="9" fillId="4" borderId="12" xfId="0" applyFont="1" applyFill="1" applyBorder="1"/>
    <xf numFmtId="0" fontId="9" fillId="8" borderId="12" xfId="0" applyFont="1" applyFill="1" applyBorder="1"/>
    <xf numFmtId="0" fontId="9" fillId="14" borderId="12" xfId="0" applyFont="1" applyFill="1" applyBorder="1"/>
    <xf numFmtId="0" fontId="9" fillId="7" borderId="12" xfId="0" applyFont="1" applyFill="1" applyBorder="1"/>
    <xf numFmtId="0" fontId="9" fillId="14" borderId="34" xfId="0" applyFont="1" applyFill="1" applyBorder="1"/>
    <xf numFmtId="0" fontId="9" fillId="7" borderId="34" xfId="0" applyFont="1" applyFill="1" applyBorder="1"/>
    <xf numFmtId="0" fontId="9" fillId="16" borderId="12" xfId="0" applyFont="1" applyFill="1" applyBorder="1"/>
    <xf numFmtId="0" fontId="11" fillId="7" borderId="43" xfId="0" applyFont="1" applyFill="1" applyBorder="1"/>
    <xf numFmtId="0" fontId="11" fillId="4" borderId="12" xfId="0" applyFont="1" applyFill="1" applyBorder="1"/>
    <xf numFmtId="0" fontId="11" fillId="4" borderId="3" xfId="0" applyFont="1" applyFill="1" applyBorder="1"/>
    <xf numFmtId="0" fontId="9" fillId="4" borderId="43" xfId="0" applyFont="1" applyFill="1" applyBorder="1"/>
    <xf numFmtId="0" fontId="7" fillId="15" borderId="29" xfId="0" applyFont="1" applyFill="1" applyBorder="1" applyAlignment="1">
      <alignment horizontal="center" vertical="center"/>
    </xf>
    <xf numFmtId="0" fontId="7" fillId="15" borderId="33" xfId="0" applyFont="1" applyFill="1" applyBorder="1" applyAlignment="1">
      <alignment horizontal="center" vertical="center"/>
    </xf>
    <xf numFmtId="0" fontId="7" fillId="15" borderId="30" xfId="0" applyFont="1" applyFill="1" applyBorder="1" applyAlignment="1">
      <alignment horizontal="center" vertical="center"/>
    </xf>
    <xf numFmtId="0" fontId="7" fillId="15" borderId="39" xfId="0" applyFont="1" applyFill="1" applyBorder="1" applyAlignment="1">
      <alignment horizontal="center" vertical="center"/>
    </xf>
    <xf numFmtId="0" fontId="7" fillId="15" borderId="23" xfId="0" applyFont="1" applyFill="1" applyBorder="1" applyAlignment="1">
      <alignment horizontal="center" vertical="center"/>
    </xf>
    <xf numFmtId="0" fontId="7" fillId="15" borderId="40" xfId="0" applyFont="1" applyFill="1" applyBorder="1" applyAlignment="1">
      <alignment horizontal="center" vertical="center"/>
    </xf>
    <xf numFmtId="164" fontId="7" fillId="15" borderId="28" xfId="0" applyNumberFormat="1" applyFont="1" applyFill="1" applyBorder="1" applyAlignment="1">
      <alignment horizontal="center" vertical="center"/>
    </xf>
    <xf numFmtId="164" fontId="7" fillId="15" borderId="32" xfId="0" applyNumberFormat="1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center"/>
    </xf>
    <xf numFmtId="2" fontId="1" fillId="13" borderId="31" xfId="0" applyNumberFormat="1" applyFont="1" applyFill="1" applyBorder="1" applyAlignment="1">
      <alignment horizontal="center"/>
    </xf>
    <xf numFmtId="2" fontId="1" fillId="13" borderId="32" xfId="0" applyNumberFormat="1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2" fontId="10" fillId="13" borderId="31" xfId="0" applyNumberFormat="1" applyFont="1" applyFill="1" applyBorder="1" applyAlignment="1">
      <alignment horizontal="center"/>
    </xf>
    <xf numFmtId="2" fontId="10" fillId="13" borderId="32" xfId="0" applyNumberFormat="1" applyFont="1" applyFill="1" applyBorder="1" applyAlignment="1">
      <alignment horizontal="center"/>
    </xf>
    <xf numFmtId="0" fontId="7" fillId="13" borderId="29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2" fontId="7" fillId="13" borderId="31" xfId="0" applyNumberFormat="1" applyFont="1" applyFill="1" applyBorder="1" applyAlignment="1">
      <alignment horizontal="center"/>
    </xf>
    <xf numFmtId="2" fontId="7" fillId="13" borderId="28" xfId="0" applyNumberFormat="1" applyFont="1" applyFill="1" applyBorder="1" applyAlignment="1">
      <alignment horizontal="center"/>
    </xf>
    <xf numFmtId="2" fontId="7" fillId="13" borderId="32" xfId="0" applyNumberFormat="1" applyFont="1" applyFill="1" applyBorder="1" applyAlignment="1">
      <alignment horizontal="center"/>
    </xf>
    <xf numFmtId="0" fontId="6" fillId="14" borderId="29" xfId="0" applyFont="1" applyFill="1" applyBorder="1" applyAlignment="1">
      <alignment horizontal="center"/>
    </xf>
    <xf numFmtId="0" fontId="6" fillId="14" borderId="33" xfId="0" applyFont="1" applyFill="1" applyBorder="1" applyAlignment="1">
      <alignment horizontal="center"/>
    </xf>
    <xf numFmtId="0" fontId="6" fillId="14" borderId="31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6" fillId="14" borderId="30" xfId="0" applyFont="1" applyFill="1" applyBorder="1" applyAlignment="1">
      <alignment horizontal="center"/>
    </xf>
    <xf numFmtId="0" fontId="6" fillId="14" borderId="32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13" borderId="30" xfId="0" applyFont="1" applyFill="1" applyBorder="1" applyAlignment="1">
      <alignment horizontal="center"/>
    </xf>
    <xf numFmtId="0" fontId="10" fillId="13" borderId="33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2" fontId="7" fillId="6" borderId="31" xfId="0" applyNumberFormat="1" applyFont="1" applyFill="1" applyBorder="1" applyAlignment="1">
      <alignment horizontal="center"/>
    </xf>
    <xf numFmtId="2" fontId="7" fillId="6" borderId="28" xfId="0" applyNumberFormat="1" applyFont="1" applyFill="1" applyBorder="1" applyAlignment="1">
      <alignment horizontal="center"/>
    </xf>
    <xf numFmtId="2" fontId="7" fillId="6" borderId="32" xfId="0" applyNumberFormat="1" applyFont="1" applyFill="1" applyBorder="1" applyAlignment="1">
      <alignment horizontal="center"/>
    </xf>
    <xf numFmtId="0" fontId="1" fillId="11" borderId="29" xfId="0" applyFont="1" applyFill="1" applyBorder="1" applyAlignment="1">
      <alignment horizontal="center"/>
    </xf>
    <xf numFmtId="0" fontId="1" fillId="11" borderId="33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2" fontId="7" fillId="11" borderId="31" xfId="0" applyNumberFormat="1" applyFont="1" applyFill="1" applyBorder="1" applyAlignment="1">
      <alignment horizontal="center"/>
    </xf>
    <xf numFmtId="2" fontId="7" fillId="11" borderId="28" xfId="0" applyNumberFormat="1" applyFont="1" applyFill="1" applyBorder="1" applyAlignment="1">
      <alignment horizontal="center"/>
    </xf>
    <xf numFmtId="2" fontId="7" fillId="11" borderId="32" xfId="0" applyNumberFormat="1" applyFont="1" applyFill="1" applyBorder="1" applyAlignment="1">
      <alignment horizontal="center"/>
    </xf>
    <xf numFmtId="0" fontId="7" fillId="11" borderId="29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9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40" xfId="0" applyFont="1" applyFill="1" applyBorder="1" applyAlignment="1">
      <alignment horizontal="center" vertical="center"/>
    </xf>
    <xf numFmtId="2" fontId="1" fillId="6" borderId="31" xfId="0" applyNumberFormat="1" applyFont="1" applyFill="1" applyBorder="1" applyAlignment="1">
      <alignment horizontal="center"/>
    </xf>
    <xf numFmtId="2" fontId="1" fillId="6" borderId="32" xfId="0" applyNumberFormat="1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2" fontId="10" fillId="6" borderId="31" xfId="0" applyNumberFormat="1" applyFont="1" applyFill="1" applyBorder="1" applyAlignment="1">
      <alignment horizontal="center"/>
    </xf>
    <xf numFmtId="2" fontId="10" fillId="6" borderId="32" xfId="0" applyNumberFormat="1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2" fontId="1" fillId="9" borderId="31" xfId="0" applyNumberFormat="1" applyFont="1" applyFill="1" applyBorder="1" applyAlignment="1">
      <alignment horizontal="center"/>
    </xf>
    <xf numFmtId="2" fontId="1" fillId="9" borderId="32" xfId="0" applyNumberFormat="1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2" fontId="10" fillId="9" borderId="31" xfId="0" applyNumberFormat="1" applyFont="1" applyFill="1" applyBorder="1" applyAlignment="1">
      <alignment horizontal="center"/>
    </xf>
    <xf numFmtId="2" fontId="10" fillId="9" borderId="32" xfId="0" applyNumberFormat="1" applyFont="1" applyFill="1" applyBorder="1" applyAlignment="1">
      <alignment horizontal="center"/>
    </xf>
    <xf numFmtId="0" fontId="7" fillId="9" borderId="29" xfId="0" applyFont="1" applyFill="1" applyBorder="1" applyAlignment="1">
      <alignment horizontal="center"/>
    </xf>
    <xf numFmtId="0" fontId="7" fillId="9" borderId="33" xfId="0" applyFont="1" applyFill="1" applyBorder="1" applyAlignment="1">
      <alignment horizontal="center"/>
    </xf>
    <xf numFmtId="0" fontId="7" fillId="9" borderId="30" xfId="0" applyFont="1" applyFill="1" applyBorder="1" applyAlignment="1">
      <alignment horizontal="center"/>
    </xf>
    <xf numFmtId="2" fontId="7" fillId="9" borderId="31" xfId="0" applyNumberFormat="1" applyFont="1" applyFill="1" applyBorder="1" applyAlignment="1">
      <alignment horizontal="center"/>
    </xf>
    <xf numFmtId="2" fontId="7" fillId="9" borderId="28" xfId="0" applyNumberFormat="1" applyFont="1" applyFill="1" applyBorder="1" applyAlignment="1">
      <alignment horizontal="center"/>
    </xf>
    <xf numFmtId="2" fontId="7" fillId="9" borderId="32" xfId="0" applyNumberFormat="1" applyFont="1" applyFill="1" applyBorder="1" applyAlignment="1">
      <alignment horizontal="center"/>
    </xf>
    <xf numFmtId="0" fontId="6" fillId="8" borderId="31" xfId="0" applyFont="1" applyFill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2" fontId="5" fillId="8" borderId="35" xfId="0" applyNumberFormat="1" applyFont="1" applyFill="1" applyBorder="1" applyAlignment="1">
      <alignment horizontal="center"/>
    </xf>
    <xf numFmtId="2" fontId="5" fillId="8" borderId="19" xfId="0" applyNumberFormat="1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6" fillId="13" borderId="15" xfId="0" applyFont="1" applyFill="1" applyBorder="1"/>
    <xf numFmtId="0" fontId="6" fillId="4" borderId="16" xfId="0" applyFont="1" applyFill="1" applyBorder="1" applyAlignment="1">
      <alignment horizontal="center"/>
    </xf>
    <xf numFmtId="0" fontId="6" fillId="0" borderId="17" xfId="0" applyFont="1" applyBorder="1"/>
    <xf numFmtId="0" fontId="6" fillId="12" borderId="20" xfId="0" applyFont="1" applyFill="1" applyBorder="1" applyAlignment="1">
      <alignment horizontal="center"/>
    </xf>
    <xf numFmtId="0" fontId="6" fillId="13" borderId="19" xfId="0" applyFont="1" applyFill="1" applyBorder="1"/>
    <xf numFmtId="0" fontId="6" fillId="4" borderId="20" xfId="0" applyFont="1" applyFill="1" applyBorder="1" applyAlignment="1">
      <alignment horizontal="center"/>
    </xf>
    <xf numFmtId="0" fontId="6" fillId="0" borderId="19" xfId="0" applyFont="1" applyBorder="1"/>
    <xf numFmtId="0" fontId="5" fillId="4" borderId="36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2" fontId="5" fillId="7" borderId="20" xfId="0" applyNumberFormat="1" applyFont="1" applyFill="1" applyBorder="1" applyAlignment="1">
      <alignment horizontal="center"/>
    </xf>
    <xf numFmtId="2" fontId="5" fillId="7" borderId="37" xfId="0" applyNumberFormat="1" applyFont="1" applyFill="1" applyBorder="1" applyAlignment="1">
      <alignment horizontal="center"/>
    </xf>
    <xf numFmtId="2" fontId="5" fillId="8" borderId="37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0" borderId="2" xfId="0" applyFont="1" applyBorder="1"/>
    <xf numFmtId="0" fontId="8" fillId="3" borderId="5" xfId="0" applyFont="1" applyFill="1" applyBorder="1" applyAlignment="1">
      <alignment horizontal="center"/>
    </xf>
    <xf numFmtId="0" fontId="3" fillId="0" borderId="6" xfId="0" applyFont="1" applyBorder="1"/>
    <xf numFmtId="0" fontId="2" fillId="3" borderId="7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left"/>
    </xf>
    <xf numFmtId="0" fontId="3" fillId="0" borderId="9" xfId="0" applyFont="1" applyBorder="1"/>
    <xf numFmtId="0" fontId="8" fillId="2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1" xfId="0" applyFont="1" applyBorder="1"/>
    <xf numFmtId="0" fontId="6" fillId="12" borderId="13" xfId="0" applyFont="1" applyFill="1" applyBorder="1" applyAlignment="1">
      <alignment horizontal="center"/>
    </xf>
    <xf numFmtId="0" fontId="6" fillId="13" borderId="14" xfId="0" applyFont="1" applyFill="1" applyBorder="1"/>
    <xf numFmtId="0" fontId="6" fillId="12" borderId="18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6" borderId="14" xfId="0" applyFont="1" applyFill="1" applyBorder="1"/>
    <xf numFmtId="0" fontId="6" fillId="5" borderId="21" xfId="0" applyFont="1" applyFill="1" applyBorder="1" applyAlignment="1">
      <alignment horizontal="center"/>
    </xf>
    <xf numFmtId="0" fontId="6" fillId="6" borderId="22" xfId="0" applyFont="1" applyFill="1" applyBorder="1"/>
    <xf numFmtId="0" fontId="6" fillId="8" borderId="21" xfId="0" applyFont="1" applyFill="1" applyBorder="1" applyAlignment="1">
      <alignment horizontal="center"/>
    </xf>
    <xf numFmtId="0" fontId="6" fillId="9" borderId="22" xfId="0" applyFont="1" applyFill="1" applyBorder="1"/>
    <xf numFmtId="0" fontId="6" fillId="0" borderId="14" xfId="0" applyFont="1" applyBorder="1"/>
    <xf numFmtId="0" fontId="6" fillId="4" borderId="13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6" borderId="15" xfId="0" applyFont="1" applyFill="1" applyBorder="1"/>
    <xf numFmtId="0" fontId="6" fillId="8" borderId="16" xfId="0" applyFont="1" applyFill="1" applyBorder="1" applyAlignment="1">
      <alignment horizontal="center"/>
    </xf>
    <xf numFmtId="0" fontId="6" fillId="9" borderId="14" xfId="0" applyFont="1" applyFill="1" applyBorder="1"/>
    <xf numFmtId="2" fontId="5" fillId="14" borderId="21" xfId="0" applyNumberFormat="1" applyFont="1" applyFill="1" applyBorder="1" applyAlignment="1">
      <alignment horizontal="center"/>
    </xf>
    <xf numFmtId="0" fontId="5" fillId="13" borderId="22" xfId="0" applyFont="1" applyFill="1" applyBorder="1"/>
    <xf numFmtId="2" fontId="5" fillId="14" borderId="20" xfId="0" applyNumberFormat="1" applyFont="1" applyFill="1" applyBorder="1" applyAlignment="1">
      <alignment horizontal="center"/>
    </xf>
    <xf numFmtId="2" fontId="5" fillId="14" borderId="37" xfId="0" applyNumberFormat="1" applyFont="1" applyFill="1" applyBorder="1" applyAlignment="1">
      <alignment horizontal="center"/>
    </xf>
    <xf numFmtId="2" fontId="5" fillId="4" borderId="31" xfId="0" applyNumberFormat="1" applyFont="1" applyFill="1" applyBorder="1" applyAlignment="1">
      <alignment horizontal="center"/>
    </xf>
    <xf numFmtId="2" fontId="5" fillId="4" borderId="42" xfId="0" applyNumberFormat="1" applyFont="1" applyFill="1" applyBorder="1" applyAlignment="1">
      <alignment horizontal="center"/>
    </xf>
    <xf numFmtId="2" fontId="5" fillId="4" borderId="21" xfId="0" applyNumberFormat="1" applyFont="1" applyFill="1" applyBorder="1" applyAlignment="1">
      <alignment horizontal="center"/>
    </xf>
    <xf numFmtId="0" fontId="5" fillId="0" borderId="23" xfId="0" applyFont="1" applyBorder="1"/>
    <xf numFmtId="2" fontId="5" fillId="4" borderId="41" xfId="0" applyNumberFormat="1" applyFont="1" applyFill="1" applyBorder="1" applyAlignment="1">
      <alignment horizontal="center"/>
    </xf>
    <xf numFmtId="2" fontId="5" fillId="7" borderId="31" xfId="0" applyNumberFormat="1" applyFont="1" applyFill="1" applyBorder="1" applyAlignment="1">
      <alignment horizontal="center"/>
    </xf>
    <xf numFmtId="2" fontId="5" fillId="7" borderId="42" xfId="0" applyNumberFormat="1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0" borderId="17" xfId="0" applyFont="1" applyBorder="1"/>
    <xf numFmtId="0" fontId="5" fillId="0" borderId="14" xfId="0" applyFont="1" applyBorder="1"/>
    <xf numFmtId="0" fontId="5" fillId="4" borderId="24" xfId="0" applyFont="1" applyFill="1" applyBorder="1" applyAlignment="1">
      <alignment horizontal="center"/>
    </xf>
    <xf numFmtId="0" fontId="5" fillId="6" borderId="14" xfId="0" applyFont="1" applyFill="1" applyBorder="1"/>
    <xf numFmtId="0" fontId="5" fillId="14" borderId="16" xfId="0" applyFont="1" applyFill="1" applyBorder="1" applyAlignment="1">
      <alignment horizontal="center"/>
    </xf>
    <xf numFmtId="0" fontId="5" fillId="13" borderId="14" xfId="0" applyFont="1" applyFill="1" applyBorder="1"/>
    <xf numFmtId="0" fontId="5" fillId="14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2"/>
  <sheetViews>
    <sheetView tabSelected="1" zoomScaleNormal="100" workbookViewId="0">
      <selection activeCell="V8" sqref="V8"/>
    </sheetView>
  </sheetViews>
  <sheetFormatPr baseColWidth="10" defaultColWidth="14.42578125" defaultRowHeight="15" customHeight="1"/>
  <cols>
    <col min="1" max="21" width="11.42578125" customWidth="1"/>
  </cols>
  <sheetData>
    <row r="1" spans="1:22" ht="14.25" customHeight="1">
      <c r="B1" s="139" t="s">
        <v>1</v>
      </c>
      <c r="C1" s="140"/>
      <c r="D1" s="3" t="s">
        <v>0</v>
      </c>
      <c r="E1" s="4">
        <f>B3+D3</f>
        <v>10</v>
      </c>
      <c r="F1" s="131" t="s">
        <v>27</v>
      </c>
      <c r="G1" s="132"/>
      <c r="H1" s="1" t="s">
        <v>0</v>
      </c>
      <c r="I1" s="2">
        <f>F3+H3</f>
        <v>8</v>
      </c>
      <c r="J1" s="138" t="s">
        <v>28</v>
      </c>
      <c r="K1" s="132"/>
      <c r="L1" s="1" t="s">
        <v>0</v>
      </c>
      <c r="M1" s="2">
        <f>J3+L3</f>
        <v>6</v>
      </c>
      <c r="N1" s="133" t="s">
        <v>29</v>
      </c>
      <c r="O1" s="134"/>
      <c r="P1" s="134"/>
      <c r="Q1" s="134"/>
      <c r="R1" s="135" t="s">
        <v>0</v>
      </c>
      <c r="S1" s="134"/>
      <c r="T1" s="136">
        <f>N3+T3+R3+P3</f>
        <v>6</v>
      </c>
      <c r="U1" s="137"/>
    </row>
    <row r="2" spans="1:22" ht="14.25" customHeight="1">
      <c r="A2" s="5" t="s">
        <v>2</v>
      </c>
      <c r="B2" s="154" t="s">
        <v>11</v>
      </c>
      <c r="C2" s="155"/>
      <c r="D2" s="154" t="s">
        <v>12</v>
      </c>
      <c r="E2" s="155"/>
      <c r="F2" s="141" t="s">
        <v>3</v>
      </c>
      <c r="G2" s="142"/>
      <c r="H2" s="112" t="s">
        <v>4</v>
      </c>
      <c r="I2" s="113"/>
      <c r="J2" s="144" t="s">
        <v>9</v>
      </c>
      <c r="K2" s="145"/>
      <c r="L2" s="152" t="s">
        <v>10</v>
      </c>
      <c r="M2" s="153"/>
      <c r="N2" s="114" t="s">
        <v>5</v>
      </c>
      <c r="O2" s="115"/>
      <c r="P2" s="114" t="s">
        <v>8</v>
      </c>
      <c r="Q2" s="150"/>
      <c r="R2" s="151" t="s">
        <v>7</v>
      </c>
      <c r="S2" s="150"/>
      <c r="T2" s="114" t="s">
        <v>6</v>
      </c>
      <c r="U2" s="150"/>
    </row>
    <row r="3" spans="1:22" ht="14.25" customHeight="1">
      <c r="A3" s="6" t="s">
        <v>13</v>
      </c>
      <c r="B3" s="148">
        <v>5</v>
      </c>
      <c r="C3" s="149"/>
      <c r="D3" s="148">
        <v>5</v>
      </c>
      <c r="E3" s="149"/>
      <c r="F3" s="143">
        <v>5</v>
      </c>
      <c r="G3" s="117"/>
      <c r="H3" s="116">
        <v>3</v>
      </c>
      <c r="I3" s="117"/>
      <c r="J3" s="146">
        <v>4</v>
      </c>
      <c r="K3" s="147"/>
      <c r="L3" s="146">
        <v>2</v>
      </c>
      <c r="M3" s="147"/>
      <c r="N3" s="118">
        <v>1.5</v>
      </c>
      <c r="O3" s="119"/>
      <c r="P3" s="118">
        <v>1.5</v>
      </c>
      <c r="Q3" s="119"/>
      <c r="R3" s="118">
        <v>1</v>
      </c>
      <c r="S3" s="119"/>
      <c r="T3" s="118">
        <v>2</v>
      </c>
      <c r="U3" s="119"/>
    </row>
    <row r="4" spans="1:22" ht="14.25" customHeight="1">
      <c r="A4" s="9"/>
      <c r="B4" s="122" t="s">
        <v>17</v>
      </c>
      <c r="C4" s="126"/>
      <c r="D4" s="122" t="s">
        <v>17</v>
      </c>
      <c r="E4" s="123"/>
      <c r="F4" s="50" t="s">
        <v>17</v>
      </c>
      <c r="G4" s="51"/>
      <c r="H4" s="50" t="s">
        <v>17</v>
      </c>
      <c r="I4" s="51"/>
      <c r="J4" s="82" t="s">
        <v>17</v>
      </c>
      <c r="K4" s="83"/>
      <c r="L4" s="82" t="s">
        <v>17</v>
      </c>
      <c r="M4" s="83"/>
      <c r="N4" s="33"/>
      <c r="O4" s="34"/>
      <c r="P4" s="34"/>
      <c r="Q4" s="34"/>
      <c r="R4" s="34"/>
      <c r="S4" s="34"/>
      <c r="T4" s="34"/>
      <c r="U4" s="35"/>
    </row>
    <row r="5" spans="1:22" ht="14.25" customHeight="1">
      <c r="A5" s="9"/>
      <c r="B5" s="103">
        <v>3</v>
      </c>
      <c r="C5" s="127"/>
      <c r="D5" s="103">
        <v>3</v>
      </c>
      <c r="E5" s="104"/>
      <c r="F5" s="52">
        <v>3</v>
      </c>
      <c r="G5" s="53"/>
      <c r="H5" s="52">
        <v>3</v>
      </c>
      <c r="I5" s="53"/>
      <c r="J5" s="84">
        <v>2.5</v>
      </c>
      <c r="K5" s="85"/>
      <c r="L5" s="84">
        <v>2</v>
      </c>
      <c r="M5" s="85"/>
      <c r="N5" s="36"/>
      <c r="O5" s="37"/>
      <c r="P5" s="37"/>
      <c r="Q5" s="37"/>
      <c r="R5" s="37"/>
      <c r="S5" s="37"/>
      <c r="T5" s="37"/>
      <c r="U5" s="38"/>
    </row>
    <row r="6" spans="1:22" ht="14.25" customHeight="1">
      <c r="A6" s="7" t="s">
        <v>14</v>
      </c>
      <c r="B6" s="11" t="s">
        <v>15</v>
      </c>
      <c r="C6" s="11" t="s">
        <v>0</v>
      </c>
      <c r="D6" s="11" t="s">
        <v>15</v>
      </c>
      <c r="E6" s="11" t="s">
        <v>0</v>
      </c>
      <c r="F6" s="12" t="s">
        <v>15</v>
      </c>
      <c r="G6" s="12" t="s">
        <v>0</v>
      </c>
      <c r="H6" s="12" t="s">
        <v>15</v>
      </c>
      <c r="I6" s="12" t="s">
        <v>0</v>
      </c>
      <c r="J6" s="13" t="s">
        <v>15</v>
      </c>
      <c r="K6" s="13" t="s">
        <v>0</v>
      </c>
      <c r="L6" s="13" t="s">
        <v>15</v>
      </c>
      <c r="M6" s="13" t="s">
        <v>0</v>
      </c>
      <c r="N6" s="14" t="s">
        <v>15</v>
      </c>
      <c r="O6" s="14" t="s">
        <v>0</v>
      </c>
      <c r="P6" s="14" t="s">
        <v>15</v>
      </c>
      <c r="Q6" s="14" t="s">
        <v>0</v>
      </c>
      <c r="R6" s="14" t="s">
        <v>15</v>
      </c>
      <c r="S6" s="14" t="s">
        <v>0</v>
      </c>
      <c r="T6" s="14" t="s">
        <v>15</v>
      </c>
      <c r="U6" s="14" t="s">
        <v>0</v>
      </c>
    </row>
    <row r="7" spans="1:22" ht="14.25" customHeight="1">
      <c r="B7" s="15">
        <v>0</v>
      </c>
      <c r="C7" s="15">
        <v>0</v>
      </c>
      <c r="D7" s="15">
        <v>0</v>
      </c>
      <c r="E7" s="15">
        <v>0</v>
      </c>
      <c r="F7" s="16">
        <v>0</v>
      </c>
      <c r="G7" s="16">
        <v>0</v>
      </c>
      <c r="H7" s="16">
        <v>0</v>
      </c>
      <c r="I7" s="16">
        <v>0</v>
      </c>
      <c r="J7" s="17">
        <v>0</v>
      </c>
      <c r="K7" s="17">
        <v>0</v>
      </c>
      <c r="L7" s="17">
        <v>0</v>
      </c>
      <c r="M7" s="17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</row>
    <row r="8" spans="1:22" ht="14.25" customHeight="1">
      <c r="B8" s="15">
        <v>0</v>
      </c>
      <c r="C8" s="15">
        <v>0</v>
      </c>
      <c r="D8" s="15">
        <v>0</v>
      </c>
      <c r="E8" s="15">
        <v>0</v>
      </c>
      <c r="F8" s="16">
        <v>0</v>
      </c>
      <c r="G8" s="16">
        <v>0</v>
      </c>
      <c r="H8" s="16">
        <v>0</v>
      </c>
      <c r="I8" s="16">
        <v>0</v>
      </c>
      <c r="J8" s="17">
        <v>0</v>
      </c>
      <c r="K8" s="17">
        <v>0</v>
      </c>
      <c r="L8" s="17">
        <v>0</v>
      </c>
      <c r="M8" s="17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</row>
    <row r="9" spans="1:22" ht="14.25" customHeight="1">
      <c r="B9" s="15">
        <v>0</v>
      </c>
      <c r="C9" s="15">
        <v>0</v>
      </c>
      <c r="D9" s="15">
        <v>0</v>
      </c>
      <c r="E9" s="15">
        <v>0</v>
      </c>
      <c r="F9" s="16">
        <v>0</v>
      </c>
      <c r="G9" s="16">
        <v>0</v>
      </c>
      <c r="H9" s="16">
        <v>0</v>
      </c>
      <c r="I9" s="16">
        <v>0</v>
      </c>
      <c r="J9" s="17">
        <v>0</v>
      </c>
      <c r="K9" s="17">
        <v>0</v>
      </c>
      <c r="L9" s="17">
        <v>0</v>
      </c>
      <c r="M9" s="17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</row>
    <row r="10" spans="1:22" ht="14.25" customHeight="1">
      <c r="B10" s="15">
        <v>0</v>
      </c>
      <c r="C10" s="15">
        <v>0</v>
      </c>
      <c r="D10" s="15">
        <v>0</v>
      </c>
      <c r="E10" s="15">
        <v>0</v>
      </c>
      <c r="F10" s="18">
        <v>0</v>
      </c>
      <c r="G10" s="18">
        <v>0</v>
      </c>
      <c r="H10" s="16">
        <v>0</v>
      </c>
      <c r="I10" s="16">
        <v>0</v>
      </c>
      <c r="J10" s="19">
        <v>0</v>
      </c>
      <c r="K10" s="19">
        <v>0</v>
      </c>
      <c r="L10" s="17">
        <v>0</v>
      </c>
      <c r="M10" s="17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</row>
    <row r="11" spans="1:22" ht="14.25" customHeight="1">
      <c r="B11" s="122" t="s">
        <v>18</v>
      </c>
      <c r="C11" s="123"/>
      <c r="D11" s="122" t="s">
        <v>18</v>
      </c>
      <c r="E11" s="123"/>
      <c r="F11" s="50" t="s">
        <v>18</v>
      </c>
      <c r="G11" s="54"/>
      <c r="H11" s="50" t="s">
        <v>18</v>
      </c>
      <c r="I11" s="54"/>
      <c r="J11" s="82" t="s">
        <v>18</v>
      </c>
      <c r="K11" s="86"/>
      <c r="L11" s="17">
        <v>0</v>
      </c>
      <c r="M11" s="17">
        <v>0</v>
      </c>
      <c r="N11" s="22">
        <v>0</v>
      </c>
      <c r="O11" s="22">
        <v>0</v>
      </c>
      <c r="P11" s="22">
        <v>0</v>
      </c>
      <c r="Q11" s="23">
        <v>0</v>
      </c>
      <c r="R11" s="22">
        <v>0</v>
      </c>
      <c r="S11" s="22">
        <v>0</v>
      </c>
      <c r="T11" s="22">
        <v>0</v>
      </c>
      <c r="U11" s="22">
        <v>0</v>
      </c>
      <c r="V11" s="8"/>
    </row>
    <row r="12" spans="1:22" ht="14.25" customHeight="1">
      <c r="B12" s="103">
        <v>2</v>
      </c>
      <c r="C12" s="104"/>
      <c r="D12" s="103">
        <v>2</v>
      </c>
      <c r="E12" s="104"/>
      <c r="F12" s="52">
        <v>2</v>
      </c>
      <c r="G12" s="55"/>
      <c r="H12" s="52">
        <v>2</v>
      </c>
      <c r="I12" s="55"/>
      <c r="J12" s="84">
        <v>1.5</v>
      </c>
      <c r="K12" s="87"/>
      <c r="L12" s="17">
        <v>0</v>
      </c>
      <c r="M12" s="21">
        <v>0</v>
      </c>
      <c r="N12" s="22">
        <v>0</v>
      </c>
      <c r="O12" s="22">
        <v>0</v>
      </c>
      <c r="P12" s="22">
        <v>0</v>
      </c>
      <c r="Q12" s="23">
        <v>0</v>
      </c>
      <c r="R12" s="22">
        <v>0</v>
      </c>
      <c r="S12" s="22">
        <v>0</v>
      </c>
      <c r="T12" s="22">
        <v>0</v>
      </c>
      <c r="U12" s="22">
        <v>0</v>
      </c>
    </row>
    <row r="13" spans="1:22" ht="14.25" customHeight="1">
      <c r="B13" s="15">
        <v>0</v>
      </c>
      <c r="C13" s="15">
        <v>0</v>
      </c>
      <c r="D13" s="15">
        <v>0</v>
      </c>
      <c r="E13" s="15">
        <v>0</v>
      </c>
      <c r="F13" s="12">
        <v>0</v>
      </c>
      <c r="G13" s="12">
        <v>0</v>
      </c>
      <c r="H13" s="16">
        <v>0</v>
      </c>
      <c r="I13" s="16">
        <v>0</v>
      </c>
      <c r="J13" s="13">
        <v>0</v>
      </c>
      <c r="K13" s="13">
        <v>0</v>
      </c>
      <c r="L13" s="17">
        <v>0</v>
      </c>
      <c r="M13" s="17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</row>
    <row r="14" spans="1:22" ht="14.25" customHeight="1">
      <c r="B14" s="15">
        <v>0</v>
      </c>
      <c r="C14" s="15">
        <v>0</v>
      </c>
      <c r="D14" s="15">
        <v>0</v>
      </c>
      <c r="E14" s="15">
        <v>0</v>
      </c>
      <c r="F14" s="16">
        <v>0</v>
      </c>
      <c r="G14" s="16">
        <v>0</v>
      </c>
      <c r="H14" s="16">
        <v>0</v>
      </c>
      <c r="I14" s="16">
        <v>0</v>
      </c>
      <c r="J14" s="17">
        <v>0</v>
      </c>
      <c r="K14" s="17">
        <v>0</v>
      </c>
      <c r="L14" s="17">
        <v>0</v>
      </c>
      <c r="M14" s="17">
        <v>0</v>
      </c>
      <c r="N14" s="14">
        <v>0</v>
      </c>
      <c r="O14" s="14">
        <v>0</v>
      </c>
      <c r="P14" s="2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</row>
    <row r="15" spans="1:22" ht="14.25" customHeight="1">
      <c r="B15" s="15">
        <v>0</v>
      </c>
      <c r="C15" s="15">
        <v>0</v>
      </c>
      <c r="D15" s="15">
        <v>0</v>
      </c>
      <c r="E15" s="15">
        <v>0</v>
      </c>
      <c r="F15" s="16">
        <v>0</v>
      </c>
      <c r="G15" s="16">
        <v>0</v>
      </c>
      <c r="H15" s="16">
        <v>0</v>
      </c>
      <c r="I15" s="16">
        <v>0</v>
      </c>
      <c r="J15" s="17">
        <v>0</v>
      </c>
      <c r="K15" s="17">
        <v>0</v>
      </c>
      <c r="L15" s="17">
        <v>0</v>
      </c>
      <c r="M15" s="17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</row>
    <row r="16" spans="1:22" ht="14.25" customHeight="1">
      <c r="B16" s="15">
        <v>0</v>
      </c>
      <c r="C16" s="15">
        <v>0</v>
      </c>
      <c r="D16" s="15">
        <v>0</v>
      </c>
      <c r="E16" s="15">
        <v>0</v>
      </c>
      <c r="F16" s="16">
        <v>0</v>
      </c>
      <c r="G16" s="16">
        <v>0</v>
      </c>
      <c r="H16" s="16">
        <v>0</v>
      </c>
      <c r="I16" s="16">
        <v>0</v>
      </c>
      <c r="J16" s="17">
        <v>0</v>
      </c>
      <c r="K16" s="17">
        <v>0</v>
      </c>
      <c r="L16" s="17">
        <v>0</v>
      </c>
      <c r="M16" s="17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</row>
    <row r="17" spans="2:21" ht="14.25" customHeight="1">
      <c r="B17" s="109" t="s">
        <v>19</v>
      </c>
      <c r="C17" s="110"/>
      <c r="D17" s="109" t="s">
        <v>19</v>
      </c>
      <c r="E17" s="111"/>
      <c r="F17" s="172" t="s">
        <v>19</v>
      </c>
      <c r="G17" s="173"/>
      <c r="H17" s="172" t="s">
        <v>19</v>
      </c>
      <c r="I17" s="174"/>
      <c r="J17" s="107" t="s">
        <v>19</v>
      </c>
      <c r="K17" s="171"/>
      <c r="L17" s="107" t="s">
        <v>19</v>
      </c>
      <c r="M17" s="108"/>
      <c r="N17" s="120" t="s">
        <v>16</v>
      </c>
      <c r="O17" s="121"/>
      <c r="P17" s="170" t="s">
        <v>16</v>
      </c>
      <c r="Q17" s="121"/>
      <c r="R17" s="167" t="s">
        <v>16</v>
      </c>
      <c r="S17" s="169"/>
      <c r="T17" s="167" t="s">
        <v>16</v>
      </c>
      <c r="U17" s="168"/>
    </row>
    <row r="18" spans="2:21" ht="14.25" customHeight="1">
      <c r="B18" s="105" t="str">
        <f>IF(SUM(C7:C10)=0,"Pas de notes",((B7*C7)+(B8*C8)+(B9*C9)+(B10*C10))/(C7+C8+C9+C10))</f>
        <v>Pas de notes</v>
      </c>
      <c r="C18" s="130"/>
      <c r="D18" s="105" t="str">
        <f>IF(SUM(E7:E10)=0,"Pas de notes",((D7*E7)+(D8*E8)+(D9*E9)+(D10*E10))/(E7+E8+E9+E10))</f>
        <v>Pas de notes</v>
      </c>
      <c r="E18" s="106"/>
      <c r="F18" s="156" t="str">
        <f>IF(SUM(G7:G10)=0,"Pas de notes",((F7*G7)+(F8*G8)+(F9*G9)+(F10*G10))/(G7+G8+G9+G10))</f>
        <v>Pas de notes</v>
      </c>
      <c r="G18" s="157"/>
      <c r="H18" s="158" t="str">
        <f>IF(SUM(I7:I10)=0,"Pas de notes",((H7*I7)+(H8*I8)+(H9*I9)+(H10*I10))/(I7+I8+I9+I10))</f>
        <v>Pas de notes</v>
      </c>
      <c r="I18" s="159"/>
      <c r="J18" s="165" t="str">
        <f>IF(SUM(K7:K10)=0,"Pas de notes",((J7*K7)+(J8*K8)+(J9*K9)+(J10*K10))/(K7+K8+K9+K10))</f>
        <v>Pas de notes</v>
      </c>
      <c r="K18" s="166"/>
      <c r="L18" s="128" t="str">
        <f>IF(SUM(M7:M10)=0,"Pas de notes",((L7*M7)+(L8*M8)+(L9*M9)+(L10*M10))/(M7+M8+M9+M10))</f>
        <v>Pas de notes</v>
      </c>
      <c r="M18" s="129"/>
      <c r="N18" s="160" t="str">
        <f>IF(SUM(O7:O16)=0,"Pas de notes",((N7*O7)+(N8*O8)+(N9*O9)+(N10*O10)+(N11*O11)+(N12*O12)+(N13*O13)+(N14*O14)+(N15*O15)+(N16*O16))/(O7+O8+O9+O10+O11+O12+O13+O14+O15+O16))</f>
        <v>Pas de notes</v>
      </c>
      <c r="O18" s="161"/>
      <c r="P18" s="164" t="str">
        <f>IF(SUM(Q7:Q16)=0,"Pas de notes",((P7*Q7)+(P8*Q8)+(P9*Q9)+(P10*Q10)+(P11*Q11)+(P12*Q12)+(P13*Q13)+(R14*Q14)+(P15*Q15)+(P16*Q16))/(Q7+Q8+Q9+Q10+Q11+Q12+Q13+Q14+Q15+Q16))</f>
        <v>Pas de notes</v>
      </c>
      <c r="Q18" s="161"/>
      <c r="R18" s="162" t="str">
        <f>IF(SUM(S7:S16)=0,"Pas de notes",((R7*S7)+(R8*S8)+(R9*S9)+(R10*S10)+(R11*S11)+(R12*S12)+(R13*S13)+(R14*S14)+(R15*S15)+(R16*S16))/(S7+S8+S9+S10+S11+S12+S13+S14+S15+S16))</f>
        <v>Pas de notes</v>
      </c>
      <c r="S18" s="163"/>
      <c r="T18" s="162" t="str">
        <f>IF(SUM(U7:U16)=0,"Pas de notes",((T7*U7)+(T8*U8)+(T9*U9)+(T10*U10)+(T11*U11)+(T12*U12)+(T13*U13)+(T14*U14)+(T15*U15)+(T16*U16))/(U7+U8+U9+U10+U11+U12+U13+U14+U15+U16))</f>
        <v>Pas de notes</v>
      </c>
      <c r="U18" s="163"/>
    </row>
    <row r="19" spans="2:21" ht="14.25" customHeight="1">
      <c r="B19" s="124" t="s">
        <v>20</v>
      </c>
      <c r="C19" s="125"/>
      <c r="D19" s="124" t="s">
        <v>20</v>
      </c>
      <c r="E19" s="125"/>
      <c r="F19" s="56" t="s">
        <v>20</v>
      </c>
      <c r="G19" s="57"/>
      <c r="H19" s="56" t="s">
        <v>20</v>
      </c>
      <c r="I19" s="57"/>
      <c r="J19" s="88" t="s">
        <v>20</v>
      </c>
      <c r="K19" s="89"/>
      <c r="L19" s="88"/>
      <c r="M19" s="89"/>
      <c r="N19" s="64" t="s">
        <v>26</v>
      </c>
      <c r="O19" s="65"/>
      <c r="P19" s="65"/>
      <c r="Q19" s="66"/>
      <c r="R19" s="64" t="s">
        <v>25</v>
      </c>
      <c r="S19" s="65"/>
      <c r="T19" s="65"/>
      <c r="U19" s="66"/>
    </row>
    <row r="20" spans="2:21" ht="14.25" customHeight="1">
      <c r="B20" s="91" t="str">
        <f>IF(SUM(C13:C16)=0,"Pas de notes",(B13*C13+B14*C14+B15*C15+B16*C16)/(C13+C14+C15+C16))</f>
        <v>Pas de notes</v>
      </c>
      <c r="C20" s="92"/>
      <c r="D20" s="91" t="str">
        <f>IF(SUM(E13:E16)=0,"Pas de notes",(D13*E13+D14*E14+D15*E15+D16*E16)/(E13+E14+E15+E16))</f>
        <v>Pas de notes</v>
      </c>
      <c r="E20" s="92"/>
      <c r="F20" s="39" t="str">
        <f>IF(SUM(G13:G16)=0,"Pas de notes",(F13*G13+F14*G14+F15*G15+F16*G16)/(G13+G14+G15+G16))</f>
        <v>Pas de notes</v>
      </c>
      <c r="G20" s="40"/>
      <c r="H20" s="39" t="str">
        <f>IF(SUM(I13:I16)=0,"Pas de notes",(H13*I13+H14*I14+H15*I15+H16*I16)/(I13+I14+I15+I16))</f>
        <v>Pas de notes</v>
      </c>
      <c r="I20" s="40"/>
      <c r="J20" s="76" t="str">
        <f>IF(SUM(K13:K16)=0,"Pas de notes",(J13*K13+J14*K14+J15*K15+J16*K16)/(K13+K14+K15+K16))</f>
        <v>Pas de notes</v>
      </c>
      <c r="K20" s="77"/>
      <c r="L20" s="76"/>
      <c r="M20" s="77"/>
      <c r="N20" s="67" t="str">
        <f>IF(AND(N18="Pas de notes",P18="Pas de notes"),"Pas de notes",IF(N18="Pas de notes",P18,IF(P18="Pas de notes",N18,(N18*N3+P18*P3)/(N3+P3))))</f>
        <v>Pas de notes</v>
      </c>
      <c r="O20" s="68"/>
      <c r="P20" s="68"/>
      <c r="Q20" s="69"/>
      <c r="R20" s="67" t="str">
        <f>IF(AND(R18="Pas de notes",T18="Pas de notes"),"Pas de notes",IF(R18="Pas de notes",T18,IF(T18="Pas de notes",R18,(R18*R3+T18*T3)/(R3+T3))))</f>
        <v>Pas de notes</v>
      </c>
      <c r="S20" s="68"/>
      <c r="T20" s="68"/>
      <c r="U20" s="69"/>
    </row>
    <row r="21" spans="2:21" ht="14.25" customHeight="1">
      <c r="B21" s="93" t="s">
        <v>21</v>
      </c>
      <c r="C21" s="94"/>
      <c r="D21" s="93" t="s">
        <v>21</v>
      </c>
      <c r="E21" s="94"/>
      <c r="F21" s="41" t="s">
        <v>21</v>
      </c>
      <c r="G21" s="42"/>
      <c r="H21" s="41" t="s">
        <v>21</v>
      </c>
      <c r="I21" s="58"/>
      <c r="J21" s="90" t="s">
        <v>21</v>
      </c>
      <c r="K21" s="79"/>
      <c r="L21" s="78" t="s">
        <v>21</v>
      </c>
      <c r="M21" s="79"/>
      <c r="N21" s="70" t="s">
        <v>24</v>
      </c>
      <c r="O21" s="71"/>
      <c r="P21" s="71"/>
      <c r="Q21" s="71"/>
      <c r="R21" s="71"/>
      <c r="S21" s="71"/>
      <c r="T21" s="71"/>
      <c r="U21" s="72"/>
    </row>
    <row r="22" spans="2:21" ht="14.25" customHeight="1">
      <c r="B22" s="95" t="str">
        <f>IF(AND(B18="Pas de notes", B20="Pas de notes"), "Pas de notes", IF(B18="Pas de notes", B20, IF(B20="Pas de notes", B18, (B18*B5+B20*B12)/(B12+B5))))</f>
        <v>Pas de notes</v>
      </c>
      <c r="C22" s="96"/>
      <c r="D22" s="95" t="str">
        <f>IF(AND(D18="Pas de notes", D20="Pas de notes"), "Pas de notes", IF(D18="Pas de notes", D20, IF(D20="Pas de notes", D18, (D18*D5+D20*D12)/(D12+D5))))</f>
        <v>Pas de notes</v>
      </c>
      <c r="E22" s="96"/>
      <c r="F22" s="43" t="str">
        <f>IF(AND(F18="Pas de notes", F20="Pas de notes"), "Pas de notes", IF(F18="Pas de notes", F20, IF(F20="Pas de notes", F18, (F18*F5+F20*F12)/(F12+F5))))</f>
        <v>Pas de notes</v>
      </c>
      <c r="G22" s="44"/>
      <c r="H22" s="43" t="str">
        <f>IF(AND(H18="Pas de notes", H20="Pas de notes"), "Pas de notes", IF(H18="Pas de notes", H20, IF(H20="Pas de notes", H18, (H18*H5+H20*H12)/(H12+H5))))</f>
        <v>Pas de notes</v>
      </c>
      <c r="I22" s="44"/>
      <c r="J22" s="80" t="str">
        <f>IF(AND(J18="Pas de notes", J20="Pas de notes"), "Pas de notes", IF(J18="Pas de notes", J20, IF(J20="Pas de notes", J18, (J18*J5+J20*J12)/(J12+J5))))</f>
        <v>Pas de notes</v>
      </c>
      <c r="K22" s="81"/>
      <c r="L22" s="80" t="str">
        <f>IF(OR(L18="Pas de notes", L20="Pas de notes"),"Pas de notes",((L18*L5+L20*L12)/(L12+L5)))</f>
        <v>Pas de notes</v>
      </c>
      <c r="M22" s="81"/>
      <c r="N22" s="73"/>
      <c r="O22" s="74"/>
      <c r="P22" s="74"/>
      <c r="Q22" s="74"/>
      <c r="R22" s="74"/>
      <c r="S22" s="74"/>
      <c r="T22" s="74"/>
      <c r="U22" s="75"/>
    </row>
    <row r="23" spans="2:21" ht="14.25" customHeight="1">
      <c r="B23" s="97" t="s">
        <v>22</v>
      </c>
      <c r="C23" s="98"/>
      <c r="D23" s="98"/>
      <c r="E23" s="99"/>
      <c r="F23" s="45" t="s">
        <v>23</v>
      </c>
      <c r="G23" s="46"/>
      <c r="H23" s="46"/>
      <c r="I23" s="46"/>
      <c r="J23" s="59" t="s">
        <v>23</v>
      </c>
      <c r="K23" s="59"/>
      <c r="L23" s="59"/>
      <c r="M23" s="60"/>
      <c r="N23" s="73"/>
      <c r="O23" s="74"/>
      <c r="P23" s="74"/>
      <c r="Q23" s="74"/>
      <c r="R23" s="74"/>
      <c r="S23" s="74"/>
      <c r="T23" s="74"/>
      <c r="U23" s="75"/>
    </row>
    <row r="24" spans="2:21" ht="14.25" customHeight="1">
      <c r="B24" s="100" t="str">
        <f>IF(AND(B22="Pas de notes", D22="Pas de notes"), "Pas de notes", IF(B22="Pas de notes", D22, IF(D22="Pas de notes", B22, (B22*B3+D22*D3)/(B3+D3))))</f>
        <v>Pas de notes</v>
      </c>
      <c r="C24" s="101"/>
      <c r="D24" s="101"/>
      <c r="E24" s="102"/>
      <c r="F24" s="47" t="str">
        <f>IF(AND(F22="Pas de notes",H22="Pas de notes"),"Pas de notes",IF(F22="Pas de notes",H22,IF(H22="Pas de notes",F22,(F22*F3+H22*H3)/(F3+H3))))</f>
        <v>Pas de notes</v>
      </c>
      <c r="G24" s="48"/>
      <c r="H24" s="48"/>
      <c r="I24" s="49"/>
      <c r="J24" s="61" t="str">
        <f>IF(AND(J22="Pas de notes",L22="Pas de notes"),"Pas de notes",IF(J22="Pas de notes",L22,IF(L22="Pas de notes",J22,(J22*J3+L22*L3)/(J3+L3))))</f>
        <v>Pas de notes</v>
      </c>
      <c r="K24" s="62"/>
      <c r="L24" s="62"/>
      <c r="M24" s="63"/>
      <c r="N24" s="67" t="str">
        <f>IF(AND(R18="Pas de notes", T18="Pas de notes"), "Pas de notes", IF(R18="Pas de notes", T18, IF(P18="Pas de notes", N18, (N18+P18)/2)))</f>
        <v>Pas de notes</v>
      </c>
      <c r="O24" s="68"/>
      <c r="P24" s="68"/>
      <c r="Q24" s="68"/>
      <c r="R24" s="68"/>
      <c r="S24" s="68"/>
      <c r="T24" s="68"/>
      <c r="U24" s="69"/>
    </row>
    <row r="25" spans="2:21" ht="14.25" customHeight="1">
      <c r="B25" s="25" t="s">
        <v>21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7"/>
    </row>
    <row r="26" spans="2:21" ht="14.25" customHeight="1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30"/>
    </row>
    <row r="27" spans="2:21" ht="14.25" customHeight="1">
      <c r="B27" s="10"/>
      <c r="C27" s="31" t="str">
        <f>IF(AND(B24="Pas de notes", F24="Pas de notes", N24="Pas de notes", J24="Pas de notes"), "Pas de notes", (IF(B24="Pas de notes", 0, B24*(B3+D3)) + IF(F24="Pas de notes", 0, F24*(F3+H3)) + IF(N24="Pas de notes", 0, N24*(N3+P3+R3+T3)) + IF(J24="Pas de notes", 0, J24*(J3+L3))) / (IF(B24="Pas de notes", 0, B3+D3) + IF(F24="Pas de notes", 0, F3+H3) + IF(N24="Pas de notes", 0, N3+P3+R3+T3) + IF(J24="Pas de notes", 0, J3+L3)))</f>
        <v>Pas de notes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/>
    </row>
    <row r="28" spans="2:21" ht="14.25" customHeight="1"/>
    <row r="29" spans="2:21" ht="14.25" customHeight="1"/>
    <row r="30" spans="2:21" ht="14.25" customHeight="1"/>
    <row r="31" spans="2:21" ht="14.25" customHeight="1"/>
    <row r="32" spans="2:2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7">
    <mergeCell ref="F18:G18"/>
    <mergeCell ref="H18:I18"/>
    <mergeCell ref="N18:O18"/>
    <mergeCell ref="T18:U18"/>
    <mergeCell ref="R18:S18"/>
    <mergeCell ref="P18:Q18"/>
    <mergeCell ref="J18:K18"/>
    <mergeCell ref="T17:U17"/>
    <mergeCell ref="R17:S17"/>
    <mergeCell ref="P17:Q17"/>
    <mergeCell ref="J17:K17"/>
    <mergeCell ref="F17:G17"/>
    <mergeCell ref="H17:I17"/>
    <mergeCell ref="F1:G1"/>
    <mergeCell ref="N1:Q1"/>
    <mergeCell ref="R1:S1"/>
    <mergeCell ref="T1:U1"/>
    <mergeCell ref="J1:K1"/>
    <mergeCell ref="B1:C1"/>
    <mergeCell ref="F2:G2"/>
    <mergeCell ref="F3:G3"/>
    <mergeCell ref="J2:K2"/>
    <mergeCell ref="P3:Q3"/>
    <mergeCell ref="J3:K3"/>
    <mergeCell ref="L3:M3"/>
    <mergeCell ref="B3:C3"/>
    <mergeCell ref="T2:U2"/>
    <mergeCell ref="R2:S2"/>
    <mergeCell ref="T3:U3"/>
    <mergeCell ref="R3:S3"/>
    <mergeCell ref="P2:Q2"/>
    <mergeCell ref="D3:E3"/>
    <mergeCell ref="L2:M2"/>
    <mergeCell ref="B2:C2"/>
    <mergeCell ref="D2:E2"/>
    <mergeCell ref="H19:I19"/>
    <mergeCell ref="L17:M17"/>
    <mergeCell ref="B17:C17"/>
    <mergeCell ref="D17:E17"/>
    <mergeCell ref="H2:I2"/>
    <mergeCell ref="N2:O2"/>
    <mergeCell ref="H3:I3"/>
    <mergeCell ref="N3:O3"/>
    <mergeCell ref="H4:I4"/>
    <mergeCell ref="H5:I5"/>
    <mergeCell ref="H11:I11"/>
    <mergeCell ref="H12:I12"/>
    <mergeCell ref="N17:O17"/>
    <mergeCell ref="D4:E4"/>
    <mergeCell ref="D11:E11"/>
    <mergeCell ref="D12:E12"/>
    <mergeCell ref="D19:E19"/>
    <mergeCell ref="B19:C19"/>
    <mergeCell ref="B4:C4"/>
    <mergeCell ref="B5:C5"/>
    <mergeCell ref="B11:C11"/>
    <mergeCell ref="B12:C12"/>
    <mergeCell ref="L18:M18"/>
    <mergeCell ref="B18:C18"/>
    <mergeCell ref="D20:E20"/>
    <mergeCell ref="D21:E21"/>
    <mergeCell ref="D22:E22"/>
    <mergeCell ref="B23:E23"/>
    <mergeCell ref="B24:E24"/>
    <mergeCell ref="B21:C21"/>
    <mergeCell ref="B22:C22"/>
    <mergeCell ref="B20:C20"/>
    <mergeCell ref="D5:E5"/>
    <mergeCell ref="D18:E18"/>
    <mergeCell ref="L20:M20"/>
    <mergeCell ref="L21:M21"/>
    <mergeCell ref="L22:M22"/>
    <mergeCell ref="J4:K4"/>
    <mergeCell ref="J5:K5"/>
    <mergeCell ref="J11:K11"/>
    <mergeCell ref="J12:K12"/>
    <mergeCell ref="J19:K19"/>
    <mergeCell ref="J20:K20"/>
    <mergeCell ref="J21:K21"/>
    <mergeCell ref="J22:K22"/>
    <mergeCell ref="L4:M4"/>
    <mergeCell ref="L5:M5"/>
    <mergeCell ref="L19:M19"/>
    <mergeCell ref="B25:U26"/>
    <mergeCell ref="C27:U27"/>
    <mergeCell ref="N4:U5"/>
    <mergeCell ref="F20:G20"/>
    <mergeCell ref="F21:G21"/>
    <mergeCell ref="F22:G22"/>
    <mergeCell ref="F23:I23"/>
    <mergeCell ref="F24:I24"/>
    <mergeCell ref="F4:G4"/>
    <mergeCell ref="F5:G5"/>
    <mergeCell ref="F11:G11"/>
    <mergeCell ref="F12:G12"/>
    <mergeCell ref="F19:G19"/>
    <mergeCell ref="H20:I20"/>
    <mergeCell ref="H21:I21"/>
    <mergeCell ref="H22:I22"/>
    <mergeCell ref="J23:M23"/>
    <mergeCell ref="J24:M24"/>
    <mergeCell ref="N19:Q19"/>
    <mergeCell ref="R19:U19"/>
    <mergeCell ref="N20:Q20"/>
    <mergeCell ref="R20:U20"/>
    <mergeCell ref="N21:U23"/>
    <mergeCell ref="N24:U24"/>
  </mergeCells>
  <pageMargins left="0.7" right="0.7" top="0.75" bottom="0.75" header="0" footer="0"/>
  <pageSetup orientation="landscape"/>
  <ignoredErrors>
    <ignoredError sqref="L18" formulaRange="1"/>
    <ignoredError sqref="P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Hugo Goncalves</cp:lastModifiedBy>
  <dcterms:created xsi:type="dcterms:W3CDTF">2021-01-28T13:42:01Z</dcterms:created>
  <dcterms:modified xsi:type="dcterms:W3CDTF">2023-06-15T11:09:01Z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0x0101005ACFF2C8E5CBE545ACC83D429CBDFB18</vt:lpwstr>
  </property>
</Properties>
</file>