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ouli\Desktop\INSA\4ème Année\BE LoRA\BE-LoRa\"/>
    </mc:Choice>
  </mc:AlternateContent>
  <xr:revisionPtr revIDLastSave="0" documentId="13_ncr:1_{CB4209BB-9130-4426-A94C-386B8DFF18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6" i="1" l="1"/>
  <c r="M176" i="1" s="1"/>
  <c r="I176" i="1"/>
  <c r="L175" i="1"/>
  <c r="M175" i="1" s="1"/>
  <c r="I175" i="1"/>
  <c r="L174" i="1"/>
  <c r="M174" i="1" s="1"/>
  <c r="I174" i="1"/>
  <c r="L173" i="1"/>
  <c r="M173" i="1" s="1"/>
  <c r="I173" i="1"/>
  <c r="M172" i="1"/>
  <c r="L172" i="1"/>
  <c r="I172" i="1"/>
  <c r="M171" i="1"/>
  <c r="L171" i="1"/>
  <c r="I171" i="1"/>
  <c r="L170" i="1"/>
  <c r="I170" i="1"/>
  <c r="M170" i="1" s="1"/>
  <c r="L169" i="1"/>
  <c r="I169" i="1"/>
  <c r="M169" i="1" s="1"/>
  <c r="L168" i="1"/>
  <c r="M168" i="1" s="1"/>
  <c r="I168" i="1"/>
  <c r="L167" i="1"/>
  <c r="M167" i="1" s="1"/>
  <c r="I167" i="1"/>
  <c r="L166" i="1"/>
  <c r="I166" i="1"/>
  <c r="M166" i="1" s="1"/>
  <c r="L165" i="1"/>
  <c r="M165" i="1" s="1"/>
  <c r="I165" i="1"/>
  <c r="L164" i="1"/>
  <c r="M164" i="1" s="1"/>
  <c r="I164" i="1"/>
  <c r="L163" i="1"/>
  <c r="M163" i="1" s="1"/>
  <c r="I163" i="1"/>
  <c r="L162" i="1"/>
  <c r="M162" i="1" s="1"/>
  <c r="I162" i="1"/>
  <c r="L161" i="1"/>
  <c r="M161" i="1" s="1"/>
  <c r="I161" i="1"/>
  <c r="M160" i="1"/>
  <c r="L160" i="1"/>
  <c r="I160" i="1"/>
  <c r="M159" i="1"/>
  <c r="L159" i="1"/>
  <c r="I159" i="1"/>
  <c r="L158" i="1"/>
  <c r="I158" i="1"/>
  <c r="M158" i="1" s="1"/>
  <c r="L157" i="1"/>
  <c r="I157" i="1"/>
  <c r="M157" i="1" s="1"/>
  <c r="L156" i="1"/>
  <c r="M156" i="1" s="1"/>
  <c r="I156" i="1"/>
  <c r="L155" i="1"/>
  <c r="M155" i="1" s="1"/>
  <c r="I155" i="1"/>
  <c r="L154" i="1"/>
  <c r="I154" i="1"/>
  <c r="M154" i="1" s="1"/>
  <c r="L153" i="1"/>
  <c r="M153" i="1" s="1"/>
  <c r="I153" i="1"/>
  <c r="L152" i="1"/>
  <c r="M152" i="1" s="1"/>
  <c r="I152" i="1"/>
  <c r="L151" i="1"/>
  <c r="M151" i="1" s="1"/>
  <c r="I151" i="1"/>
  <c r="L150" i="1"/>
  <c r="M150" i="1" s="1"/>
  <c r="I150" i="1"/>
  <c r="L149" i="1"/>
  <c r="M149" i="1" s="1"/>
  <c r="I149" i="1"/>
  <c r="M148" i="1"/>
  <c r="L148" i="1"/>
  <c r="I148" i="1"/>
  <c r="M147" i="1"/>
  <c r="L147" i="1"/>
  <c r="I147" i="1"/>
  <c r="L146" i="1"/>
  <c r="I146" i="1"/>
  <c r="M146" i="1" s="1"/>
  <c r="L145" i="1"/>
  <c r="I145" i="1"/>
  <c r="M145" i="1" s="1"/>
  <c r="L144" i="1"/>
  <c r="M144" i="1" s="1"/>
  <c r="I144" i="1"/>
  <c r="L143" i="1"/>
  <c r="M143" i="1" s="1"/>
  <c r="I143" i="1"/>
  <c r="L142" i="1"/>
  <c r="M142" i="1" s="1"/>
  <c r="I142" i="1"/>
  <c r="L141" i="1"/>
  <c r="M141" i="1" s="1"/>
  <c r="I141" i="1"/>
  <c r="L140" i="1"/>
  <c r="M140" i="1" s="1"/>
  <c r="I140" i="1"/>
  <c r="L139" i="1"/>
  <c r="M139" i="1" s="1"/>
  <c r="I139" i="1"/>
  <c r="L138" i="1"/>
  <c r="M138" i="1" s="1"/>
  <c r="I138" i="1"/>
  <c r="L137" i="1"/>
  <c r="M137" i="1" s="1"/>
  <c r="I137" i="1"/>
  <c r="M136" i="1"/>
  <c r="L136" i="1"/>
  <c r="I136" i="1"/>
  <c r="M135" i="1"/>
  <c r="L135" i="1"/>
  <c r="I135" i="1"/>
  <c r="L134" i="1"/>
  <c r="I134" i="1"/>
  <c r="M134" i="1" s="1"/>
  <c r="L133" i="1"/>
  <c r="I133" i="1"/>
  <c r="M133" i="1" s="1"/>
  <c r="L132" i="1"/>
  <c r="M132" i="1" s="1"/>
  <c r="I132" i="1"/>
  <c r="L131" i="1"/>
  <c r="M131" i="1" s="1"/>
  <c r="I131" i="1"/>
  <c r="L130" i="1"/>
  <c r="M130" i="1" s="1"/>
  <c r="I130" i="1"/>
  <c r="L129" i="1"/>
  <c r="M129" i="1" s="1"/>
  <c r="I129" i="1"/>
  <c r="L128" i="1"/>
  <c r="M128" i="1" s="1"/>
  <c r="I128" i="1"/>
  <c r="L127" i="1"/>
  <c r="M127" i="1" s="1"/>
  <c r="I127" i="1"/>
  <c r="L126" i="1"/>
  <c r="M126" i="1" s="1"/>
  <c r="I126" i="1"/>
  <c r="L125" i="1"/>
  <c r="M125" i="1" s="1"/>
  <c r="I125" i="1"/>
  <c r="M124" i="1"/>
  <c r="L124" i="1"/>
  <c r="I124" i="1"/>
  <c r="M123" i="1"/>
  <c r="L123" i="1"/>
  <c r="I123" i="1"/>
  <c r="L122" i="1"/>
  <c r="I122" i="1"/>
  <c r="M122" i="1" s="1"/>
  <c r="L121" i="1"/>
  <c r="I121" i="1"/>
  <c r="M121" i="1" s="1"/>
  <c r="L120" i="1"/>
  <c r="M120" i="1" s="1"/>
  <c r="I120" i="1"/>
  <c r="L119" i="1"/>
  <c r="M119" i="1" s="1"/>
  <c r="I119" i="1"/>
  <c r="L118" i="1"/>
  <c r="M118" i="1" s="1"/>
  <c r="I118" i="1"/>
  <c r="L117" i="1"/>
  <c r="M117" i="1" s="1"/>
  <c r="I117" i="1"/>
  <c r="L116" i="1"/>
  <c r="M116" i="1" s="1"/>
  <c r="I116" i="1"/>
  <c r="L115" i="1"/>
  <c r="M115" i="1" s="1"/>
  <c r="I115" i="1"/>
  <c r="L114" i="1"/>
  <c r="M114" i="1" s="1"/>
  <c r="I114" i="1"/>
  <c r="L113" i="1"/>
  <c r="M113" i="1" s="1"/>
  <c r="I113" i="1"/>
  <c r="M112" i="1"/>
  <c r="L112" i="1"/>
  <c r="I112" i="1"/>
  <c r="M111" i="1"/>
  <c r="L111" i="1"/>
  <c r="I111" i="1"/>
  <c r="L110" i="1"/>
  <c r="I110" i="1"/>
  <c r="M110" i="1" s="1"/>
  <c r="L109" i="1"/>
  <c r="I109" i="1"/>
  <c r="M109" i="1" s="1"/>
  <c r="L108" i="1"/>
  <c r="M108" i="1" s="1"/>
  <c r="I108" i="1"/>
  <c r="L107" i="1"/>
  <c r="M107" i="1" s="1"/>
  <c r="I107" i="1"/>
  <c r="L106" i="1"/>
  <c r="M106" i="1" s="1"/>
  <c r="I106" i="1"/>
  <c r="L105" i="1"/>
  <c r="M105" i="1" s="1"/>
  <c r="I105" i="1"/>
  <c r="L104" i="1"/>
  <c r="M104" i="1" s="1"/>
  <c r="I104" i="1"/>
  <c r="L103" i="1"/>
  <c r="M103" i="1" s="1"/>
  <c r="I103" i="1"/>
  <c r="L102" i="1"/>
  <c r="M102" i="1" s="1"/>
  <c r="I102" i="1"/>
  <c r="L101" i="1"/>
  <c r="M101" i="1" s="1"/>
  <c r="I101" i="1"/>
  <c r="M100" i="1"/>
  <c r="L100" i="1"/>
  <c r="I100" i="1"/>
  <c r="M99" i="1"/>
  <c r="L99" i="1"/>
  <c r="I99" i="1"/>
  <c r="L98" i="1"/>
  <c r="I98" i="1"/>
  <c r="M98" i="1" s="1"/>
  <c r="L97" i="1"/>
  <c r="I97" i="1"/>
  <c r="M97" i="1" s="1"/>
  <c r="L96" i="1"/>
  <c r="M96" i="1" s="1"/>
  <c r="I96" i="1"/>
  <c r="L95" i="1"/>
  <c r="M95" i="1" s="1"/>
  <c r="I95" i="1"/>
  <c r="L94" i="1"/>
  <c r="M94" i="1" s="1"/>
  <c r="I94" i="1"/>
  <c r="L93" i="1"/>
  <c r="M93" i="1" s="1"/>
  <c r="I93" i="1"/>
  <c r="L92" i="1"/>
  <c r="M92" i="1" s="1"/>
  <c r="I92" i="1"/>
  <c r="L91" i="1"/>
  <c r="M91" i="1" s="1"/>
  <c r="I91" i="1"/>
  <c r="L90" i="1"/>
  <c r="M90" i="1" s="1"/>
  <c r="I90" i="1"/>
  <c r="L89" i="1"/>
  <c r="M89" i="1" s="1"/>
  <c r="I89" i="1"/>
  <c r="M88" i="1"/>
  <c r="L88" i="1"/>
  <c r="I88" i="1"/>
  <c r="M87" i="1"/>
  <c r="L87" i="1"/>
  <c r="I87" i="1"/>
  <c r="L86" i="1"/>
  <c r="I86" i="1"/>
  <c r="M86" i="1" s="1"/>
  <c r="L85" i="1"/>
  <c r="I85" i="1"/>
  <c r="M85" i="1" s="1"/>
  <c r="L84" i="1"/>
  <c r="M84" i="1" s="1"/>
  <c r="I84" i="1"/>
  <c r="L83" i="1"/>
  <c r="M83" i="1" s="1"/>
  <c r="I83" i="1"/>
  <c r="L82" i="1"/>
  <c r="M82" i="1" s="1"/>
  <c r="I82" i="1"/>
  <c r="L81" i="1"/>
  <c r="M81" i="1" s="1"/>
  <c r="I81" i="1"/>
  <c r="L80" i="1"/>
  <c r="M80" i="1" s="1"/>
  <c r="I80" i="1"/>
  <c r="L79" i="1"/>
  <c r="M79" i="1" s="1"/>
  <c r="I79" i="1"/>
  <c r="L78" i="1"/>
  <c r="M78" i="1" s="1"/>
  <c r="I78" i="1"/>
  <c r="L77" i="1"/>
  <c r="M77" i="1" s="1"/>
  <c r="I77" i="1"/>
  <c r="M76" i="1"/>
  <c r="L76" i="1"/>
  <c r="I76" i="1"/>
  <c r="M75" i="1"/>
  <c r="L75" i="1"/>
  <c r="I75" i="1"/>
  <c r="L74" i="1"/>
  <c r="I74" i="1"/>
  <c r="M74" i="1" s="1"/>
  <c r="L73" i="1"/>
  <c r="I73" i="1"/>
  <c r="M73" i="1" s="1"/>
  <c r="L72" i="1"/>
  <c r="M72" i="1" s="1"/>
  <c r="I72" i="1"/>
  <c r="L71" i="1"/>
  <c r="M71" i="1" s="1"/>
  <c r="I71" i="1"/>
  <c r="L70" i="1"/>
  <c r="M70" i="1" s="1"/>
  <c r="I70" i="1"/>
  <c r="L69" i="1"/>
  <c r="M69" i="1" s="1"/>
  <c r="I69" i="1"/>
  <c r="L68" i="1"/>
  <c r="M68" i="1" s="1"/>
  <c r="I68" i="1"/>
  <c r="L67" i="1"/>
  <c r="M67" i="1" s="1"/>
  <c r="I67" i="1"/>
  <c r="L66" i="1"/>
  <c r="M66" i="1" s="1"/>
  <c r="I66" i="1"/>
  <c r="L65" i="1"/>
  <c r="M65" i="1" s="1"/>
  <c r="I65" i="1"/>
  <c r="M64" i="1"/>
  <c r="L64" i="1"/>
  <c r="I64" i="1"/>
  <c r="M63" i="1"/>
  <c r="L63" i="1"/>
  <c r="I63" i="1"/>
  <c r="L62" i="1"/>
  <c r="I62" i="1"/>
  <c r="M62" i="1" s="1"/>
  <c r="L61" i="1"/>
  <c r="I61" i="1"/>
  <c r="M61" i="1" s="1"/>
  <c r="L60" i="1"/>
  <c r="M60" i="1" s="1"/>
  <c r="I60" i="1"/>
  <c r="L59" i="1"/>
  <c r="I59" i="1"/>
  <c r="M59" i="1" s="1"/>
  <c r="L58" i="1"/>
  <c r="I58" i="1"/>
  <c r="M58" i="1" s="1"/>
  <c r="L57" i="1"/>
  <c r="M57" i="1" s="1"/>
  <c r="I57" i="1"/>
  <c r="L56" i="1"/>
  <c r="M56" i="1" s="1"/>
  <c r="I56" i="1"/>
  <c r="L55" i="1"/>
  <c r="M55" i="1" s="1"/>
  <c r="I55" i="1"/>
  <c r="L54" i="1"/>
  <c r="M54" i="1" s="1"/>
  <c r="I54" i="1"/>
  <c r="L53" i="1"/>
  <c r="M53" i="1" s="1"/>
  <c r="I53" i="1"/>
  <c r="M52" i="1"/>
  <c r="L52" i="1"/>
  <c r="I52" i="1"/>
  <c r="M51" i="1"/>
  <c r="L51" i="1"/>
  <c r="I51" i="1"/>
  <c r="L50" i="1"/>
  <c r="I50" i="1"/>
  <c r="M50" i="1" s="1"/>
  <c r="L49" i="1"/>
  <c r="I49" i="1"/>
  <c r="M49" i="1" s="1"/>
  <c r="L48" i="1"/>
  <c r="M48" i="1" s="1"/>
  <c r="I48" i="1"/>
  <c r="L47" i="1"/>
  <c r="I47" i="1"/>
  <c r="M47" i="1" s="1"/>
  <c r="L46" i="1"/>
  <c r="M46" i="1" s="1"/>
  <c r="I46" i="1"/>
  <c r="L45" i="1"/>
  <c r="M45" i="1" s="1"/>
  <c r="I45" i="1"/>
  <c r="L44" i="1"/>
  <c r="M44" i="1" s="1"/>
  <c r="I44" i="1"/>
  <c r="L43" i="1"/>
  <c r="M43" i="1" s="1"/>
  <c r="I43" i="1"/>
  <c r="L42" i="1"/>
  <c r="M42" i="1" s="1"/>
  <c r="I42" i="1"/>
  <c r="L41" i="1"/>
  <c r="M41" i="1" s="1"/>
  <c r="I41" i="1"/>
  <c r="M40" i="1"/>
  <c r="L40" i="1"/>
  <c r="I40" i="1"/>
  <c r="M39" i="1"/>
  <c r="L39" i="1"/>
  <c r="I39" i="1"/>
  <c r="L38" i="1"/>
  <c r="I38" i="1"/>
  <c r="M38" i="1" s="1"/>
  <c r="L37" i="1"/>
  <c r="I37" i="1"/>
  <c r="M37" i="1" s="1"/>
  <c r="L36" i="1"/>
  <c r="M36" i="1" s="1"/>
  <c r="I36" i="1"/>
  <c r="L35" i="1"/>
  <c r="M35" i="1" s="1"/>
  <c r="I35" i="1"/>
  <c r="L34" i="1"/>
  <c r="M34" i="1" s="1"/>
  <c r="I34" i="1"/>
  <c r="L33" i="1"/>
  <c r="M33" i="1" s="1"/>
  <c r="I33" i="1"/>
  <c r="L32" i="1"/>
  <c r="M32" i="1" s="1"/>
  <c r="I32" i="1"/>
  <c r="L31" i="1"/>
  <c r="M31" i="1" s="1"/>
  <c r="I31" i="1"/>
  <c r="L30" i="1"/>
  <c r="M30" i="1" s="1"/>
  <c r="I30" i="1"/>
  <c r="L29" i="1"/>
  <c r="M29" i="1" s="1"/>
  <c r="I29" i="1"/>
  <c r="M28" i="1"/>
  <c r="L28" i="1"/>
  <c r="I28" i="1"/>
  <c r="M27" i="1"/>
  <c r="L27" i="1"/>
  <c r="I27" i="1"/>
  <c r="L26" i="1"/>
  <c r="I26" i="1"/>
  <c r="M26" i="1" s="1"/>
  <c r="L25" i="1"/>
  <c r="I25" i="1"/>
  <c r="M25" i="1" s="1"/>
  <c r="L24" i="1"/>
  <c r="M24" i="1" s="1"/>
  <c r="I24" i="1"/>
  <c r="L23" i="1"/>
  <c r="M23" i="1" s="1"/>
  <c r="I23" i="1"/>
  <c r="L22" i="1"/>
  <c r="M22" i="1" s="1"/>
  <c r="I22" i="1"/>
  <c r="L21" i="1"/>
  <c r="M21" i="1" s="1"/>
  <c r="I21" i="1"/>
  <c r="L20" i="1"/>
  <c r="M20" i="1" s="1"/>
  <c r="I20" i="1"/>
  <c r="L19" i="1"/>
  <c r="M19" i="1" s="1"/>
  <c r="I19" i="1"/>
  <c r="L18" i="1"/>
  <c r="M18" i="1" s="1"/>
  <c r="I18" i="1"/>
  <c r="L17" i="1"/>
  <c r="M17" i="1" s="1"/>
  <c r="I17" i="1"/>
  <c r="M16" i="1"/>
  <c r="L16" i="1"/>
  <c r="I16" i="1"/>
  <c r="M15" i="1"/>
  <c r="L15" i="1"/>
  <c r="I15" i="1"/>
  <c r="L14" i="1"/>
  <c r="I14" i="1"/>
  <c r="M14" i="1" s="1"/>
  <c r="L13" i="1"/>
  <c r="I13" i="1"/>
  <c r="M13" i="1" s="1"/>
  <c r="L12" i="1"/>
  <c r="M12" i="1" s="1"/>
  <c r="I12" i="1"/>
  <c r="L11" i="1"/>
  <c r="M11" i="1" s="1"/>
  <c r="I11" i="1"/>
  <c r="L10" i="1"/>
  <c r="M10" i="1" s="1"/>
  <c r="I10" i="1"/>
  <c r="L9" i="1"/>
  <c r="M9" i="1" s="1"/>
  <c r="I9" i="1"/>
  <c r="L8" i="1"/>
  <c r="M8" i="1" s="1"/>
  <c r="I8" i="1"/>
  <c r="L7" i="1"/>
  <c r="M7" i="1" s="1"/>
  <c r="I7" i="1"/>
  <c r="L6" i="1"/>
  <c r="M6" i="1" s="1"/>
  <c r="I6" i="1"/>
  <c r="L5" i="1"/>
  <c r="M5" i="1" s="1"/>
  <c r="I5" i="1"/>
  <c r="M4" i="1"/>
  <c r="L4" i="1"/>
  <c r="I4" i="1"/>
  <c r="M3" i="1"/>
  <c r="L3" i="1"/>
  <c r="I3" i="1"/>
  <c r="L2" i="1"/>
  <c r="I2" i="1"/>
  <c r="M2" i="1" s="1"/>
  <c r="N2" i="1" l="1"/>
  <c r="N3" i="1" l="1"/>
  <c r="O2" i="1"/>
  <c r="O3" i="1" l="1"/>
  <c r="N4" i="1"/>
  <c r="N5" i="1" l="1"/>
  <c r="O4" i="1"/>
  <c r="O5" i="1" l="1"/>
  <c r="N6" i="1"/>
  <c r="N7" i="1" l="1"/>
  <c r="O6" i="1"/>
  <c r="N8" i="1" l="1"/>
  <c r="O7" i="1"/>
  <c r="O8" i="1" l="1"/>
  <c r="N9" i="1"/>
  <c r="N10" i="1" l="1"/>
  <c r="O9" i="1"/>
  <c r="O10" i="1" l="1"/>
  <c r="N11" i="1"/>
  <c r="N12" i="1" l="1"/>
  <c r="O11" i="1"/>
  <c r="N13" i="1" l="1"/>
  <c r="O12" i="1"/>
  <c r="N14" i="1" l="1"/>
  <c r="O13" i="1"/>
  <c r="N15" i="1" l="1"/>
  <c r="O14" i="1"/>
  <c r="O15" i="1" l="1"/>
  <c r="N16" i="1"/>
  <c r="N17" i="1" l="1"/>
  <c r="O16" i="1"/>
  <c r="O17" i="1" l="1"/>
  <c r="N18" i="1"/>
  <c r="N19" i="1" l="1"/>
  <c r="O18" i="1"/>
  <c r="N20" i="1" l="1"/>
  <c r="O19" i="1"/>
  <c r="O20" i="1" l="1"/>
  <c r="N21" i="1"/>
  <c r="N22" i="1" l="1"/>
  <c r="O21" i="1"/>
  <c r="N23" i="1" l="1"/>
  <c r="O22" i="1"/>
  <c r="N24" i="1" l="1"/>
  <c r="O23" i="1"/>
  <c r="N25" i="1" l="1"/>
  <c r="O24" i="1"/>
  <c r="N26" i="1" l="1"/>
  <c r="O25" i="1"/>
  <c r="N27" i="1" l="1"/>
  <c r="O26" i="1"/>
  <c r="O27" i="1" l="1"/>
  <c r="N28" i="1"/>
  <c r="O28" i="1" l="1"/>
  <c r="N29" i="1"/>
  <c r="O29" i="1" l="1"/>
  <c r="N30" i="1"/>
  <c r="O30" i="1" l="1"/>
  <c r="N31" i="1"/>
  <c r="N32" i="1" l="1"/>
  <c r="O31" i="1"/>
  <c r="O32" i="1" l="1"/>
  <c r="N33" i="1"/>
  <c r="N34" i="1" l="1"/>
  <c r="O33" i="1"/>
  <c r="O34" i="1" l="1"/>
  <c r="N35" i="1"/>
  <c r="N36" i="1" l="1"/>
  <c r="O35" i="1"/>
  <c r="N37" i="1" l="1"/>
  <c r="O36" i="1"/>
  <c r="N38" i="1" l="1"/>
  <c r="O37" i="1"/>
  <c r="N39" i="1" l="1"/>
  <c r="O38" i="1"/>
  <c r="O39" i="1" l="1"/>
  <c r="N40" i="1"/>
  <c r="O40" i="1" l="1"/>
  <c r="N41" i="1"/>
  <c r="O41" i="1" l="1"/>
  <c r="N42" i="1"/>
  <c r="N43" i="1" l="1"/>
  <c r="O42" i="1"/>
  <c r="N44" i="1" l="1"/>
  <c r="O43" i="1"/>
  <c r="O44" i="1" l="1"/>
  <c r="N45" i="1"/>
  <c r="N46" i="1" l="1"/>
  <c r="O45" i="1"/>
  <c r="O46" i="1" l="1"/>
  <c r="N47" i="1"/>
  <c r="N48" i="1" l="1"/>
  <c r="O47" i="1"/>
  <c r="N49" i="1" l="1"/>
  <c r="O48" i="1"/>
  <c r="N50" i="1" l="1"/>
  <c r="O49" i="1"/>
  <c r="N51" i="1" l="1"/>
  <c r="O50" i="1"/>
  <c r="O51" i="1" l="1"/>
  <c r="N52" i="1"/>
  <c r="O52" i="1" l="1"/>
  <c r="N53" i="1"/>
  <c r="O53" i="1" l="1"/>
  <c r="N54" i="1"/>
  <c r="N55" i="1" l="1"/>
  <c r="O54" i="1"/>
  <c r="N56" i="1" l="1"/>
  <c r="O55" i="1"/>
  <c r="O56" i="1" l="1"/>
  <c r="N57" i="1"/>
  <c r="N58" i="1" l="1"/>
  <c r="O57" i="1"/>
  <c r="O58" i="1" l="1"/>
  <c r="N59" i="1"/>
  <c r="N60" i="1" l="1"/>
  <c r="O59" i="1"/>
  <c r="N61" i="1" l="1"/>
  <c r="O60" i="1"/>
  <c r="N62" i="1" l="1"/>
  <c r="O61" i="1"/>
  <c r="N63" i="1" l="1"/>
  <c r="O62" i="1"/>
  <c r="O63" i="1" l="1"/>
  <c r="N64" i="1"/>
  <c r="O64" i="1" l="1"/>
  <c r="N65" i="1"/>
  <c r="O65" i="1" l="1"/>
  <c r="N66" i="1"/>
  <c r="N67" i="1" l="1"/>
  <c r="O66" i="1"/>
  <c r="N68" i="1" l="1"/>
  <c r="O67" i="1"/>
  <c r="O68" i="1" l="1"/>
  <c r="N69" i="1"/>
  <c r="N70" i="1" l="1"/>
  <c r="O69" i="1"/>
  <c r="O70" i="1" l="1"/>
  <c r="N71" i="1"/>
  <c r="N72" i="1" l="1"/>
  <c r="O71" i="1"/>
  <c r="N73" i="1" l="1"/>
  <c r="O72" i="1"/>
  <c r="N74" i="1" l="1"/>
  <c r="O73" i="1"/>
  <c r="N75" i="1" l="1"/>
  <c r="O74" i="1"/>
  <c r="O75" i="1" l="1"/>
  <c r="N76" i="1"/>
  <c r="O76" i="1" l="1"/>
  <c r="N77" i="1"/>
  <c r="O77" i="1" l="1"/>
  <c r="N78" i="1"/>
  <c r="N79" i="1" l="1"/>
  <c r="O78" i="1"/>
  <c r="N80" i="1" l="1"/>
  <c r="O79" i="1"/>
  <c r="O80" i="1" l="1"/>
  <c r="N81" i="1"/>
  <c r="N82" i="1" l="1"/>
  <c r="O81" i="1"/>
  <c r="O82" i="1" l="1"/>
  <c r="N83" i="1"/>
  <c r="N84" i="1" l="1"/>
  <c r="O83" i="1"/>
  <c r="N85" i="1" l="1"/>
  <c r="O84" i="1"/>
  <c r="N86" i="1" l="1"/>
  <c r="O85" i="1"/>
  <c r="N87" i="1" l="1"/>
  <c r="O86" i="1"/>
  <c r="O87" i="1" l="1"/>
  <c r="N88" i="1"/>
  <c r="N89" i="1" l="1"/>
  <c r="O88" i="1"/>
  <c r="O89" i="1" l="1"/>
  <c r="N90" i="1"/>
  <c r="O90" i="1" l="1"/>
  <c r="N91" i="1"/>
  <c r="N92" i="1" l="1"/>
  <c r="O91" i="1"/>
  <c r="O92" i="1" l="1"/>
  <c r="N93" i="1"/>
  <c r="N94" i="1" l="1"/>
  <c r="O93" i="1"/>
  <c r="O94" i="1" l="1"/>
  <c r="N95" i="1"/>
  <c r="N96" i="1" l="1"/>
  <c r="O95" i="1"/>
  <c r="N97" i="1" l="1"/>
  <c r="O96" i="1"/>
  <c r="N98" i="1" l="1"/>
  <c r="O97" i="1"/>
  <c r="N99" i="1" l="1"/>
  <c r="O98" i="1"/>
  <c r="O99" i="1" l="1"/>
  <c r="N100" i="1"/>
  <c r="N101" i="1" l="1"/>
  <c r="O100" i="1"/>
  <c r="O101" i="1" l="1"/>
  <c r="N102" i="1"/>
  <c r="N103" i="1" l="1"/>
  <c r="O102" i="1"/>
  <c r="N104" i="1" l="1"/>
  <c r="O103" i="1"/>
  <c r="O104" i="1" l="1"/>
  <c r="N105" i="1"/>
  <c r="N106" i="1" l="1"/>
  <c r="O105" i="1"/>
  <c r="O106" i="1" l="1"/>
  <c r="N107" i="1"/>
  <c r="N108" i="1" l="1"/>
  <c r="O107" i="1"/>
  <c r="N109" i="1" l="1"/>
  <c r="O108" i="1"/>
  <c r="N110" i="1" l="1"/>
  <c r="O109" i="1"/>
  <c r="N111" i="1" l="1"/>
  <c r="O110" i="1"/>
  <c r="O111" i="1" l="1"/>
  <c r="N112" i="1"/>
  <c r="O112" i="1" l="1"/>
  <c r="N113" i="1"/>
  <c r="O113" i="1" l="1"/>
  <c r="N114" i="1"/>
  <c r="N115" i="1" l="1"/>
  <c r="O114" i="1"/>
  <c r="N116" i="1" l="1"/>
  <c r="O115" i="1"/>
  <c r="O116" i="1" l="1"/>
  <c r="N117" i="1"/>
  <c r="N118" i="1" l="1"/>
  <c r="O117" i="1"/>
  <c r="O118" i="1" l="1"/>
  <c r="N119" i="1"/>
  <c r="N120" i="1" l="1"/>
  <c r="O119" i="1"/>
  <c r="N121" i="1" l="1"/>
  <c r="O120" i="1"/>
  <c r="N122" i="1" l="1"/>
  <c r="O121" i="1"/>
  <c r="N123" i="1" l="1"/>
  <c r="O122" i="1"/>
  <c r="O123" i="1" l="1"/>
  <c r="N124" i="1"/>
  <c r="O124" i="1" l="1"/>
  <c r="N125" i="1"/>
  <c r="O125" i="1" l="1"/>
  <c r="N126" i="1"/>
  <c r="N127" i="1" l="1"/>
  <c r="O126" i="1"/>
  <c r="N128" i="1" l="1"/>
  <c r="O127" i="1"/>
  <c r="O128" i="1" l="1"/>
  <c r="N129" i="1"/>
  <c r="N130" i="1" l="1"/>
  <c r="O129" i="1"/>
  <c r="O130" i="1" l="1"/>
  <c r="N131" i="1"/>
  <c r="N132" i="1" l="1"/>
  <c r="O131" i="1"/>
  <c r="N133" i="1" l="1"/>
  <c r="O132" i="1"/>
  <c r="N134" i="1" l="1"/>
  <c r="O133" i="1"/>
  <c r="N135" i="1" l="1"/>
  <c r="O134" i="1"/>
  <c r="O135" i="1" l="1"/>
  <c r="N136" i="1"/>
  <c r="O136" i="1" l="1"/>
  <c r="N137" i="1"/>
  <c r="O137" i="1" l="1"/>
  <c r="N138" i="1"/>
  <c r="N139" i="1" l="1"/>
  <c r="O138" i="1"/>
  <c r="N140" i="1" l="1"/>
  <c r="O139" i="1"/>
  <c r="O140" i="1" l="1"/>
  <c r="N141" i="1"/>
  <c r="N142" i="1" l="1"/>
  <c r="O141" i="1"/>
  <c r="O142" i="1" l="1"/>
  <c r="N143" i="1"/>
  <c r="N144" i="1" l="1"/>
  <c r="O143" i="1"/>
  <c r="N145" i="1" l="1"/>
  <c r="O144" i="1"/>
  <c r="N146" i="1" l="1"/>
  <c r="O145" i="1"/>
  <c r="N147" i="1" l="1"/>
  <c r="O146" i="1"/>
  <c r="O147" i="1" l="1"/>
  <c r="N148" i="1"/>
  <c r="O148" i="1" l="1"/>
  <c r="N149" i="1"/>
  <c r="O149" i="1" l="1"/>
  <c r="N150" i="1"/>
  <c r="N151" i="1" l="1"/>
  <c r="O150" i="1"/>
  <c r="N152" i="1" l="1"/>
  <c r="O151" i="1"/>
  <c r="O152" i="1" l="1"/>
  <c r="N153" i="1"/>
  <c r="N154" i="1" l="1"/>
  <c r="O153" i="1"/>
  <c r="O154" i="1" l="1"/>
  <c r="N155" i="1"/>
  <c r="N156" i="1" l="1"/>
  <c r="O155" i="1"/>
  <c r="N157" i="1" l="1"/>
  <c r="O156" i="1"/>
  <c r="N158" i="1" l="1"/>
  <c r="O157" i="1"/>
  <c r="N159" i="1" l="1"/>
  <c r="O158" i="1"/>
  <c r="O159" i="1" l="1"/>
  <c r="N160" i="1"/>
  <c r="O160" i="1" l="1"/>
  <c r="N161" i="1"/>
  <c r="O161" i="1" l="1"/>
  <c r="N162" i="1"/>
  <c r="N163" i="1" l="1"/>
  <c r="O162" i="1"/>
  <c r="N164" i="1" l="1"/>
  <c r="O163" i="1"/>
  <c r="O164" i="1" l="1"/>
  <c r="N165" i="1"/>
  <c r="N166" i="1" l="1"/>
  <c r="O165" i="1"/>
  <c r="O166" i="1" l="1"/>
  <c r="N167" i="1"/>
  <c r="N168" i="1" l="1"/>
  <c r="O167" i="1"/>
  <c r="N169" i="1" l="1"/>
  <c r="O168" i="1"/>
  <c r="N170" i="1" l="1"/>
  <c r="O169" i="1"/>
  <c r="N171" i="1" l="1"/>
  <c r="O170" i="1"/>
  <c r="O171" i="1" l="1"/>
  <c r="N172" i="1"/>
  <c r="N173" i="1" l="1"/>
  <c r="O172" i="1"/>
  <c r="O173" i="1" l="1"/>
  <c r="N174" i="1"/>
  <c r="N175" i="1" l="1"/>
  <c r="O174" i="1"/>
  <c r="N176" i="1" l="1"/>
  <c r="O176" i="1" s="1"/>
  <c r="O175" i="1"/>
</calcChain>
</file>

<file path=xl/sharedStrings.xml><?xml version="1.0" encoding="utf-8"?>
<sst xmlns="http://schemas.openxmlformats.org/spreadsheetml/2006/main" count="15" uniqueCount="15">
  <si>
    <t xml:space="preserve"> source-address </t>
  </si>
  <si>
    <t>lat</t>
  </si>
  <si>
    <t>lng</t>
  </si>
  <si>
    <t>lat antenne</t>
  </si>
  <si>
    <t>long antenne</t>
  </si>
  <si>
    <t xml:space="preserve"> RSSI </t>
  </si>
  <si>
    <t xml:space="preserve"> RSSI packet </t>
  </si>
  <si>
    <t xml:space="preserve"> SNR </t>
  </si>
  <si>
    <t>Distance</t>
  </si>
  <si>
    <t>Fréquence (MHz)</t>
  </si>
  <si>
    <t>Puissance (dBm)</t>
  </si>
  <si>
    <t>Perte</t>
  </si>
  <si>
    <t>x</t>
  </si>
  <si>
    <t>x_moy</t>
  </si>
  <si>
    <t>Perte_théorique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</si>
</sst>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Comparaison du modèle théorique aux valeurs effectives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358705161854749E-2"/>
          <c:y val="2.7777777777777776E-2"/>
          <c:w val="0.89019685039370078"/>
          <c:h val="0.67102653834937298"/>
        </c:manualLayout>
      </c:layout>
      <c:lineChart>
        <c:grouping val="standard"/>
        <c:varyColors val="0"/>
        <c:ser>
          <c:idx val="0"/>
          <c:order val="0"/>
          <c:tx>
            <c:v>Perte_effective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Feuil1!$I$2:$I$176</c:f>
              <c:numCache>
                <c:formatCode>General</c:formatCode>
                <c:ptCount val="175"/>
                <c:pt idx="0">
                  <c:v>1.2225661368588048E-2</c:v>
                </c:pt>
                <c:pt idx="1">
                  <c:v>2.0241933167523651E-2</c:v>
                </c:pt>
                <c:pt idx="2">
                  <c:v>2.0241933167523651E-2</c:v>
                </c:pt>
                <c:pt idx="3">
                  <c:v>2.0241933167523651E-2</c:v>
                </c:pt>
                <c:pt idx="4">
                  <c:v>2.3838024580313144E-2</c:v>
                </c:pt>
                <c:pt idx="5">
                  <c:v>2.3838024580313144E-2</c:v>
                </c:pt>
                <c:pt idx="6">
                  <c:v>2.8280841249030741E-2</c:v>
                </c:pt>
                <c:pt idx="7">
                  <c:v>2.8280841249030741E-2</c:v>
                </c:pt>
                <c:pt idx="8">
                  <c:v>3.1209609208445066E-2</c:v>
                </c:pt>
                <c:pt idx="9">
                  <c:v>3.1209609208445066E-2</c:v>
                </c:pt>
                <c:pt idx="10">
                  <c:v>3.1209609208445066E-2</c:v>
                </c:pt>
                <c:pt idx="11">
                  <c:v>3.1209609208445066E-2</c:v>
                </c:pt>
                <c:pt idx="12">
                  <c:v>3.1209609208445066E-2</c:v>
                </c:pt>
                <c:pt idx="13">
                  <c:v>3.1209609208445066E-2</c:v>
                </c:pt>
                <c:pt idx="14">
                  <c:v>3.1209609208445066E-2</c:v>
                </c:pt>
                <c:pt idx="15">
                  <c:v>3.6327609219289014E-2</c:v>
                </c:pt>
                <c:pt idx="16">
                  <c:v>3.6327609219289014E-2</c:v>
                </c:pt>
                <c:pt idx="17">
                  <c:v>3.6327609219289014E-2</c:v>
                </c:pt>
                <c:pt idx="18">
                  <c:v>3.6933979518547266E-2</c:v>
                </c:pt>
                <c:pt idx="19">
                  <c:v>3.6933979518547266E-2</c:v>
                </c:pt>
                <c:pt idx="20">
                  <c:v>3.6933979518547266E-2</c:v>
                </c:pt>
                <c:pt idx="21">
                  <c:v>3.6933979518547266E-2</c:v>
                </c:pt>
                <c:pt idx="22">
                  <c:v>3.6933979518547266E-2</c:v>
                </c:pt>
                <c:pt idx="23">
                  <c:v>3.6933979518547266E-2</c:v>
                </c:pt>
                <c:pt idx="24">
                  <c:v>4.3405161592954711E-2</c:v>
                </c:pt>
                <c:pt idx="25">
                  <c:v>4.3405161592954711E-2</c:v>
                </c:pt>
                <c:pt idx="26">
                  <c:v>4.3405161592954711E-2</c:v>
                </c:pt>
                <c:pt idx="27">
                  <c:v>4.3405161592954711E-2</c:v>
                </c:pt>
                <c:pt idx="28">
                  <c:v>4.4377758643770138E-2</c:v>
                </c:pt>
                <c:pt idx="29">
                  <c:v>4.4913326594997249E-2</c:v>
                </c:pt>
                <c:pt idx="30">
                  <c:v>4.4913326594997249E-2</c:v>
                </c:pt>
                <c:pt idx="31">
                  <c:v>4.4913326594997249E-2</c:v>
                </c:pt>
                <c:pt idx="32">
                  <c:v>4.4913326594997249E-2</c:v>
                </c:pt>
                <c:pt idx="33">
                  <c:v>4.4913326594997249E-2</c:v>
                </c:pt>
                <c:pt idx="34">
                  <c:v>4.4913326594997249E-2</c:v>
                </c:pt>
                <c:pt idx="35">
                  <c:v>4.4913326594997249E-2</c:v>
                </c:pt>
                <c:pt idx="36">
                  <c:v>4.4913326594997249E-2</c:v>
                </c:pt>
                <c:pt idx="37">
                  <c:v>4.4913326594997249E-2</c:v>
                </c:pt>
                <c:pt idx="38">
                  <c:v>4.8930835103277115E-2</c:v>
                </c:pt>
                <c:pt idx="39">
                  <c:v>5.0369595150441704E-2</c:v>
                </c:pt>
                <c:pt idx="40">
                  <c:v>5.3920407796279379E-2</c:v>
                </c:pt>
                <c:pt idx="41">
                  <c:v>5.4567071735651673E-2</c:v>
                </c:pt>
                <c:pt idx="42">
                  <c:v>5.8629906400115672E-2</c:v>
                </c:pt>
                <c:pt idx="43">
                  <c:v>5.8629906400115672E-2</c:v>
                </c:pt>
                <c:pt idx="44">
                  <c:v>6.0483098775364841E-2</c:v>
                </c:pt>
                <c:pt idx="45">
                  <c:v>6.7732592800817448E-2</c:v>
                </c:pt>
                <c:pt idx="46">
                  <c:v>6.7732592800817448E-2</c:v>
                </c:pt>
                <c:pt idx="47">
                  <c:v>6.7732592800817448E-2</c:v>
                </c:pt>
                <c:pt idx="48">
                  <c:v>6.7732592800817448E-2</c:v>
                </c:pt>
                <c:pt idx="49">
                  <c:v>6.7732592800817448E-2</c:v>
                </c:pt>
                <c:pt idx="50">
                  <c:v>6.7732592800817448E-2</c:v>
                </c:pt>
                <c:pt idx="51">
                  <c:v>6.7732592800817448E-2</c:v>
                </c:pt>
                <c:pt idx="52">
                  <c:v>6.7732592800817448E-2</c:v>
                </c:pt>
                <c:pt idx="53">
                  <c:v>6.7732592800817448E-2</c:v>
                </c:pt>
                <c:pt idx="54">
                  <c:v>6.8537104853525044E-2</c:v>
                </c:pt>
                <c:pt idx="55">
                  <c:v>7.5999960498019048E-2</c:v>
                </c:pt>
                <c:pt idx="56">
                  <c:v>7.7168908950129955E-2</c:v>
                </c:pt>
                <c:pt idx="57">
                  <c:v>8.5169079687637428E-2</c:v>
                </c:pt>
                <c:pt idx="58">
                  <c:v>9.2701486889622098E-2</c:v>
                </c:pt>
                <c:pt idx="59">
                  <c:v>9.2701486889622098E-2</c:v>
                </c:pt>
                <c:pt idx="60">
                  <c:v>9.2701486889622098E-2</c:v>
                </c:pt>
                <c:pt idx="61">
                  <c:v>0.10154039111674584</c:v>
                </c:pt>
                <c:pt idx="62">
                  <c:v>0.11137520916875143</c:v>
                </c:pt>
                <c:pt idx="63">
                  <c:v>0.12196536917136802</c:v>
                </c:pt>
                <c:pt idx="64">
                  <c:v>0.14473778987827712</c:v>
                </c:pt>
                <c:pt idx="65">
                  <c:v>0.14889317519569389</c:v>
                </c:pt>
                <c:pt idx="66">
                  <c:v>0.15487497306610831</c:v>
                </c:pt>
                <c:pt idx="67">
                  <c:v>0.15668897652390745</c:v>
                </c:pt>
                <c:pt idx="68">
                  <c:v>0.21066362950505702</c:v>
                </c:pt>
                <c:pt idx="69">
                  <c:v>0.33119871013321345</c:v>
                </c:pt>
                <c:pt idx="70">
                  <c:v>0.39739911199154898</c:v>
                </c:pt>
                <c:pt idx="71">
                  <c:v>0.39957407553825841</c:v>
                </c:pt>
                <c:pt idx="72">
                  <c:v>0.40187389978696308</c:v>
                </c:pt>
                <c:pt idx="73">
                  <c:v>0.40265042580945298</c:v>
                </c:pt>
                <c:pt idx="74">
                  <c:v>0.40628465580451545</c:v>
                </c:pt>
                <c:pt idx="75">
                  <c:v>0.40669121540310549</c:v>
                </c:pt>
                <c:pt idx="76">
                  <c:v>0.40829617732372769</c:v>
                </c:pt>
                <c:pt idx="77">
                  <c:v>0.41070041322582451</c:v>
                </c:pt>
                <c:pt idx="78">
                  <c:v>0.41325456252479587</c:v>
                </c:pt>
                <c:pt idx="79">
                  <c:v>0.41401741688461735</c:v>
                </c:pt>
                <c:pt idx="80">
                  <c:v>0.41401741688461735</c:v>
                </c:pt>
                <c:pt idx="81">
                  <c:v>0.41822549255636332</c:v>
                </c:pt>
                <c:pt idx="82">
                  <c:v>0.41822549255636332</c:v>
                </c:pt>
                <c:pt idx="83">
                  <c:v>0.42173687325136688</c:v>
                </c:pt>
                <c:pt idx="84">
                  <c:v>0.43907513738216331</c:v>
                </c:pt>
                <c:pt idx="85">
                  <c:v>0.47593849606593053</c:v>
                </c:pt>
                <c:pt idx="86">
                  <c:v>0.50540547940784153</c:v>
                </c:pt>
                <c:pt idx="87">
                  <c:v>0.51347103750649614</c:v>
                </c:pt>
                <c:pt idx="88">
                  <c:v>0.51554086274841371</c:v>
                </c:pt>
                <c:pt idx="89">
                  <c:v>0.51750106088306924</c:v>
                </c:pt>
                <c:pt idx="90">
                  <c:v>0.51834233669557639</c:v>
                </c:pt>
                <c:pt idx="91">
                  <c:v>0.52183745966557549</c:v>
                </c:pt>
                <c:pt idx="92">
                  <c:v>0.52186367654777088</c:v>
                </c:pt>
                <c:pt idx="93">
                  <c:v>0.5231659203175163</c:v>
                </c:pt>
                <c:pt idx="94">
                  <c:v>0.52508821454272403</c:v>
                </c:pt>
                <c:pt idx="95">
                  <c:v>0.52904392243045972</c:v>
                </c:pt>
                <c:pt idx="96">
                  <c:v>0.55572940573235541</c:v>
                </c:pt>
                <c:pt idx="97">
                  <c:v>0.56931381890802424</c:v>
                </c:pt>
                <c:pt idx="98">
                  <c:v>0.5765214452971954</c:v>
                </c:pt>
                <c:pt idx="99">
                  <c:v>0.58136982832586037</c:v>
                </c:pt>
                <c:pt idx="100">
                  <c:v>0.58965338439786685</c:v>
                </c:pt>
                <c:pt idx="101">
                  <c:v>0.59272226648027582</c:v>
                </c:pt>
                <c:pt idx="102">
                  <c:v>0.59748476917301208</c:v>
                </c:pt>
                <c:pt idx="103">
                  <c:v>0.60649416428699854</c:v>
                </c:pt>
                <c:pt idx="104">
                  <c:v>0.62538447236893258</c:v>
                </c:pt>
                <c:pt idx="105">
                  <c:v>0.6290363629964435</c:v>
                </c:pt>
                <c:pt idx="106">
                  <c:v>0.63290932436441594</c:v>
                </c:pt>
                <c:pt idx="107">
                  <c:v>0.64096289023014918</c:v>
                </c:pt>
                <c:pt idx="108">
                  <c:v>0.64696478996245776</c:v>
                </c:pt>
                <c:pt idx="109">
                  <c:v>0.64857779303610452</c:v>
                </c:pt>
                <c:pt idx="110">
                  <c:v>0.66310687594018747</c:v>
                </c:pt>
                <c:pt idx="111">
                  <c:v>0.67281217023727002</c:v>
                </c:pt>
                <c:pt idx="112">
                  <c:v>0.67349396802496964</c:v>
                </c:pt>
                <c:pt idx="113">
                  <c:v>0.681113889381608</c:v>
                </c:pt>
                <c:pt idx="114">
                  <c:v>0.681113889381608</c:v>
                </c:pt>
                <c:pt idx="115">
                  <c:v>0.68355354780897515</c:v>
                </c:pt>
                <c:pt idx="116">
                  <c:v>0.68390800940095686</c:v>
                </c:pt>
                <c:pt idx="117">
                  <c:v>0.68865641148059598</c:v>
                </c:pt>
                <c:pt idx="118">
                  <c:v>0.68916654543887157</c:v>
                </c:pt>
                <c:pt idx="119">
                  <c:v>0.69034359877664664</c:v>
                </c:pt>
                <c:pt idx="120">
                  <c:v>0.69471661671240548</c:v>
                </c:pt>
                <c:pt idx="121">
                  <c:v>0.69749449948516795</c:v>
                </c:pt>
                <c:pt idx="122">
                  <c:v>0.70627268568085744</c:v>
                </c:pt>
                <c:pt idx="123">
                  <c:v>0.72039067296016146</c:v>
                </c:pt>
                <c:pt idx="124">
                  <c:v>0.72247539466682298</c:v>
                </c:pt>
                <c:pt idx="125">
                  <c:v>0.74935491134776266</c:v>
                </c:pt>
                <c:pt idx="126">
                  <c:v>0.75747846879809488</c:v>
                </c:pt>
                <c:pt idx="127">
                  <c:v>0.76986417116691275</c:v>
                </c:pt>
                <c:pt idx="128">
                  <c:v>0.79006653981993824</c:v>
                </c:pt>
                <c:pt idx="129">
                  <c:v>0.79494513826358681</c:v>
                </c:pt>
                <c:pt idx="130">
                  <c:v>0.80211451297235237</c:v>
                </c:pt>
                <c:pt idx="131">
                  <c:v>0.82272872653589535</c:v>
                </c:pt>
                <c:pt idx="132">
                  <c:v>0.82272872653589535</c:v>
                </c:pt>
                <c:pt idx="133">
                  <c:v>0.83037346444759974</c:v>
                </c:pt>
                <c:pt idx="134">
                  <c:v>0.84041243490924877</c:v>
                </c:pt>
                <c:pt idx="135">
                  <c:v>0.84718221663550497</c:v>
                </c:pt>
                <c:pt idx="136">
                  <c:v>0.84718221663550497</c:v>
                </c:pt>
                <c:pt idx="137">
                  <c:v>0.85493017924172587</c:v>
                </c:pt>
                <c:pt idx="138">
                  <c:v>0.86047160882229834</c:v>
                </c:pt>
                <c:pt idx="139">
                  <c:v>0.88770359004769817</c:v>
                </c:pt>
                <c:pt idx="140">
                  <c:v>0.89990859087525021</c:v>
                </c:pt>
                <c:pt idx="141">
                  <c:v>0.90779215441349548</c:v>
                </c:pt>
                <c:pt idx="142">
                  <c:v>0.92046688891893624</c:v>
                </c:pt>
                <c:pt idx="143">
                  <c:v>0.94220799662159904</c:v>
                </c:pt>
                <c:pt idx="144">
                  <c:v>0.95954610687991604</c:v>
                </c:pt>
                <c:pt idx="145">
                  <c:v>0.97331542874751076</c:v>
                </c:pt>
                <c:pt idx="146">
                  <c:v>0.99133871593763301</c:v>
                </c:pt>
                <c:pt idx="147">
                  <c:v>1.0113567939873553</c:v>
                </c:pt>
                <c:pt idx="148">
                  <c:v>1.0193001754445501</c:v>
                </c:pt>
                <c:pt idx="149">
                  <c:v>1.0431266689764984</c:v>
                </c:pt>
                <c:pt idx="150">
                  <c:v>1.0459636519092765</c:v>
                </c:pt>
                <c:pt idx="151">
                  <c:v>1.0710344601587198</c:v>
                </c:pt>
                <c:pt idx="152">
                  <c:v>1.0722117348560849</c:v>
                </c:pt>
                <c:pt idx="153">
                  <c:v>1.0840602119265554</c:v>
                </c:pt>
                <c:pt idx="154">
                  <c:v>1.0869524532548211</c:v>
                </c:pt>
                <c:pt idx="155">
                  <c:v>1.1196081672218248</c:v>
                </c:pt>
                <c:pt idx="156">
                  <c:v>1.1296804404986671</c:v>
                </c:pt>
                <c:pt idx="157">
                  <c:v>1.1308130191755976</c:v>
                </c:pt>
                <c:pt idx="158">
                  <c:v>1.1310588984161298</c:v>
                </c:pt>
                <c:pt idx="159">
                  <c:v>1.1320153892463025</c:v>
                </c:pt>
                <c:pt idx="160">
                  <c:v>1.1443403959039735</c:v>
                </c:pt>
                <c:pt idx="161">
                  <c:v>1.151317289997438</c:v>
                </c:pt>
                <c:pt idx="162">
                  <c:v>1.1521248116264251</c:v>
                </c:pt>
                <c:pt idx="163">
                  <c:v>1.1581379078319602</c:v>
                </c:pt>
                <c:pt idx="164">
                  <c:v>1.1602897679346615</c:v>
                </c:pt>
                <c:pt idx="165">
                  <c:v>1.1606258016664988</c:v>
                </c:pt>
                <c:pt idx="166">
                  <c:v>1.1735316504122117</c:v>
                </c:pt>
                <c:pt idx="167">
                  <c:v>1.1746549372120656</c:v>
                </c:pt>
                <c:pt idx="168">
                  <c:v>1.1756495163267664</c:v>
                </c:pt>
                <c:pt idx="169">
                  <c:v>1.1785697378611515</c:v>
                </c:pt>
                <c:pt idx="170">
                  <c:v>1.1917455494431557</c:v>
                </c:pt>
                <c:pt idx="171">
                  <c:v>1.1927198434851358</c:v>
                </c:pt>
                <c:pt idx="172">
                  <c:v>1.2051257143966101</c:v>
                </c:pt>
                <c:pt idx="173">
                  <c:v>1.2089685484056649</c:v>
                </c:pt>
                <c:pt idx="174">
                  <c:v>1.232526647054121</c:v>
                </c:pt>
              </c:numCache>
            </c:numRef>
          </c:cat>
          <c:val>
            <c:numRef>
              <c:f>Feuil1!$L$2:$L$176</c:f>
              <c:numCache>
                <c:formatCode>General</c:formatCode>
                <c:ptCount val="175"/>
                <c:pt idx="0">
                  <c:v>90</c:v>
                </c:pt>
                <c:pt idx="1">
                  <c:v>106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88</c:v>
                </c:pt>
                <c:pt idx="6">
                  <c:v>101</c:v>
                </c:pt>
                <c:pt idx="7">
                  <c:v>94</c:v>
                </c:pt>
                <c:pt idx="8">
                  <c:v>93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88</c:v>
                </c:pt>
                <c:pt idx="13">
                  <c:v>88</c:v>
                </c:pt>
                <c:pt idx="14">
                  <c:v>82</c:v>
                </c:pt>
                <c:pt idx="15">
                  <c:v>106</c:v>
                </c:pt>
                <c:pt idx="16">
                  <c:v>102</c:v>
                </c:pt>
                <c:pt idx="17">
                  <c:v>100</c:v>
                </c:pt>
                <c:pt idx="18">
                  <c:v>99</c:v>
                </c:pt>
                <c:pt idx="19">
                  <c:v>96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91</c:v>
                </c:pt>
                <c:pt idx="24">
                  <c:v>90</c:v>
                </c:pt>
                <c:pt idx="25">
                  <c:v>89</c:v>
                </c:pt>
                <c:pt idx="26">
                  <c:v>85</c:v>
                </c:pt>
                <c:pt idx="27">
                  <c:v>84</c:v>
                </c:pt>
                <c:pt idx="28">
                  <c:v>104</c:v>
                </c:pt>
                <c:pt idx="29">
                  <c:v>98</c:v>
                </c:pt>
                <c:pt idx="30">
                  <c:v>98</c:v>
                </c:pt>
                <c:pt idx="31">
                  <c:v>93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91</c:v>
                </c:pt>
                <c:pt idx="36">
                  <c:v>89</c:v>
                </c:pt>
                <c:pt idx="37">
                  <c:v>81</c:v>
                </c:pt>
                <c:pt idx="38">
                  <c:v>107</c:v>
                </c:pt>
                <c:pt idx="39">
                  <c:v>86</c:v>
                </c:pt>
                <c:pt idx="40">
                  <c:v>96</c:v>
                </c:pt>
                <c:pt idx="41">
                  <c:v>113</c:v>
                </c:pt>
                <c:pt idx="42">
                  <c:v>91</c:v>
                </c:pt>
                <c:pt idx="43">
                  <c:v>86</c:v>
                </c:pt>
                <c:pt idx="44">
                  <c:v>97</c:v>
                </c:pt>
                <c:pt idx="45">
                  <c:v>110</c:v>
                </c:pt>
                <c:pt idx="46">
                  <c:v>106</c:v>
                </c:pt>
                <c:pt idx="47">
                  <c:v>103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100</c:v>
                </c:pt>
                <c:pt idx="53">
                  <c:v>99</c:v>
                </c:pt>
                <c:pt idx="54">
                  <c:v>95</c:v>
                </c:pt>
                <c:pt idx="55">
                  <c:v>103</c:v>
                </c:pt>
                <c:pt idx="56">
                  <c:v>100</c:v>
                </c:pt>
                <c:pt idx="57">
                  <c:v>101</c:v>
                </c:pt>
                <c:pt idx="58">
                  <c:v>92</c:v>
                </c:pt>
                <c:pt idx="59">
                  <c:v>92</c:v>
                </c:pt>
                <c:pt idx="60">
                  <c:v>90</c:v>
                </c:pt>
                <c:pt idx="61">
                  <c:v>100</c:v>
                </c:pt>
                <c:pt idx="62">
                  <c:v>103</c:v>
                </c:pt>
                <c:pt idx="63">
                  <c:v>103</c:v>
                </c:pt>
                <c:pt idx="64">
                  <c:v>109</c:v>
                </c:pt>
                <c:pt idx="65">
                  <c:v>115</c:v>
                </c:pt>
                <c:pt idx="66">
                  <c:v>113</c:v>
                </c:pt>
                <c:pt idx="67">
                  <c:v>108</c:v>
                </c:pt>
                <c:pt idx="68">
                  <c:v>144</c:v>
                </c:pt>
                <c:pt idx="69">
                  <c:v>132</c:v>
                </c:pt>
                <c:pt idx="70">
                  <c:v>141</c:v>
                </c:pt>
                <c:pt idx="71">
                  <c:v>139</c:v>
                </c:pt>
                <c:pt idx="72">
                  <c:v>148</c:v>
                </c:pt>
                <c:pt idx="73">
                  <c:v>139</c:v>
                </c:pt>
                <c:pt idx="74">
                  <c:v>141</c:v>
                </c:pt>
                <c:pt idx="75">
                  <c:v>141</c:v>
                </c:pt>
                <c:pt idx="76">
                  <c:v>136</c:v>
                </c:pt>
                <c:pt idx="77">
                  <c:v>140</c:v>
                </c:pt>
                <c:pt idx="78">
                  <c:v>136</c:v>
                </c:pt>
                <c:pt idx="79">
                  <c:v>140</c:v>
                </c:pt>
                <c:pt idx="80">
                  <c:v>138</c:v>
                </c:pt>
                <c:pt idx="81">
                  <c:v>146</c:v>
                </c:pt>
                <c:pt idx="82">
                  <c:v>139</c:v>
                </c:pt>
                <c:pt idx="83">
                  <c:v>138</c:v>
                </c:pt>
                <c:pt idx="84">
                  <c:v>141</c:v>
                </c:pt>
                <c:pt idx="85">
                  <c:v>141</c:v>
                </c:pt>
                <c:pt idx="86">
                  <c:v>140</c:v>
                </c:pt>
                <c:pt idx="87">
                  <c:v>143</c:v>
                </c:pt>
                <c:pt idx="88">
                  <c:v>140</c:v>
                </c:pt>
                <c:pt idx="89">
                  <c:v>141</c:v>
                </c:pt>
                <c:pt idx="90">
                  <c:v>138</c:v>
                </c:pt>
                <c:pt idx="91">
                  <c:v>142</c:v>
                </c:pt>
                <c:pt idx="92">
                  <c:v>142</c:v>
                </c:pt>
                <c:pt idx="93">
                  <c:v>142</c:v>
                </c:pt>
                <c:pt idx="94">
                  <c:v>139</c:v>
                </c:pt>
                <c:pt idx="95">
                  <c:v>142</c:v>
                </c:pt>
                <c:pt idx="96">
                  <c:v>141</c:v>
                </c:pt>
                <c:pt idx="97">
                  <c:v>134</c:v>
                </c:pt>
                <c:pt idx="98">
                  <c:v>137</c:v>
                </c:pt>
                <c:pt idx="99">
                  <c:v>135</c:v>
                </c:pt>
                <c:pt idx="100">
                  <c:v>137</c:v>
                </c:pt>
                <c:pt idx="101">
                  <c:v>138</c:v>
                </c:pt>
                <c:pt idx="102">
                  <c:v>136</c:v>
                </c:pt>
                <c:pt idx="103">
                  <c:v>137</c:v>
                </c:pt>
                <c:pt idx="104">
                  <c:v>137</c:v>
                </c:pt>
                <c:pt idx="105">
                  <c:v>141</c:v>
                </c:pt>
                <c:pt idx="106">
                  <c:v>140</c:v>
                </c:pt>
                <c:pt idx="107">
                  <c:v>139</c:v>
                </c:pt>
                <c:pt idx="108">
                  <c:v>140</c:v>
                </c:pt>
                <c:pt idx="109">
                  <c:v>142</c:v>
                </c:pt>
                <c:pt idx="110">
                  <c:v>134</c:v>
                </c:pt>
                <c:pt idx="111">
                  <c:v>143</c:v>
                </c:pt>
                <c:pt idx="112">
                  <c:v>146</c:v>
                </c:pt>
                <c:pt idx="113">
                  <c:v>145</c:v>
                </c:pt>
                <c:pt idx="114">
                  <c:v>144</c:v>
                </c:pt>
                <c:pt idx="115">
                  <c:v>144</c:v>
                </c:pt>
                <c:pt idx="116">
                  <c:v>138</c:v>
                </c:pt>
                <c:pt idx="117">
                  <c:v>141</c:v>
                </c:pt>
                <c:pt idx="118">
                  <c:v>145</c:v>
                </c:pt>
                <c:pt idx="119">
                  <c:v>141</c:v>
                </c:pt>
                <c:pt idx="120">
                  <c:v>140</c:v>
                </c:pt>
                <c:pt idx="121">
                  <c:v>144</c:v>
                </c:pt>
                <c:pt idx="122">
                  <c:v>141</c:v>
                </c:pt>
                <c:pt idx="123">
                  <c:v>141</c:v>
                </c:pt>
                <c:pt idx="124">
                  <c:v>142</c:v>
                </c:pt>
                <c:pt idx="125">
                  <c:v>145</c:v>
                </c:pt>
                <c:pt idx="126">
                  <c:v>145</c:v>
                </c:pt>
                <c:pt idx="127">
                  <c:v>152</c:v>
                </c:pt>
                <c:pt idx="128">
                  <c:v>148</c:v>
                </c:pt>
                <c:pt idx="129">
                  <c:v>149</c:v>
                </c:pt>
                <c:pt idx="130">
                  <c:v>151</c:v>
                </c:pt>
                <c:pt idx="131">
                  <c:v>152</c:v>
                </c:pt>
                <c:pt idx="132">
                  <c:v>148</c:v>
                </c:pt>
                <c:pt idx="133">
                  <c:v>153</c:v>
                </c:pt>
                <c:pt idx="134">
                  <c:v>148</c:v>
                </c:pt>
                <c:pt idx="135">
                  <c:v>151</c:v>
                </c:pt>
                <c:pt idx="136">
                  <c:v>144</c:v>
                </c:pt>
                <c:pt idx="137">
                  <c:v>148</c:v>
                </c:pt>
                <c:pt idx="138">
                  <c:v>148</c:v>
                </c:pt>
                <c:pt idx="139">
                  <c:v>153</c:v>
                </c:pt>
                <c:pt idx="140">
                  <c:v>144</c:v>
                </c:pt>
                <c:pt idx="141">
                  <c:v>152</c:v>
                </c:pt>
                <c:pt idx="142">
                  <c:v>148</c:v>
                </c:pt>
                <c:pt idx="143">
                  <c:v>153</c:v>
                </c:pt>
                <c:pt idx="144">
                  <c:v>144</c:v>
                </c:pt>
                <c:pt idx="145">
                  <c:v>152</c:v>
                </c:pt>
                <c:pt idx="146">
                  <c:v>153</c:v>
                </c:pt>
                <c:pt idx="147">
                  <c:v>152</c:v>
                </c:pt>
                <c:pt idx="148">
                  <c:v>150</c:v>
                </c:pt>
                <c:pt idx="149">
                  <c:v>152</c:v>
                </c:pt>
                <c:pt idx="150">
                  <c:v>153</c:v>
                </c:pt>
                <c:pt idx="151">
                  <c:v>152</c:v>
                </c:pt>
                <c:pt idx="152">
                  <c:v>153</c:v>
                </c:pt>
                <c:pt idx="153">
                  <c:v>152</c:v>
                </c:pt>
                <c:pt idx="154">
                  <c:v>153</c:v>
                </c:pt>
                <c:pt idx="155">
                  <c:v>152</c:v>
                </c:pt>
                <c:pt idx="156">
                  <c:v>152</c:v>
                </c:pt>
                <c:pt idx="157">
                  <c:v>153</c:v>
                </c:pt>
                <c:pt idx="158">
                  <c:v>153</c:v>
                </c:pt>
                <c:pt idx="159">
                  <c:v>152</c:v>
                </c:pt>
                <c:pt idx="160">
                  <c:v>153</c:v>
                </c:pt>
                <c:pt idx="161">
                  <c:v>153</c:v>
                </c:pt>
                <c:pt idx="162">
                  <c:v>152</c:v>
                </c:pt>
                <c:pt idx="163">
                  <c:v>153</c:v>
                </c:pt>
                <c:pt idx="164">
                  <c:v>152</c:v>
                </c:pt>
                <c:pt idx="165">
                  <c:v>153</c:v>
                </c:pt>
                <c:pt idx="166">
                  <c:v>153</c:v>
                </c:pt>
                <c:pt idx="167">
                  <c:v>152</c:v>
                </c:pt>
                <c:pt idx="168">
                  <c:v>153</c:v>
                </c:pt>
                <c:pt idx="169">
                  <c:v>152</c:v>
                </c:pt>
                <c:pt idx="170">
                  <c:v>153</c:v>
                </c:pt>
                <c:pt idx="171">
                  <c:v>152</c:v>
                </c:pt>
                <c:pt idx="172">
                  <c:v>153</c:v>
                </c:pt>
                <c:pt idx="173">
                  <c:v>153</c:v>
                </c:pt>
                <c:pt idx="17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7-4092-9265-B6F3295389B7}"/>
            </c:ext>
          </c:extLst>
        </c:ser>
        <c:ser>
          <c:idx val="1"/>
          <c:order val="1"/>
          <c:tx>
            <c:v>Perte_théorique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Feuil1!$I$2:$I$176</c:f>
              <c:numCache>
                <c:formatCode>General</c:formatCode>
                <c:ptCount val="175"/>
                <c:pt idx="0">
                  <c:v>1.2225661368588048E-2</c:v>
                </c:pt>
                <c:pt idx="1">
                  <c:v>2.0241933167523651E-2</c:v>
                </c:pt>
                <c:pt idx="2">
                  <c:v>2.0241933167523651E-2</c:v>
                </c:pt>
                <c:pt idx="3">
                  <c:v>2.0241933167523651E-2</c:v>
                </c:pt>
                <c:pt idx="4">
                  <c:v>2.3838024580313144E-2</c:v>
                </c:pt>
                <c:pt idx="5">
                  <c:v>2.3838024580313144E-2</c:v>
                </c:pt>
                <c:pt idx="6">
                  <c:v>2.8280841249030741E-2</c:v>
                </c:pt>
                <c:pt idx="7">
                  <c:v>2.8280841249030741E-2</c:v>
                </c:pt>
                <c:pt idx="8">
                  <c:v>3.1209609208445066E-2</c:v>
                </c:pt>
                <c:pt idx="9">
                  <c:v>3.1209609208445066E-2</c:v>
                </c:pt>
                <c:pt idx="10">
                  <c:v>3.1209609208445066E-2</c:v>
                </c:pt>
                <c:pt idx="11">
                  <c:v>3.1209609208445066E-2</c:v>
                </c:pt>
                <c:pt idx="12">
                  <c:v>3.1209609208445066E-2</c:v>
                </c:pt>
                <c:pt idx="13">
                  <c:v>3.1209609208445066E-2</c:v>
                </c:pt>
                <c:pt idx="14">
                  <c:v>3.1209609208445066E-2</c:v>
                </c:pt>
                <c:pt idx="15">
                  <c:v>3.6327609219289014E-2</c:v>
                </c:pt>
                <c:pt idx="16">
                  <c:v>3.6327609219289014E-2</c:v>
                </c:pt>
                <c:pt idx="17">
                  <c:v>3.6327609219289014E-2</c:v>
                </c:pt>
                <c:pt idx="18">
                  <c:v>3.6933979518547266E-2</c:v>
                </c:pt>
                <c:pt idx="19">
                  <c:v>3.6933979518547266E-2</c:v>
                </c:pt>
                <c:pt idx="20">
                  <c:v>3.6933979518547266E-2</c:v>
                </c:pt>
                <c:pt idx="21">
                  <c:v>3.6933979518547266E-2</c:v>
                </c:pt>
                <c:pt idx="22">
                  <c:v>3.6933979518547266E-2</c:v>
                </c:pt>
                <c:pt idx="23">
                  <c:v>3.6933979518547266E-2</c:v>
                </c:pt>
                <c:pt idx="24">
                  <c:v>4.3405161592954711E-2</c:v>
                </c:pt>
                <c:pt idx="25">
                  <c:v>4.3405161592954711E-2</c:v>
                </c:pt>
                <c:pt idx="26">
                  <c:v>4.3405161592954711E-2</c:v>
                </c:pt>
                <c:pt idx="27">
                  <c:v>4.3405161592954711E-2</c:v>
                </c:pt>
                <c:pt idx="28">
                  <c:v>4.4377758643770138E-2</c:v>
                </c:pt>
                <c:pt idx="29">
                  <c:v>4.4913326594997249E-2</c:v>
                </c:pt>
                <c:pt idx="30">
                  <c:v>4.4913326594997249E-2</c:v>
                </c:pt>
                <c:pt idx="31">
                  <c:v>4.4913326594997249E-2</c:v>
                </c:pt>
                <c:pt idx="32">
                  <c:v>4.4913326594997249E-2</c:v>
                </c:pt>
                <c:pt idx="33">
                  <c:v>4.4913326594997249E-2</c:v>
                </c:pt>
                <c:pt idx="34">
                  <c:v>4.4913326594997249E-2</c:v>
                </c:pt>
                <c:pt idx="35">
                  <c:v>4.4913326594997249E-2</c:v>
                </c:pt>
                <c:pt idx="36">
                  <c:v>4.4913326594997249E-2</c:v>
                </c:pt>
                <c:pt idx="37">
                  <c:v>4.4913326594997249E-2</c:v>
                </c:pt>
                <c:pt idx="38">
                  <c:v>4.8930835103277115E-2</c:v>
                </c:pt>
                <c:pt idx="39">
                  <c:v>5.0369595150441704E-2</c:v>
                </c:pt>
                <c:pt idx="40">
                  <c:v>5.3920407796279379E-2</c:v>
                </c:pt>
                <c:pt idx="41">
                  <c:v>5.4567071735651673E-2</c:v>
                </c:pt>
                <c:pt idx="42">
                  <c:v>5.8629906400115672E-2</c:v>
                </c:pt>
                <c:pt idx="43">
                  <c:v>5.8629906400115672E-2</c:v>
                </c:pt>
                <c:pt idx="44">
                  <c:v>6.0483098775364841E-2</c:v>
                </c:pt>
                <c:pt idx="45">
                  <c:v>6.7732592800817448E-2</c:v>
                </c:pt>
                <c:pt idx="46">
                  <c:v>6.7732592800817448E-2</c:v>
                </c:pt>
                <c:pt idx="47">
                  <c:v>6.7732592800817448E-2</c:v>
                </c:pt>
                <c:pt idx="48">
                  <c:v>6.7732592800817448E-2</c:v>
                </c:pt>
                <c:pt idx="49">
                  <c:v>6.7732592800817448E-2</c:v>
                </c:pt>
                <c:pt idx="50">
                  <c:v>6.7732592800817448E-2</c:v>
                </c:pt>
                <c:pt idx="51">
                  <c:v>6.7732592800817448E-2</c:v>
                </c:pt>
                <c:pt idx="52">
                  <c:v>6.7732592800817448E-2</c:v>
                </c:pt>
                <c:pt idx="53">
                  <c:v>6.7732592800817448E-2</c:v>
                </c:pt>
                <c:pt idx="54">
                  <c:v>6.8537104853525044E-2</c:v>
                </c:pt>
                <c:pt idx="55">
                  <c:v>7.5999960498019048E-2</c:v>
                </c:pt>
                <c:pt idx="56">
                  <c:v>7.7168908950129955E-2</c:v>
                </c:pt>
                <c:pt idx="57">
                  <c:v>8.5169079687637428E-2</c:v>
                </c:pt>
                <c:pt idx="58">
                  <c:v>9.2701486889622098E-2</c:v>
                </c:pt>
                <c:pt idx="59">
                  <c:v>9.2701486889622098E-2</c:v>
                </c:pt>
                <c:pt idx="60">
                  <c:v>9.2701486889622098E-2</c:v>
                </c:pt>
                <c:pt idx="61">
                  <c:v>0.10154039111674584</c:v>
                </c:pt>
                <c:pt idx="62">
                  <c:v>0.11137520916875143</c:v>
                </c:pt>
                <c:pt idx="63">
                  <c:v>0.12196536917136802</c:v>
                </c:pt>
                <c:pt idx="64">
                  <c:v>0.14473778987827712</c:v>
                </c:pt>
                <c:pt idx="65">
                  <c:v>0.14889317519569389</c:v>
                </c:pt>
                <c:pt idx="66">
                  <c:v>0.15487497306610831</c:v>
                </c:pt>
                <c:pt idx="67">
                  <c:v>0.15668897652390745</c:v>
                </c:pt>
                <c:pt idx="68">
                  <c:v>0.21066362950505702</c:v>
                </c:pt>
                <c:pt idx="69">
                  <c:v>0.33119871013321345</c:v>
                </c:pt>
                <c:pt idx="70">
                  <c:v>0.39739911199154898</c:v>
                </c:pt>
                <c:pt idx="71">
                  <c:v>0.39957407553825841</c:v>
                </c:pt>
                <c:pt idx="72">
                  <c:v>0.40187389978696308</c:v>
                </c:pt>
                <c:pt idx="73">
                  <c:v>0.40265042580945298</c:v>
                </c:pt>
                <c:pt idx="74">
                  <c:v>0.40628465580451545</c:v>
                </c:pt>
                <c:pt idx="75">
                  <c:v>0.40669121540310549</c:v>
                </c:pt>
                <c:pt idx="76">
                  <c:v>0.40829617732372769</c:v>
                </c:pt>
                <c:pt idx="77">
                  <c:v>0.41070041322582451</c:v>
                </c:pt>
                <c:pt idx="78">
                  <c:v>0.41325456252479587</c:v>
                </c:pt>
                <c:pt idx="79">
                  <c:v>0.41401741688461735</c:v>
                </c:pt>
                <c:pt idx="80">
                  <c:v>0.41401741688461735</c:v>
                </c:pt>
                <c:pt idx="81">
                  <c:v>0.41822549255636332</c:v>
                </c:pt>
                <c:pt idx="82">
                  <c:v>0.41822549255636332</c:v>
                </c:pt>
                <c:pt idx="83">
                  <c:v>0.42173687325136688</c:v>
                </c:pt>
                <c:pt idx="84">
                  <c:v>0.43907513738216331</c:v>
                </c:pt>
                <c:pt idx="85">
                  <c:v>0.47593849606593053</c:v>
                </c:pt>
                <c:pt idx="86">
                  <c:v>0.50540547940784153</c:v>
                </c:pt>
                <c:pt idx="87">
                  <c:v>0.51347103750649614</c:v>
                </c:pt>
                <c:pt idx="88">
                  <c:v>0.51554086274841371</c:v>
                </c:pt>
                <c:pt idx="89">
                  <c:v>0.51750106088306924</c:v>
                </c:pt>
                <c:pt idx="90">
                  <c:v>0.51834233669557639</c:v>
                </c:pt>
                <c:pt idx="91">
                  <c:v>0.52183745966557549</c:v>
                </c:pt>
                <c:pt idx="92">
                  <c:v>0.52186367654777088</c:v>
                </c:pt>
                <c:pt idx="93">
                  <c:v>0.5231659203175163</c:v>
                </c:pt>
                <c:pt idx="94">
                  <c:v>0.52508821454272403</c:v>
                </c:pt>
                <c:pt idx="95">
                  <c:v>0.52904392243045972</c:v>
                </c:pt>
                <c:pt idx="96">
                  <c:v>0.55572940573235541</c:v>
                </c:pt>
                <c:pt idx="97">
                  <c:v>0.56931381890802424</c:v>
                </c:pt>
                <c:pt idx="98">
                  <c:v>0.5765214452971954</c:v>
                </c:pt>
                <c:pt idx="99">
                  <c:v>0.58136982832586037</c:v>
                </c:pt>
                <c:pt idx="100">
                  <c:v>0.58965338439786685</c:v>
                </c:pt>
                <c:pt idx="101">
                  <c:v>0.59272226648027582</c:v>
                </c:pt>
                <c:pt idx="102">
                  <c:v>0.59748476917301208</c:v>
                </c:pt>
                <c:pt idx="103">
                  <c:v>0.60649416428699854</c:v>
                </c:pt>
                <c:pt idx="104">
                  <c:v>0.62538447236893258</c:v>
                </c:pt>
                <c:pt idx="105">
                  <c:v>0.6290363629964435</c:v>
                </c:pt>
                <c:pt idx="106">
                  <c:v>0.63290932436441594</c:v>
                </c:pt>
                <c:pt idx="107">
                  <c:v>0.64096289023014918</c:v>
                </c:pt>
                <c:pt idx="108">
                  <c:v>0.64696478996245776</c:v>
                </c:pt>
                <c:pt idx="109">
                  <c:v>0.64857779303610452</c:v>
                </c:pt>
                <c:pt idx="110">
                  <c:v>0.66310687594018747</c:v>
                </c:pt>
                <c:pt idx="111">
                  <c:v>0.67281217023727002</c:v>
                </c:pt>
                <c:pt idx="112">
                  <c:v>0.67349396802496964</c:v>
                </c:pt>
                <c:pt idx="113">
                  <c:v>0.681113889381608</c:v>
                </c:pt>
                <c:pt idx="114">
                  <c:v>0.681113889381608</c:v>
                </c:pt>
                <c:pt idx="115">
                  <c:v>0.68355354780897515</c:v>
                </c:pt>
                <c:pt idx="116">
                  <c:v>0.68390800940095686</c:v>
                </c:pt>
                <c:pt idx="117">
                  <c:v>0.68865641148059598</c:v>
                </c:pt>
                <c:pt idx="118">
                  <c:v>0.68916654543887157</c:v>
                </c:pt>
                <c:pt idx="119">
                  <c:v>0.69034359877664664</c:v>
                </c:pt>
                <c:pt idx="120">
                  <c:v>0.69471661671240548</c:v>
                </c:pt>
                <c:pt idx="121">
                  <c:v>0.69749449948516795</c:v>
                </c:pt>
                <c:pt idx="122">
                  <c:v>0.70627268568085744</c:v>
                </c:pt>
                <c:pt idx="123">
                  <c:v>0.72039067296016146</c:v>
                </c:pt>
                <c:pt idx="124">
                  <c:v>0.72247539466682298</c:v>
                </c:pt>
                <c:pt idx="125">
                  <c:v>0.74935491134776266</c:v>
                </c:pt>
                <c:pt idx="126">
                  <c:v>0.75747846879809488</c:v>
                </c:pt>
                <c:pt idx="127">
                  <c:v>0.76986417116691275</c:v>
                </c:pt>
                <c:pt idx="128">
                  <c:v>0.79006653981993824</c:v>
                </c:pt>
                <c:pt idx="129">
                  <c:v>0.79494513826358681</c:v>
                </c:pt>
                <c:pt idx="130">
                  <c:v>0.80211451297235237</c:v>
                </c:pt>
                <c:pt idx="131">
                  <c:v>0.82272872653589535</c:v>
                </c:pt>
                <c:pt idx="132">
                  <c:v>0.82272872653589535</c:v>
                </c:pt>
                <c:pt idx="133">
                  <c:v>0.83037346444759974</c:v>
                </c:pt>
                <c:pt idx="134">
                  <c:v>0.84041243490924877</c:v>
                </c:pt>
                <c:pt idx="135">
                  <c:v>0.84718221663550497</c:v>
                </c:pt>
                <c:pt idx="136">
                  <c:v>0.84718221663550497</c:v>
                </c:pt>
                <c:pt idx="137">
                  <c:v>0.85493017924172587</c:v>
                </c:pt>
                <c:pt idx="138">
                  <c:v>0.86047160882229834</c:v>
                </c:pt>
                <c:pt idx="139">
                  <c:v>0.88770359004769817</c:v>
                </c:pt>
                <c:pt idx="140">
                  <c:v>0.89990859087525021</c:v>
                </c:pt>
                <c:pt idx="141">
                  <c:v>0.90779215441349548</c:v>
                </c:pt>
                <c:pt idx="142">
                  <c:v>0.92046688891893624</c:v>
                </c:pt>
                <c:pt idx="143">
                  <c:v>0.94220799662159904</c:v>
                </c:pt>
                <c:pt idx="144">
                  <c:v>0.95954610687991604</c:v>
                </c:pt>
                <c:pt idx="145">
                  <c:v>0.97331542874751076</c:v>
                </c:pt>
                <c:pt idx="146">
                  <c:v>0.99133871593763301</c:v>
                </c:pt>
                <c:pt idx="147">
                  <c:v>1.0113567939873553</c:v>
                </c:pt>
                <c:pt idx="148">
                  <c:v>1.0193001754445501</c:v>
                </c:pt>
                <c:pt idx="149">
                  <c:v>1.0431266689764984</c:v>
                </c:pt>
                <c:pt idx="150">
                  <c:v>1.0459636519092765</c:v>
                </c:pt>
                <c:pt idx="151">
                  <c:v>1.0710344601587198</c:v>
                </c:pt>
                <c:pt idx="152">
                  <c:v>1.0722117348560849</c:v>
                </c:pt>
                <c:pt idx="153">
                  <c:v>1.0840602119265554</c:v>
                </c:pt>
                <c:pt idx="154">
                  <c:v>1.0869524532548211</c:v>
                </c:pt>
                <c:pt idx="155">
                  <c:v>1.1196081672218248</c:v>
                </c:pt>
                <c:pt idx="156">
                  <c:v>1.1296804404986671</c:v>
                </c:pt>
                <c:pt idx="157">
                  <c:v>1.1308130191755976</c:v>
                </c:pt>
                <c:pt idx="158">
                  <c:v>1.1310588984161298</c:v>
                </c:pt>
                <c:pt idx="159">
                  <c:v>1.1320153892463025</c:v>
                </c:pt>
                <c:pt idx="160">
                  <c:v>1.1443403959039735</c:v>
                </c:pt>
                <c:pt idx="161">
                  <c:v>1.151317289997438</c:v>
                </c:pt>
                <c:pt idx="162">
                  <c:v>1.1521248116264251</c:v>
                </c:pt>
                <c:pt idx="163">
                  <c:v>1.1581379078319602</c:v>
                </c:pt>
                <c:pt idx="164">
                  <c:v>1.1602897679346615</c:v>
                </c:pt>
                <c:pt idx="165">
                  <c:v>1.1606258016664988</c:v>
                </c:pt>
                <c:pt idx="166">
                  <c:v>1.1735316504122117</c:v>
                </c:pt>
                <c:pt idx="167">
                  <c:v>1.1746549372120656</c:v>
                </c:pt>
                <c:pt idx="168">
                  <c:v>1.1756495163267664</c:v>
                </c:pt>
                <c:pt idx="169">
                  <c:v>1.1785697378611515</c:v>
                </c:pt>
                <c:pt idx="170">
                  <c:v>1.1917455494431557</c:v>
                </c:pt>
                <c:pt idx="171">
                  <c:v>1.1927198434851358</c:v>
                </c:pt>
                <c:pt idx="172">
                  <c:v>1.2051257143966101</c:v>
                </c:pt>
                <c:pt idx="173">
                  <c:v>1.2089685484056649</c:v>
                </c:pt>
                <c:pt idx="174">
                  <c:v>1.232526647054121</c:v>
                </c:pt>
              </c:numCache>
            </c:numRef>
          </c:cat>
          <c:val>
            <c:numRef>
              <c:f>Feuil1!$O$2:$O$176</c:f>
              <c:numCache>
                <c:formatCode>General</c:formatCode>
                <c:ptCount val="175"/>
                <c:pt idx="0">
                  <c:v>100.50999533853002</c:v>
                </c:pt>
                <c:pt idx="1">
                  <c:v>104.88958782390003</c:v>
                </c:pt>
                <c:pt idx="2">
                  <c:v>104.88958782390003</c:v>
                </c:pt>
                <c:pt idx="3">
                  <c:v>104.88958782390003</c:v>
                </c:pt>
                <c:pt idx="4">
                  <c:v>106.30995335662021</c:v>
                </c:pt>
                <c:pt idx="5">
                  <c:v>106.30995335662021</c:v>
                </c:pt>
                <c:pt idx="6">
                  <c:v>107.79439457047944</c:v>
                </c:pt>
                <c:pt idx="7">
                  <c:v>107.79439457047944</c:v>
                </c:pt>
                <c:pt idx="8">
                  <c:v>108.65031470497715</c:v>
                </c:pt>
                <c:pt idx="9">
                  <c:v>108.65031470497715</c:v>
                </c:pt>
                <c:pt idx="10">
                  <c:v>108.65031470497715</c:v>
                </c:pt>
                <c:pt idx="11">
                  <c:v>108.65031470497715</c:v>
                </c:pt>
                <c:pt idx="12">
                  <c:v>108.65031470497715</c:v>
                </c:pt>
                <c:pt idx="13">
                  <c:v>108.65031470497715</c:v>
                </c:pt>
                <c:pt idx="14">
                  <c:v>108.65031470497715</c:v>
                </c:pt>
                <c:pt idx="15">
                  <c:v>109.96928443461886</c:v>
                </c:pt>
                <c:pt idx="16">
                  <c:v>109.96928443461886</c:v>
                </c:pt>
                <c:pt idx="17">
                  <c:v>109.96928443461886</c:v>
                </c:pt>
                <c:pt idx="18">
                  <c:v>110.11307017183714</c:v>
                </c:pt>
                <c:pt idx="19">
                  <c:v>110.11307017183714</c:v>
                </c:pt>
                <c:pt idx="20">
                  <c:v>110.11307017183714</c:v>
                </c:pt>
                <c:pt idx="21">
                  <c:v>110.11307017183714</c:v>
                </c:pt>
                <c:pt idx="22">
                  <c:v>110.11307017183714</c:v>
                </c:pt>
                <c:pt idx="23">
                  <c:v>110.11307017183714</c:v>
                </c:pt>
                <c:pt idx="24">
                  <c:v>111.51537563935329</c:v>
                </c:pt>
                <c:pt idx="25">
                  <c:v>111.51537563935329</c:v>
                </c:pt>
                <c:pt idx="26">
                  <c:v>111.51537563935329</c:v>
                </c:pt>
                <c:pt idx="27">
                  <c:v>111.51537563935329</c:v>
                </c:pt>
                <c:pt idx="28">
                  <c:v>111.70785536835882</c:v>
                </c:pt>
                <c:pt idx="29">
                  <c:v>111.81205255427525</c:v>
                </c:pt>
                <c:pt idx="30">
                  <c:v>111.81205255427525</c:v>
                </c:pt>
                <c:pt idx="31">
                  <c:v>111.81205255427525</c:v>
                </c:pt>
                <c:pt idx="32">
                  <c:v>111.81205255427525</c:v>
                </c:pt>
                <c:pt idx="33">
                  <c:v>111.81205255427525</c:v>
                </c:pt>
                <c:pt idx="34">
                  <c:v>111.81205255427525</c:v>
                </c:pt>
                <c:pt idx="35">
                  <c:v>111.81205255427525</c:v>
                </c:pt>
                <c:pt idx="36">
                  <c:v>111.81205255427525</c:v>
                </c:pt>
                <c:pt idx="37">
                  <c:v>111.81205255427525</c:v>
                </c:pt>
                <c:pt idx="38">
                  <c:v>112.55620065014634</c:v>
                </c:pt>
                <c:pt idx="39">
                  <c:v>112.80791729539511</c:v>
                </c:pt>
                <c:pt idx="40">
                  <c:v>113.39961145304781</c:v>
                </c:pt>
                <c:pt idx="41">
                  <c:v>113.50316106372431</c:v>
                </c:pt>
                <c:pt idx="42">
                  <c:v>114.12693210857053</c:v>
                </c:pt>
                <c:pt idx="43">
                  <c:v>114.12693210857053</c:v>
                </c:pt>
                <c:pt idx="44">
                  <c:v>114.39722876335293</c:v>
                </c:pt>
                <c:pt idx="45">
                  <c:v>115.38050210546039</c:v>
                </c:pt>
                <c:pt idx="46">
                  <c:v>115.38050210546039</c:v>
                </c:pt>
                <c:pt idx="47">
                  <c:v>115.38050210546039</c:v>
                </c:pt>
                <c:pt idx="48">
                  <c:v>115.38050210546039</c:v>
                </c:pt>
                <c:pt idx="49">
                  <c:v>115.38050210546039</c:v>
                </c:pt>
                <c:pt idx="50">
                  <c:v>115.38050210546039</c:v>
                </c:pt>
                <c:pt idx="51">
                  <c:v>115.38050210546039</c:v>
                </c:pt>
                <c:pt idx="52">
                  <c:v>115.38050210546039</c:v>
                </c:pt>
                <c:pt idx="53">
                  <c:v>115.38050210546039</c:v>
                </c:pt>
                <c:pt idx="54">
                  <c:v>115.48306319148831</c:v>
                </c:pt>
                <c:pt idx="55">
                  <c:v>116.38081542248865</c:v>
                </c:pt>
                <c:pt idx="56">
                  <c:v>116.51339529220324</c:v>
                </c:pt>
                <c:pt idx="57">
                  <c:v>117.37018717969158</c:v>
                </c:pt>
                <c:pt idx="58">
                  <c:v>118.10628209319768</c:v>
                </c:pt>
                <c:pt idx="59">
                  <c:v>118.10628209319768</c:v>
                </c:pt>
                <c:pt idx="60">
                  <c:v>118.10628209319768</c:v>
                </c:pt>
                <c:pt idx="61">
                  <c:v>118.89732472951972</c:v>
                </c:pt>
                <c:pt idx="62">
                  <c:v>119.70031874496833</c:v>
                </c:pt>
                <c:pt idx="63">
                  <c:v>120.48927878484089</c:v>
                </c:pt>
                <c:pt idx="64">
                  <c:v>121.97618682621578</c:v>
                </c:pt>
                <c:pt idx="65">
                  <c:v>122.22204392123146</c:v>
                </c:pt>
                <c:pt idx="66">
                  <c:v>122.56417296861999</c:v>
                </c:pt>
                <c:pt idx="67">
                  <c:v>122.66531696746824</c:v>
                </c:pt>
                <c:pt idx="68">
                  <c:v>125.23633933817133</c:v>
                </c:pt>
                <c:pt idx="69">
                  <c:v>129.16632082625108</c:v>
                </c:pt>
                <c:pt idx="70">
                  <c:v>130.74908593791437</c:v>
                </c:pt>
                <c:pt idx="71">
                  <c:v>130.79649415823627</c:v>
                </c:pt>
                <c:pt idx="72">
                  <c:v>130.84634411745384</c:v>
                </c:pt>
                <c:pt idx="73">
                  <c:v>130.8631113455223</c:v>
                </c:pt>
                <c:pt idx="74">
                  <c:v>130.94115650328902</c:v>
                </c:pt>
                <c:pt idx="75">
                  <c:v>130.94984392495576</c:v>
                </c:pt>
                <c:pt idx="76">
                  <c:v>130.98405436860568</c:v>
                </c:pt>
                <c:pt idx="77">
                  <c:v>131.03505088785417</c:v>
                </c:pt>
                <c:pt idx="78">
                  <c:v>131.08890123318443</c:v>
                </c:pt>
                <c:pt idx="79">
                  <c:v>131.10492031958492</c:v>
                </c:pt>
                <c:pt idx="80">
                  <c:v>131.10492031958492</c:v>
                </c:pt>
                <c:pt idx="81">
                  <c:v>131.19275811778806</c:v>
                </c:pt>
                <c:pt idx="82">
                  <c:v>131.19275811778806</c:v>
                </c:pt>
                <c:pt idx="83">
                  <c:v>131.26537956871155</c:v>
                </c:pt>
                <c:pt idx="84">
                  <c:v>131.61532500922266</c:v>
                </c:pt>
                <c:pt idx="85">
                  <c:v>132.31556477004753</c:v>
                </c:pt>
                <c:pt idx="86">
                  <c:v>132.83734701267198</c:v>
                </c:pt>
                <c:pt idx="87">
                  <c:v>132.97486713365461</c:v>
                </c:pt>
                <c:pt idx="88">
                  <c:v>133.00980997127141</c:v>
                </c:pt>
                <c:pt idx="89">
                  <c:v>133.04277298024729</c:v>
                </c:pt>
                <c:pt idx="90">
                  <c:v>133.05688173546326</c:v>
                </c:pt>
                <c:pt idx="91">
                  <c:v>133.11525311846418</c:v>
                </c:pt>
                <c:pt idx="92">
                  <c:v>133.11568948274041</c:v>
                </c:pt>
                <c:pt idx="93">
                  <c:v>133.13733700651315</c:v>
                </c:pt>
                <c:pt idx="94">
                  <c:v>133.16919350705646</c:v>
                </c:pt>
                <c:pt idx="95">
                  <c:v>133.23438268444269</c:v>
                </c:pt>
                <c:pt idx="96">
                  <c:v>133.66181564242393</c:v>
                </c:pt>
                <c:pt idx="97">
                  <c:v>133.87158260215978</c:v>
                </c:pt>
                <c:pt idx="98">
                  <c:v>133.98085742560107</c:v>
                </c:pt>
                <c:pt idx="99">
                  <c:v>134.05359787540451</c:v>
                </c:pt>
                <c:pt idx="100">
                  <c:v>134.17648400301115</c:v>
                </c:pt>
                <c:pt idx="101">
                  <c:v>134.22157294055575</c:v>
                </c:pt>
                <c:pt idx="102">
                  <c:v>134.29108486970756</c:v>
                </c:pt>
                <c:pt idx="103">
                  <c:v>134.42108061992653</c:v>
                </c:pt>
                <c:pt idx="104">
                  <c:v>134.68748997089452</c:v>
                </c:pt>
                <c:pt idx="105">
                  <c:v>134.73806312414217</c:v>
                </c:pt>
                <c:pt idx="106">
                  <c:v>134.79137797116135</c:v>
                </c:pt>
                <c:pt idx="107">
                  <c:v>134.90120581025261</c:v>
                </c:pt>
                <c:pt idx="108">
                  <c:v>134.98216100188023</c:v>
                </c:pt>
                <c:pt idx="109">
                  <c:v>135.00378958299626</c:v>
                </c:pt>
                <c:pt idx="110">
                  <c:v>135.1962187165972</c:v>
                </c:pt>
                <c:pt idx="111">
                  <c:v>135.32242486436968</c:v>
                </c:pt>
                <c:pt idx="112">
                  <c:v>135.33122230007527</c:v>
                </c:pt>
                <c:pt idx="113">
                  <c:v>135.42894282296368</c:v>
                </c:pt>
                <c:pt idx="114">
                  <c:v>135.42894282296368</c:v>
                </c:pt>
                <c:pt idx="115">
                  <c:v>135.45999892623422</c:v>
                </c:pt>
                <c:pt idx="116">
                  <c:v>135.46450188914619</c:v>
                </c:pt>
                <c:pt idx="117">
                  <c:v>135.52459999504791</c:v>
                </c:pt>
                <c:pt idx="118">
                  <c:v>135.53103183368498</c:v>
                </c:pt>
                <c:pt idx="119">
                  <c:v>135.54585413552007</c:v>
                </c:pt>
                <c:pt idx="120">
                  <c:v>135.6007018265633</c:v>
                </c:pt>
                <c:pt idx="121">
                  <c:v>135.63536383282269</c:v>
                </c:pt>
                <c:pt idx="122">
                  <c:v>135.74399630576971</c:v>
                </c:pt>
                <c:pt idx="123">
                  <c:v>135.91590971723235</c:v>
                </c:pt>
                <c:pt idx="124">
                  <c:v>135.94100930987906</c:v>
                </c:pt>
                <c:pt idx="125">
                  <c:v>136.25829925275593</c:v>
                </c:pt>
                <c:pt idx="126">
                  <c:v>136.35195394347701</c:v>
                </c:pt>
                <c:pt idx="127">
                  <c:v>136.49283025944041</c:v>
                </c:pt>
                <c:pt idx="128">
                  <c:v>136.717821478291</c:v>
                </c:pt>
                <c:pt idx="129">
                  <c:v>136.77129124393917</c:v>
                </c:pt>
                <c:pt idx="130">
                  <c:v>136.8492755769071</c:v>
                </c:pt>
                <c:pt idx="131">
                  <c:v>137.06968132089318</c:v>
                </c:pt>
                <c:pt idx="132">
                  <c:v>137.06968132089318</c:v>
                </c:pt>
                <c:pt idx="133">
                  <c:v>137.15001733826733</c:v>
                </c:pt>
                <c:pt idx="134">
                  <c:v>137.254397485254</c:v>
                </c:pt>
                <c:pt idx="135">
                  <c:v>137.32408470820309</c:v>
                </c:pt>
                <c:pt idx="136">
                  <c:v>137.32408470820309</c:v>
                </c:pt>
                <c:pt idx="137">
                  <c:v>137.40316105251526</c:v>
                </c:pt>
                <c:pt idx="138">
                  <c:v>137.45927899938627</c:v>
                </c:pt>
                <c:pt idx="139">
                  <c:v>137.72990761659813</c:v>
                </c:pt>
                <c:pt idx="140">
                  <c:v>137.84851604705014</c:v>
                </c:pt>
                <c:pt idx="141">
                  <c:v>137.92427659220584</c:v>
                </c:pt>
                <c:pt idx="142">
                  <c:v>138.04471150464011</c:v>
                </c:pt>
                <c:pt idx="143">
                  <c:v>138.24748380792309</c:v>
                </c:pt>
                <c:pt idx="144">
                  <c:v>138.40586504617303</c:v>
                </c:pt>
                <c:pt idx="145">
                  <c:v>138.52962024657955</c:v>
                </c:pt>
                <c:pt idx="146">
                  <c:v>138.68898944211406</c:v>
                </c:pt>
                <c:pt idx="147">
                  <c:v>138.86263601682481</c:v>
                </c:pt>
                <c:pt idx="148">
                  <c:v>138.93059007075493</c:v>
                </c:pt>
                <c:pt idx="149">
                  <c:v>139.13128906916029</c:v>
                </c:pt>
                <c:pt idx="150">
                  <c:v>139.15487994559166</c:v>
                </c:pt>
                <c:pt idx="151">
                  <c:v>139.36061697806795</c:v>
                </c:pt>
                <c:pt idx="152">
                  <c:v>139.3701592127839</c:v>
                </c:pt>
                <c:pt idx="153">
                  <c:v>139.46561618905261</c:v>
                </c:pt>
                <c:pt idx="154">
                  <c:v>139.48875903317204</c:v>
                </c:pt>
                <c:pt idx="155">
                  <c:v>139.74586924867512</c:v>
                </c:pt>
                <c:pt idx="156">
                  <c:v>139.8236602787492</c:v>
                </c:pt>
                <c:pt idx="157">
                  <c:v>139.83236409001248</c:v>
                </c:pt>
                <c:pt idx="158">
                  <c:v>139.83425250813141</c:v>
                </c:pt>
                <c:pt idx="159">
                  <c:v>139.84159471013572</c:v>
                </c:pt>
                <c:pt idx="160">
                  <c:v>139.93565267281122</c:v>
                </c:pt>
                <c:pt idx="161">
                  <c:v>139.98844862672505</c:v>
                </c:pt>
                <c:pt idx="162">
                  <c:v>139.99453868128481</c:v>
                </c:pt>
                <c:pt idx="163">
                  <c:v>140.03975363240349</c:v>
                </c:pt>
                <c:pt idx="164">
                  <c:v>140.05587733980329</c:v>
                </c:pt>
                <c:pt idx="165">
                  <c:v>140.05839251266698</c:v>
                </c:pt>
                <c:pt idx="166">
                  <c:v>140.15444423372313</c:v>
                </c:pt>
                <c:pt idx="167">
                  <c:v>140.16275425982673</c:v>
                </c:pt>
                <c:pt idx="168">
                  <c:v>140.17010548186036</c:v>
                </c:pt>
                <c:pt idx="169">
                  <c:v>140.19165380190773</c:v>
                </c:pt>
                <c:pt idx="170">
                  <c:v>140.2882188661878</c:v>
                </c:pt>
                <c:pt idx="171">
                  <c:v>140.29531698639514</c:v>
                </c:pt>
                <c:pt idx="172">
                  <c:v>140.3851951578437</c:v>
                </c:pt>
                <c:pt idx="173">
                  <c:v>140.41284814621892</c:v>
                </c:pt>
                <c:pt idx="174">
                  <c:v>140.58047444021454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7-4092-9265-B6F329538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8608"/>
        <c:axId val="1611635568"/>
      </c:lineChart>
      <c:catAx>
        <c:axId val="478108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1635568"/>
        <c:crosses val="autoZero"/>
        <c:auto val="1"/>
        <c:lblAlgn val="ctr"/>
        <c:lblOffset val="100"/>
        <c:noMultiLvlLbl val="0"/>
      </c:catAx>
      <c:valAx>
        <c:axId val="1611635568"/>
        <c:scaling>
          <c:orientation val="minMax"/>
          <c:max val="16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1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8819069372044"/>
          <c:y val="0.89294947205843078"/>
          <c:w val="0.16423147488243359"/>
          <c:h val="0.1031171286907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259080</xdr:colOff>
      <xdr:row>4</xdr:row>
      <xdr:rowOff>11430</xdr:rowOff>
    </xdr:from>
    <xdr:to>
      <xdr:col>26</xdr:col>
      <xdr:colOff>541020</xdr:colOff>
      <xdr:row>26</xdr:row>
      <xdr:rowOff>144780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FA278C-8AB4-7C14-D85B-44947E349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6"/>
  <sheetViews>
    <sheetView tabSelected="1" topLeftCell="K1" workbookViewId="0">
      <selection activeCell="A2" sqref="A2"/>
    </sheetView>
  </sheetViews>
  <sheetFormatPr baseColWidth="10" defaultColWidth="8.88671875" defaultRowHeight="14.4" x14ac:dyDescent="0.3"/>
  <cols>
    <col min="1" max="1" width="14.21875" bestFit="1" customWidth="1"/>
    <col min="2" max="2" width="8" bestFit="1" customWidth="1"/>
    <col min="3" max="3" width="7" bestFit="1" customWidth="1"/>
    <col min="4" max="4" width="11" bestFit="1" customWidth="1"/>
    <col min="5" max="5" width="11.5546875" bestFit="1" customWidth="1"/>
    <col min="6" max="6" width="5.33203125" bestFit="1" customWidth="1"/>
    <col min="7" max="7" width="11.21875" bestFit="1" customWidth="1"/>
    <col min="8" max="8" width="5.21875" bestFit="1" customWidth="1"/>
    <col min="9" max="9" width="12" bestFit="1" customWidth="1"/>
    <col min="10" max="10" width="14.6640625" bestFit="1" customWidth="1"/>
    <col min="11" max="11" width="14.109375" bestFit="1" customWidth="1"/>
    <col min="12" max="12" width="5.33203125" bestFit="1" customWidth="1"/>
    <col min="13" max="14" width="12" bestFit="1" customWidth="1"/>
    <col min="15" max="15" width="14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0</v>
      </c>
      <c r="B2">
        <v>43.570700000000002</v>
      </c>
      <c r="C2">
        <v>1.4661999999999999</v>
      </c>
      <c r="D2">
        <v>43.570714099999996</v>
      </c>
      <c r="E2">
        <v>1.4660495</v>
      </c>
      <c r="F2">
        <v>-110</v>
      </c>
      <c r="G2">
        <v>-76</v>
      </c>
      <c r="H2">
        <v>6</v>
      </c>
      <c r="I2">
        <f>ACOS(SIN(RADIANS(B2))*SIN(RADIANS(D2))+COS(RADIANS(B2))*COS(RADIANS(D2))*COS(RADIANS(C2-E2)))*6371</f>
        <v>1.2225661368588048E-2</v>
      </c>
      <c r="J2">
        <v>868.1</v>
      </c>
      <c r="K2">
        <v>14</v>
      </c>
      <c r="L2">
        <f>K2-G2</f>
        <v>90</v>
      </c>
      <c r="M2">
        <f t="shared" ref="M2:M65" si="0">L2-20*LOG10(J2)-20*LOG10(I2)</f>
        <v>69.483157628526016</v>
      </c>
      <c r="N2">
        <f>SUM(M2:M176)/(648-474)</f>
        <v>79.993152967056034</v>
      </c>
      <c r="O2">
        <f t="shared" ref="O2:O65" si="1">N2+20*LOG10(J2)+20*LOG10(I2)</f>
        <v>100.50999533853002</v>
      </c>
    </row>
    <row r="3" spans="1:15" x14ac:dyDescent="0.3">
      <c r="A3">
        <v>0</v>
      </c>
      <c r="B3">
        <v>43.570700000000002</v>
      </c>
      <c r="C3">
        <v>1.4662999999999999</v>
      </c>
      <c r="D3">
        <v>43.570714099999996</v>
      </c>
      <c r="E3">
        <v>1.4660495</v>
      </c>
      <c r="F3">
        <v>-110</v>
      </c>
      <c r="G3">
        <v>-92</v>
      </c>
      <c r="H3">
        <v>6</v>
      </c>
      <c r="I3">
        <f>ACOS(SIN(RADIANS(B3))*SIN(RADIANS(D3))+COS(RADIANS(B3))*COS(RADIANS(D3))*COS(RADIANS(C3-E3)))*6371</f>
        <v>2.0241933167523651E-2</v>
      </c>
      <c r="J3">
        <v>868.1</v>
      </c>
      <c r="K3">
        <v>14</v>
      </c>
      <c r="L3">
        <f>K3-G3</f>
        <v>106</v>
      </c>
      <c r="M3">
        <f t="shared" si="0"/>
        <v>81.103565143156004</v>
      </c>
      <c r="N3">
        <f>N2</f>
        <v>79.993152967056034</v>
      </c>
      <c r="O3">
        <f t="shared" si="1"/>
        <v>104.88958782390003</v>
      </c>
    </row>
    <row r="4" spans="1:15" x14ac:dyDescent="0.3">
      <c r="A4">
        <v>0</v>
      </c>
      <c r="B4">
        <v>43.570700000000002</v>
      </c>
      <c r="C4">
        <v>1.4662999999999999</v>
      </c>
      <c r="D4">
        <v>43.570714099999996</v>
      </c>
      <c r="E4">
        <v>1.4660495</v>
      </c>
      <c r="F4">
        <v>-111</v>
      </c>
      <c r="G4">
        <v>-86</v>
      </c>
      <c r="H4">
        <v>8</v>
      </c>
      <c r="I4">
        <f>ACOS(SIN(RADIANS(B4))*SIN(RADIANS(D4))+COS(RADIANS(B4))*COS(RADIANS(D4))*COS(RADIANS(C4-E4)))*6371</f>
        <v>2.0241933167523651E-2</v>
      </c>
      <c r="J4">
        <v>868.1</v>
      </c>
      <c r="K4">
        <v>14</v>
      </c>
      <c r="L4">
        <f>K4-G4</f>
        <v>100</v>
      </c>
      <c r="M4">
        <f t="shared" si="0"/>
        <v>75.103565143156004</v>
      </c>
      <c r="N4">
        <f t="shared" ref="N4:N67" si="2">N3</f>
        <v>79.993152967056034</v>
      </c>
      <c r="O4">
        <f t="shared" si="1"/>
        <v>104.88958782390003</v>
      </c>
    </row>
    <row r="5" spans="1:15" x14ac:dyDescent="0.3">
      <c r="A5">
        <v>0</v>
      </c>
      <c r="B5">
        <v>43.570700000000002</v>
      </c>
      <c r="C5">
        <v>1.4662999999999999</v>
      </c>
      <c r="D5">
        <v>43.570714099999996</v>
      </c>
      <c r="E5">
        <v>1.4660495</v>
      </c>
      <c r="F5">
        <v>-110</v>
      </c>
      <c r="G5">
        <v>-84</v>
      </c>
      <c r="H5">
        <v>6</v>
      </c>
      <c r="I5">
        <f>ACOS(SIN(RADIANS(B5))*SIN(RADIANS(D5))+COS(RADIANS(B5))*COS(RADIANS(D5))*COS(RADIANS(C5-E5)))*6371</f>
        <v>2.0241933167523651E-2</v>
      </c>
      <c r="J5">
        <v>868.1</v>
      </c>
      <c r="K5">
        <v>14</v>
      </c>
      <c r="L5">
        <f>K5-G5</f>
        <v>98</v>
      </c>
      <c r="M5">
        <f t="shared" si="0"/>
        <v>73.103565143156004</v>
      </c>
      <c r="N5">
        <f t="shared" si="2"/>
        <v>79.993152967056034</v>
      </c>
      <c r="O5">
        <f t="shared" si="1"/>
        <v>104.88958782390003</v>
      </c>
    </row>
    <row r="6" spans="1:15" x14ac:dyDescent="0.3">
      <c r="A6">
        <v>0</v>
      </c>
      <c r="B6">
        <v>43.570599999999999</v>
      </c>
      <c r="C6">
        <v>1.4662999999999999</v>
      </c>
      <c r="D6">
        <v>43.570714099999996</v>
      </c>
      <c r="E6">
        <v>1.4660495</v>
      </c>
      <c r="F6">
        <v>-108</v>
      </c>
      <c r="G6">
        <v>-84</v>
      </c>
      <c r="H6">
        <v>6</v>
      </c>
      <c r="I6">
        <f>ACOS(SIN(RADIANS(B6))*SIN(RADIANS(D6))+COS(RADIANS(B6))*COS(RADIANS(D6))*COS(RADIANS(C6-E6)))*6371</f>
        <v>2.3838024580313144E-2</v>
      </c>
      <c r="J6">
        <v>868.1</v>
      </c>
      <c r="K6">
        <v>14</v>
      </c>
      <c r="L6">
        <f>K6-G6</f>
        <v>98</v>
      </c>
      <c r="M6">
        <f t="shared" si="0"/>
        <v>71.683199610435821</v>
      </c>
      <c r="N6">
        <f t="shared" si="2"/>
        <v>79.993152967056034</v>
      </c>
      <c r="O6">
        <f t="shared" si="1"/>
        <v>106.30995335662021</v>
      </c>
    </row>
    <row r="7" spans="1:15" x14ac:dyDescent="0.3">
      <c r="A7">
        <v>0</v>
      </c>
      <c r="B7">
        <v>43.570599999999999</v>
      </c>
      <c r="C7">
        <v>1.4662999999999999</v>
      </c>
      <c r="D7">
        <v>43.570714099999996</v>
      </c>
      <c r="E7">
        <v>1.4660495</v>
      </c>
      <c r="F7">
        <v>-110</v>
      </c>
      <c r="G7">
        <v>-74</v>
      </c>
      <c r="H7">
        <v>7</v>
      </c>
      <c r="I7">
        <f>ACOS(SIN(RADIANS(B7))*SIN(RADIANS(D7))+COS(RADIANS(B7))*COS(RADIANS(D7))*COS(RADIANS(C7-E7)))*6371</f>
        <v>2.3838024580313144E-2</v>
      </c>
      <c r="J7">
        <v>868.1</v>
      </c>
      <c r="K7">
        <v>14</v>
      </c>
      <c r="L7">
        <f>K7-G7</f>
        <v>88</v>
      </c>
      <c r="M7">
        <f t="shared" si="0"/>
        <v>61.683199610435821</v>
      </c>
      <c r="N7">
        <f t="shared" si="2"/>
        <v>79.993152967056034</v>
      </c>
      <c r="O7">
        <f t="shared" si="1"/>
        <v>106.30995335662021</v>
      </c>
    </row>
    <row r="8" spans="1:15" x14ac:dyDescent="0.3">
      <c r="A8">
        <v>0</v>
      </c>
      <c r="B8">
        <v>43.570700000000002</v>
      </c>
      <c r="C8">
        <v>1.4663999999999999</v>
      </c>
      <c r="D8">
        <v>43.570714099999996</v>
      </c>
      <c r="E8">
        <v>1.4660495</v>
      </c>
      <c r="F8">
        <v>-111</v>
      </c>
      <c r="G8">
        <v>-87</v>
      </c>
      <c r="H8">
        <v>7</v>
      </c>
      <c r="I8">
        <f>ACOS(SIN(RADIANS(B8))*SIN(RADIANS(D8))+COS(RADIANS(B8))*COS(RADIANS(D8))*COS(RADIANS(C8-E8)))*6371</f>
        <v>2.8280841249030741E-2</v>
      </c>
      <c r="J8">
        <v>868.1</v>
      </c>
      <c r="K8">
        <v>14</v>
      </c>
      <c r="L8">
        <f>K8-G8</f>
        <v>101</v>
      </c>
      <c r="M8">
        <f t="shared" si="0"/>
        <v>73.198758396576594</v>
      </c>
      <c r="N8">
        <f t="shared" si="2"/>
        <v>79.993152967056034</v>
      </c>
      <c r="O8">
        <f t="shared" si="1"/>
        <v>107.79439457047944</v>
      </c>
    </row>
    <row r="9" spans="1:15" x14ac:dyDescent="0.3">
      <c r="A9">
        <v>0</v>
      </c>
      <c r="B9">
        <v>43.570700000000002</v>
      </c>
      <c r="C9">
        <v>1.4663999999999999</v>
      </c>
      <c r="D9">
        <v>43.570714099999996</v>
      </c>
      <c r="E9">
        <v>1.4660495</v>
      </c>
      <c r="F9">
        <v>-109</v>
      </c>
      <c r="G9">
        <v>-80</v>
      </c>
      <c r="H9">
        <v>6</v>
      </c>
      <c r="I9">
        <f>ACOS(SIN(RADIANS(B9))*SIN(RADIANS(D9))+COS(RADIANS(B9))*COS(RADIANS(D9))*COS(RADIANS(C9-E9)))*6371</f>
        <v>2.8280841249030741E-2</v>
      </c>
      <c r="J9">
        <v>868.1</v>
      </c>
      <c r="K9">
        <v>14</v>
      </c>
      <c r="L9">
        <f>K9-G9</f>
        <v>94</v>
      </c>
      <c r="M9">
        <f t="shared" si="0"/>
        <v>66.198758396576594</v>
      </c>
      <c r="N9">
        <f t="shared" si="2"/>
        <v>79.993152967056034</v>
      </c>
      <c r="O9">
        <f t="shared" si="1"/>
        <v>107.79439457047944</v>
      </c>
    </row>
    <row r="10" spans="1:15" x14ac:dyDescent="0.3">
      <c r="A10">
        <v>0</v>
      </c>
      <c r="B10">
        <v>43.570500000000003</v>
      </c>
      <c r="C10">
        <v>1.4662999999999999</v>
      </c>
      <c r="D10">
        <v>43.570714099999996</v>
      </c>
      <c r="E10">
        <v>1.4660495</v>
      </c>
      <c r="F10">
        <v>-111</v>
      </c>
      <c r="G10">
        <v>-79</v>
      </c>
      <c r="H10">
        <v>7</v>
      </c>
      <c r="I10">
        <f>ACOS(SIN(RADIANS(B10))*SIN(RADIANS(D10))+COS(RADIANS(B10))*COS(RADIANS(D10))*COS(RADIANS(C10-E10)))*6371</f>
        <v>3.1209609208445066E-2</v>
      </c>
      <c r="J10">
        <v>868.1</v>
      </c>
      <c r="K10">
        <v>14</v>
      </c>
      <c r="L10">
        <f>K10-G10</f>
        <v>93</v>
      </c>
      <c r="M10">
        <f t="shared" si="0"/>
        <v>64.342838262078885</v>
      </c>
      <c r="N10">
        <f t="shared" si="2"/>
        <v>79.993152967056034</v>
      </c>
      <c r="O10">
        <f t="shared" si="1"/>
        <v>108.65031470497715</v>
      </c>
    </row>
    <row r="11" spans="1:15" x14ac:dyDescent="0.3">
      <c r="A11">
        <v>0</v>
      </c>
      <c r="B11">
        <v>43.570500000000003</v>
      </c>
      <c r="C11">
        <v>1.4662999999999999</v>
      </c>
      <c r="D11">
        <v>43.570714099999996</v>
      </c>
      <c r="E11">
        <v>1.4660495</v>
      </c>
      <c r="F11">
        <v>-107</v>
      </c>
      <c r="G11">
        <v>-77</v>
      </c>
      <c r="H11">
        <v>6</v>
      </c>
      <c r="I11">
        <f>ACOS(SIN(RADIANS(B11))*SIN(RADIANS(D11))+COS(RADIANS(B11))*COS(RADIANS(D11))*COS(RADIANS(C11-E11)))*6371</f>
        <v>3.1209609208445066E-2</v>
      </c>
      <c r="J11">
        <v>868.1</v>
      </c>
      <c r="K11">
        <v>14</v>
      </c>
      <c r="L11">
        <f>K11-G11</f>
        <v>91</v>
      </c>
      <c r="M11">
        <f t="shared" si="0"/>
        <v>62.342838262078885</v>
      </c>
      <c r="N11">
        <f t="shared" si="2"/>
        <v>79.993152967056034</v>
      </c>
      <c r="O11">
        <f t="shared" si="1"/>
        <v>108.65031470497715</v>
      </c>
    </row>
    <row r="12" spans="1:15" x14ac:dyDescent="0.3">
      <c r="A12">
        <v>0</v>
      </c>
      <c r="B12">
        <v>43.570500000000003</v>
      </c>
      <c r="C12">
        <v>1.4662999999999999</v>
      </c>
      <c r="D12">
        <v>43.570714099999996</v>
      </c>
      <c r="E12">
        <v>1.4660495</v>
      </c>
      <c r="F12">
        <v>-111</v>
      </c>
      <c r="G12">
        <v>-77</v>
      </c>
      <c r="H12">
        <v>5</v>
      </c>
      <c r="I12">
        <f>ACOS(SIN(RADIANS(B12))*SIN(RADIANS(D12))+COS(RADIANS(B12))*COS(RADIANS(D12))*COS(RADIANS(C12-E12)))*6371</f>
        <v>3.1209609208445066E-2</v>
      </c>
      <c r="J12">
        <v>868.1</v>
      </c>
      <c r="K12">
        <v>14</v>
      </c>
      <c r="L12">
        <f>K12-G12</f>
        <v>91</v>
      </c>
      <c r="M12">
        <f t="shared" si="0"/>
        <v>62.342838262078885</v>
      </c>
      <c r="N12">
        <f t="shared" si="2"/>
        <v>79.993152967056034</v>
      </c>
      <c r="O12">
        <f t="shared" si="1"/>
        <v>108.65031470497715</v>
      </c>
    </row>
    <row r="13" spans="1:15" x14ac:dyDescent="0.3">
      <c r="A13">
        <v>0</v>
      </c>
      <c r="B13">
        <v>43.570500000000003</v>
      </c>
      <c r="C13">
        <v>1.4662999999999999</v>
      </c>
      <c r="D13">
        <v>43.570714099999996</v>
      </c>
      <c r="E13">
        <v>1.4660495</v>
      </c>
      <c r="F13">
        <v>-109</v>
      </c>
      <c r="G13">
        <v>-76</v>
      </c>
      <c r="H13">
        <v>7</v>
      </c>
      <c r="I13">
        <f>ACOS(SIN(RADIANS(B13))*SIN(RADIANS(D13))+COS(RADIANS(B13))*COS(RADIANS(D13))*COS(RADIANS(C13-E13)))*6371</f>
        <v>3.1209609208445066E-2</v>
      </c>
      <c r="J13">
        <v>868.1</v>
      </c>
      <c r="K13">
        <v>14</v>
      </c>
      <c r="L13">
        <f>K13-G13</f>
        <v>90</v>
      </c>
      <c r="M13">
        <f t="shared" si="0"/>
        <v>61.342838262078885</v>
      </c>
      <c r="N13">
        <f t="shared" si="2"/>
        <v>79.993152967056034</v>
      </c>
      <c r="O13">
        <f t="shared" si="1"/>
        <v>108.65031470497715</v>
      </c>
    </row>
    <row r="14" spans="1:15" x14ac:dyDescent="0.3">
      <c r="A14">
        <v>0</v>
      </c>
      <c r="B14">
        <v>43.570500000000003</v>
      </c>
      <c r="C14">
        <v>1.4662999999999999</v>
      </c>
      <c r="D14">
        <v>43.570714099999996</v>
      </c>
      <c r="E14">
        <v>1.4660495</v>
      </c>
      <c r="F14">
        <v>-87</v>
      </c>
      <c r="G14">
        <v>-74</v>
      </c>
      <c r="H14">
        <v>6</v>
      </c>
      <c r="I14">
        <f>ACOS(SIN(RADIANS(B14))*SIN(RADIANS(D14))+COS(RADIANS(B14))*COS(RADIANS(D14))*COS(RADIANS(C14-E14)))*6371</f>
        <v>3.1209609208445066E-2</v>
      </c>
      <c r="J14">
        <v>868.1</v>
      </c>
      <c r="K14">
        <v>14</v>
      </c>
      <c r="L14">
        <f>K14-G14</f>
        <v>88</v>
      </c>
      <c r="M14">
        <f t="shared" si="0"/>
        <v>59.342838262078885</v>
      </c>
      <c r="N14">
        <f t="shared" si="2"/>
        <v>79.993152967056034</v>
      </c>
      <c r="O14">
        <f t="shared" si="1"/>
        <v>108.65031470497715</v>
      </c>
    </row>
    <row r="15" spans="1:15" x14ac:dyDescent="0.3">
      <c r="A15">
        <v>0</v>
      </c>
      <c r="B15">
        <v>43.570500000000003</v>
      </c>
      <c r="C15">
        <v>1.4662999999999999</v>
      </c>
      <c r="D15">
        <v>43.570714099999996</v>
      </c>
      <c r="E15">
        <v>1.4660495</v>
      </c>
      <c r="F15">
        <v>-109</v>
      </c>
      <c r="G15">
        <v>-74</v>
      </c>
      <c r="H15">
        <v>8</v>
      </c>
      <c r="I15">
        <f>ACOS(SIN(RADIANS(B15))*SIN(RADIANS(D15))+COS(RADIANS(B15))*COS(RADIANS(D15))*COS(RADIANS(C15-E15)))*6371</f>
        <v>3.1209609208445066E-2</v>
      </c>
      <c r="J15">
        <v>868.1</v>
      </c>
      <c r="K15">
        <v>14</v>
      </c>
      <c r="L15">
        <f>K15-G15</f>
        <v>88</v>
      </c>
      <c r="M15">
        <f t="shared" si="0"/>
        <v>59.342838262078885</v>
      </c>
      <c r="N15">
        <f t="shared" si="2"/>
        <v>79.993152967056034</v>
      </c>
      <c r="O15">
        <f t="shared" si="1"/>
        <v>108.65031470497715</v>
      </c>
    </row>
    <row r="16" spans="1:15" x14ac:dyDescent="0.3">
      <c r="A16">
        <v>0</v>
      </c>
      <c r="B16">
        <v>43.570500000000003</v>
      </c>
      <c r="C16">
        <v>1.4662999999999999</v>
      </c>
      <c r="D16">
        <v>43.570714099999996</v>
      </c>
      <c r="E16">
        <v>1.4660495</v>
      </c>
      <c r="F16">
        <v>-112</v>
      </c>
      <c r="G16">
        <v>-68</v>
      </c>
      <c r="H16">
        <v>5</v>
      </c>
      <c r="I16">
        <f>ACOS(SIN(RADIANS(B16))*SIN(RADIANS(D16))+COS(RADIANS(B16))*COS(RADIANS(D16))*COS(RADIANS(C16-E16)))*6371</f>
        <v>3.1209609208445066E-2</v>
      </c>
      <c r="J16">
        <v>868.1</v>
      </c>
      <c r="K16">
        <v>14</v>
      </c>
      <c r="L16">
        <f>K16-G16</f>
        <v>82</v>
      </c>
      <c r="M16">
        <f t="shared" si="0"/>
        <v>53.342838262078885</v>
      </c>
      <c r="N16">
        <f t="shared" si="2"/>
        <v>79.993152967056034</v>
      </c>
      <c r="O16">
        <f t="shared" si="1"/>
        <v>108.65031470497715</v>
      </c>
    </row>
    <row r="17" spans="1:15" x14ac:dyDescent="0.3">
      <c r="A17">
        <v>0</v>
      </c>
      <c r="B17">
        <v>43.570700000000002</v>
      </c>
      <c r="C17">
        <v>1.4664999999999999</v>
      </c>
      <c r="D17">
        <v>43.570714099999996</v>
      </c>
      <c r="E17">
        <v>1.4660495</v>
      </c>
      <c r="F17">
        <v>-109</v>
      </c>
      <c r="G17">
        <v>-92</v>
      </c>
      <c r="H17">
        <v>8</v>
      </c>
      <c r="I17">
        <f>ACOS(SIN(RADIANS(B17))*SIN(RADIANS(D17))+COS(RADIANS(B17))*COS(RADIANS(D17))*COS(RADIANS(C17-E17)))*6371</f>
        <v>3.6327609219289014E-2</v>
      </c>
      <c r="J17">
        <v>868.1</v>
      </c>
      <c r="K17">
        <v>14</v>
      </c>
      <c r="L17">
        <f>K17-G17</f>
        <v>106</v>
      </c>
      <c r="M17">
        <f t="shared" si="0"/>
        <v>76.023868532437177</v>
      </c>
      <c r="N17">
        <f t="shared" si="2"/>
        <v>79.993152967056034</v>
      </c>
      <c r="O17">
        <f t="shared" si="1"/>
        <v>109.96928443461886</v>
      </c>
    </row>
    <row r="18" spans="1:15" x14ac:dyDescent="0.3">
      <c r="A18">
        <v>0</v>
      </c>
      <c r="B18">
        <v>43.570700000000002</v>
      </c>
      <c r="C18">
        <v>1.4664999999999999</v>
      </c>
      <c r="D18">
        <v>43.570714099999996</v>
      </c>
      <c r="E18">
        <v>1.4660495</v>
      </c>
      <c r="F18">
        <v>-109</v>
      </c>
      <c r="G18">
        <v>-88</v>
      </c>
      <c r="H18">
        <v>9</v>
      </c>
      <c r="I18">
        <f>ACOS(SIN(RADIANS(B18))*SIN(RADIANS(D18))+COS(RADIANS(B18))*COS(RADIANS(D18))*COS(RADIANS(C18-E18)))*6371</f>
        <v>3.6327609219289014E-2</v>
      </c>
      <c r="J18">
        <v>868.1</v>
      </c>
      <c r="K18">
        <v>14</v>
      </c>
      <c r="L18">
        <f>K18-G18</f>
        <v>102</v>
      </c>
      <c r="M18">
        <f t="shared" si="0"/>
        <v>72.023868532437177</v>
      </c>
      <c r="N18">
        <f t="shared" si="2"/>
        <v>79.993152967056034</v>
      </c>
      <c r="O18">
        <f t="shared" si="1"/>
        <v>109.96928443461886</v>
      </c>
    </row>
    <row r="19" spans="1:15" x14ac:dyDescent="0.3">
      <c r="A19">
        <v>0</v>
      </c>
      <c r="B19">
        <v>43.570700000000002</v>
      </c>
      <c r="C19">
        <v>1.4664999999999999</v>
      </c>
      <c r="D19">
        <v>43.570714099999996</v>
      </c>
      <c r="E19">
        <v>1.4660495</v>
      </c>
      <c r="F19">
        <v>-110</v>
      </c>
      <c r="G19">
        <v>-86</v>
      </c>
      <c r="H19">
        <v>8</v>
      </c>
      <c r="I19">
        <f>ACOS(SIN(RADIANS(B19))*SIN(RADIANS(D19))+COS(RADIANS(B19))*COS(RADIANS(D19))*COS(RADIANS(C19-E19)))*6371</f>
        <v>3.6327609219289014E-2</v>
      </c>
      <c r="J19">
        <v>868.1</v>
      </c>
      <c r="K19">
        <v>14</v>
      </c>
      <c r="L19">
        <f>K19-G19</f>
        <v>100</v>
      </c>
      <c r="M19">
        <f t="shared" si="0"/>
        <v>70.023868532437177</v>
      </c>
      <c r="N19">
        <f t="shared" si="2"/>
        <v>79.993152967056034</v>
      </c>
      <c r="O19">
        <f t="shared" si="1"/>
        <v>109.96928443461886</v>
      </c>
    </row>
    <row r="20" spans="1:15" x14ac:dyDescent="0.3">
      <c r="A20">
        <v>0</v>
      </c>
      <c r="B20">
        <v>43.570500000000003</v>
      </c>
      <c r="C20">
        <v>1.4663999999999999</v>
      </c>
      <c r="D20">
        <v>43.570714099999996</v>
      </c>
      <c r="E20">
        <v>1.4660495</v>
      </c>
      <c r="F20">
        <v>-113</v>
      </c>
      <c r="G20">
        <v>-85</v>
      </c>
      <c r="H20">
        <v>6</v>
      </c>
      <c r="I20">
        <f>ACOS(SIN(RADIANS(B20))*SIN(RADIANS(D20))+COS(RADIANS(B20))*COS(RADIANS(D20))*COS(RADIANS(C20-E20)))*6371</f>
        <v>3.6933979518547266E-2</v>
      </c>
      <c r="J20">
        <v>868.1</v>
      </c>
      <c r="K20">
        <v>14</v>
      </c>
      <c r="L20">
        <f>K20-G20</f>
        <v>99</v>
      </c>
      <c r="M20">
        <f t="shared" si="0"/>
        <v>68.880082795218897</v>
      </c>
      <c r="N20">
        <f t="shared" si="2"/>
        <v>79.993152967056034</v>
      </c>
      <c r="O20">
        <f t="shared" si="1"/>
        <v>110.11307017183714</v>
      </c>
    </row>
    <row r="21" spans="1:15" x14ac:dyDescent="0.3">
      <c r="A21">
        <v>0</v>
      </c>
      <c r="B21">
        <v>43.570500000000003</v>
      </c>
      <c r="C21">
        <v>1.4663999999999999</v>
      </c>
      <c r="D21">
        <v>43.570714099999996</v>
      </c>
      <c r="E21">
        <v>1.4660495</v>
      </c>
      <c r="F21">
        <v>-111</v>
      </c>
      <c r="G21">
        <v>-82</v>
      </c>
      <c r="H21">
        <v>9</v>
      </c>
      <c r="I21">
        <f>ACOS(SIN(RADIANS(B21))*SIN(RADIANS(D21))+COS(RADIANS(B21))*COS(RADIANS(D21))*COS(RADIANS(C21-E21)))*6371</f>
        <v>3.6933979518547266E-2</v>
      </c>
      <c r="J21">
        <v>868.1</v>
      </c>
      <c r="K21">
        <v>14</v>
      </c>
      <c r="L21">
        <f>K21-G21</f>
        <v>96</v>
      </c>
      <c r="M21">
        <f t="shared" si="0"/>
        <v>65.880082795218897</v>
      </c>
      <c r="N21">
        <f t="shared" si="2"/>
        <v>79.993152967056034</v>
      </c>
      <c r="O21">
        <f t="shared" si="1"/>
        <v>110.11307017183714</v>
      </c>
    </row>
    <row r="22" spans="1:15" x14ac:dyDescent="0.3">
      <c r="A22">
        <v>0</v>
      </c>
      <c r="B22">
        <v>43.570500000000003</v>
      </c>
      <c r="C22">
        <v>1.4663999999999999</v>
      </c>
      <c r="D22">
        <v>43.570714099999996</v>
      </c>
      <c r="E22">
        <v>1.4660495</v>
      </c>
      <c r="F22">
        <v>-111</v>
      </c>
      <c r="G22">
        <v>-81</v>
      </c>
      <c r="H22">
        <v>8</v>
      </c>
      <c r="I22">
        <f>ACOS(SIN(RADIANS(B22))*SIN(RADIANS(D22))+COS(RADIANS(B22))*COS(RADIANS(D22))*COS(RADIANS(C22-E22)))*6371</f>
        <v>3.6933979518547266E-2</v>
      </c>
      <c r="J22">
        <v>868.1</v>
      </c>
      <c r="K22">
        <v>14</v>
      </c>
      <c r="L22">
        <f>K22-G22</f>
        <v>95</v>
      </c>
      <c r="M22">
        <f t="shared" si="0"/>
        <v>64.880082795218897</v>
      </c>
      <c r="N22">
        <f t="shared" si="2"/>
        <v>79.993152967056034</v>
      </c>
      <c r="O22">
        <f t="shared" si="1"/>
        <v>110.11307017183714</v>
      </c>
    </row>
    <row r="23" spans="1:15" x14ac:dyDescent="0.3">
      <c r="A23">
        <v>0</v>
      </c>
      <c r="B23">
        <v>43.570500000000003</v>
      </c>
      <c r="C23">
        <v>1.4663999999999999</v>
      </c>
      <c r="D23">
        <v>43.570714099999996</v>
      </c>
      <c r="E23">
        <v>1.4660495</v>
      </c>
      <c r="F23">
        <v>-110</v>
      </c>
      <c r="G23">
        <v>-80</v>
      </c>
      <c r="H23">
        <v>8</v>
      </c>
      <c r="I23">
        <f>ACOS(SIN(RADIANS(B23))*SIN(RADIANS(D23))+COS(RADIANS(B23))*COS(RADIANS(D23))*COS(RADIANS(C23-E23)))*6371</f>
        <v>3.6933979518547266E-2</v>
      </c>
      <c r="J23">
        <v>868.1</v>
      </c>
      <c r="K23">
        <v>14</v>
      </c>
      <c r="L23">
        <f>K23-G23</f>
        <v>94</v>
      </c>
      <c r="M23">
        <f t="shared" si="0"/>
        <v>63.880082795218904</v>
      </c>
      <c r="N23">
        <f t="shared" si="2"/>
        <v>79.993152967056034</v>
      </c>
      <c r="O23">
        <f t="shared" si="1"/>
        <v>110.11307017183714</v>
      </c>
    </row>
    <row r="24" spans="1:15" x14ac:dyDescent="0.3">
      <c r="A24">
        <v>0</v>
      </c>
      <c r="B24">
        <v>43.570500000000003</v>
      </c>
      <c r="C24">
        <v>1.4663999999999999</v>
      </c>
      <c r="D24">
        <v>43.570714099999996</v>
      </c>
      <c r="E24">
        <v>1.4660495</v>
      </c>
      <c r="F24">
        <v>-112</v>
      </c>
      <c r="G24">
        <v>-80</v>
      </c>
      <c r="H24">
        <v>7</v>
      </c>
      <c r="I24">
        <f>ACOS(SIN(RADIANS(B24))*SIN(RADIANS(D24))+COS(RADIANS(B24))*COS(RADIANS(D24))*COS(RADIANS(C24-E24)))*6371</f>
        <v>3.6933979518547266E-2</v>
      </c>
      <c r="J24">
        <v>868.1</v>
      </c>
      <c r="K24">
        <v>14</v>
      </c>
      <c r="L24">
        <f>K24-G24</f>
        <v>94</v>
      </c>
      <c r="M24">
        <f t="shared" si="0"/>
        <v>63.880082795218904</v>
      </c>
      <c r="N24">
        <f t="shared" si="2"/>
        <v>79.993152967056034</v>
      </c>
      <c r="O24">
        <f t="shared" si="1"/>
        <v>110.11307017183714</v>
      </c>
    </row>
    <row r="25" spans="1:15" x14ac:dyDescent="0.3">
      <c r="A25">
        <v>0</v>
      </c>
      <c r="B25">
        <v>43.570500000000003</v>
      </c>
      <c r="C25">
        <v>1.4663999999999999</v>
      </c>
      <c r="D25">
        <v>43.570714099999996</v>
      </c>
      <c r="E25">
        <v>1.4660495</v>
      </c>
      <c r="F25">
        <v>-112</v>
      </c>
      <c r="G25">
        <v>-77</v>
      </c>
      <c r="H25">
        <v>9</v>
      </c>
      <c r="I25">
        <f>ACOS(SIN(RADIANS(B25))*SIN(RADIANS(D25))+COS(RADIANS(B25))*COS(RADIANS(D25))*COS(RADIANS(C25-E25)))*6371</f>
        <v>3.6933979518547266E-2</v>
      </c>
      <c r="J25">
        <v>868.1</v>
      </c>
      <c r="K25">
        <v>14</v>
      </c>
      <c r="L25">
        <f>K25-G25</f>
        <v>91</v>
      </c>
      <c r="M25">
        <f t="shared" si="0"/>
        <v>60.880082795218904</v>
      </c>
      <c r="N25">
        <f t="shared" si="2"/>
        <v>79.993152967056034</v>
      </c>
      <c r="O25">
        <f t="shared" si="1"/>
        <v>110.11307017183714</v>
      </c>
    </row>
    <row r="26" spans="1:15" x14ac:dyDescent="0.3">
      <c r="A26">
        <v>0</v>
      </c>
      <c r="B26">
        <v>43.570500000000003</v>
      </c>
      <c r="C26">
        <v>1.4664999999999999</v>
      </c>
      <c r="D26">
        <v>43.570714099999996</v>
      </c>
      <c r="E26">
        <v>1.4660495</v>
      </c>
      <c r="F26">
        <v>-111</v>
      </c>
      <c r="G26">
        <v>-76</v>
      </c>
      <c r="H26">
        <v>7</v>
      </c>
      <c r="I26">
        <f>ACOS(SIN(RADIANS(B26))*SIN(RADIANS(D26))+COS(RADIANS(B26))*COS(RADIANS(D26))*COS(RADIANS(C26-E26)))*6371</f>
        <v>4.3405161592954711E-2</v>
      </c>
      <c r="J26">
        <v>868.1</v>
      </c>
      <c r="K26">
        <v>14</v>
      </c>
      <c r="L26">
        <f>K26-G26</f>
        <v>90</v>
      </c>
      <c r="M26">
        <f t="shared" si="0"/>
        <v>58.477777327702739</v>
      </c>
      <c r="N26">
        <f t="shared" si="2"/>
        <v>79.993152967056034</v>
      </c>
      <c r="O26">
        <f t="shared" si="1"/>
        <v>111.51537563935329</v>
      </c>
    </row>
    <row r="27" spans="1:15" x14ac:dyDescent="0.3">
      <c r="A27">
        <v>0</v>
      </c>
      <c r="B27">
        <v>43.570500000000003</v>
      </c>
      <c r="C27">
        <v>1.4664999999999999</v>
      </c>
      <c r="D27">
        <v>43.570714099999996</v>
      </c>
      <c r="E27">
        <v>1.4660495</v>
      </c>
      <c r="F27">
        <v>-112</v>
      </c>
      <c r="G27">
        <v>-75</v>
      </c>
      <c r="H27">
        <v>7</v>
      </c>
      <c r="I27">
        <f>ACOS(SIN(RADIANS(B27))*SIN(RADIANS(D27))+COS(RADIANS(B27))*COS(RADIANS(D27))*COS(RADIANS(C27-E27)))*6371</f>
        <v>4.3405161592954711E-2</v>
      </c>
      <c r="J27">
        <v>868.1</v>
      </c>
      <c r="K27">
        <v>14</v>
      </c>
      <c r="L27">
        <f>K27-G27</f>
        <v>89</v>
      </c>
      <c r="M27">
        <f t="shared" si="0"/>
        <v>57.477777327702739</v>
      </c>
      <c r="N27">
        <f t="shared" si="2"/>
        <v>79.993152967056034</v>
      </c>
      <c r="O27">
        <f t="shared" si="1"/>
        <v>111.51537563935329</v>
      </c>
    </row>
    <row r="28" spans="1:15" x14ac:dyDescent="0.3">
      <c r="A28">
        <v>0</v>
      </c>
      <c r="B28">
        <v>43.570500000000003</v>
      </c>
      <c r="C28">
        <v>1.4664999999999999</v>
      </c>
      <c r="D28">
        <v>43.570714099999996</v>
      </c>
      <c r="E28">
        <v>1.4660495</v>
      </c>
      <c r="F28">
        <v>-114</v>
      </c>
      <c r="G28">
        <v>-71</v>
      </c>
      <c r="H28">
        <v>6</v>
      </c>
      <c r="I28">
        <f>ACOS(SIN(RADIANS(B28))*SIN(RADIANS(D28))+COS(RADIANS(B28))*COS(RADIANS(D28))*COS(RADIANS(C28-E28)))*6371</f>
        <v>4.3405161592954711E-2</v>
      </c>
      <c r="J28">
        <v>868.1</v>
      </c>
      <c r="K28">
        <v>14</v>
      </c>
      <c r="L28">
        <f>K28-G28</f>
        <v>85</v>
      </c>
      <c r="M28">
        <f t="shared" si="0"/>
        <v>53.477777327702739</v>
      </c>
      <c r="N28">
        <f t="shared" si="2"/>
        <v>79.993152967056034</v>
      </c>
      <c r="O28">
        <f t="shared" si="1"/>
        <v>111.51537563935329</v>
      </c>
    </row>
    <row r="29" spans="1:15" x14ac:dyDescent="0.3">
      <c r="A29">
        <v>0</v>
      </c>
      <c r="B29">
        <v>43.570500000000003</v>
      </c>
      <c r="C29">
        <v>1.4664999999999999</v>
      </c>
      <c r="D29">
        <v>43.570714099999996</v>
      </c>
      <c r="E29">
        <v>1.4660495</v>
      </c>
      <c r="F29">
        <v>-111</v>
      </c>
      <c r="G29">
        <v>-70</v>
      </c>
      <c r="H29">
        <v>7</v>
      </c>
      <c r="I29">
        <f>ACOS(SIN(RADIANS(B29))*SIN(RADIANS(D29))+COS(RADIANS(B29))*COS(RADIANS(D29))*COS(RADIANS(C29-E29)))*6371</f>
        <v>4.3405161592954711E-2</v>
      </c>
      <c r="J29">
        <v>868.1</v>
      </c>
      <c r="K29">
        <v>14</v>
      </c>
      <c r="L29">
        <f>K29-G29</f>
        <v>84</v>
      </c>
      <c r="M29">
        <f t="shared" si="0"/>
        <v>52.477777327702739</v>
      </c>
      <c r="N29">
        <f t="shared" si="2"/>
        <v>79.993152967056034</v>
      </c>
      <c r="O29">
        <f t="shared" si="1"/>
        <v>111.51537563935329</v>
      </c>
    </row>
    <row r="30" spans="1:15" x14ac:dyDescent="0.3">
      <c r="A30">
        <v>0</v>
      </c>
      <c r="B30">
        <v>43.570700000000002</v>
      </c>
      <c r="C30">
        <v>1.4665999999999999</v>
      </c>
      <c r="D30">
        <v>43.570714099999996</v>
      </c>
      <c r="E30">
        <v>1.4660495</v>
      </c>
      <c r="F30">
        <v>-109</v>
      </c>
      <c r="G30">
        <v>-90</v>
      </c>
      <c r="H30">
        <v>8</v>
      </c>
      <c r="I30">
        <f>ACOS(SIN(RADIANS(B30))*SIN(RADIANS(D30))+COS(RADIANS(B30))*COS(RADIANS(D30))*COS(RADIANS(C30-E30)))*6371</f>
        <v>4.4377758643770138E-2</v>
      </c>
      <c r="J30">
        <v>868.1</v>
      </c>
      <c r="K30">
        <v>14</v>
      </c>
      <c r="L30">
        <f>K30-G30</f>
        <v>104</v>
      </c>
      <c r="M30">
        <f t="shared" si="0"/>
        <v>72.285297598697213</v>
      </c>
      <c r="N30">
        <f t="shared" si="2"/>
        <v>79.993152967056034</v>
      </c>
      <c r="O30">
        <f t="shared" si="1"/>
        <v>111.70785536835882</v>
      </c>
    </row>
    <row r="31" spans="1:15" x14ac:dyDescent="0.3">
      <c r="A31">
        <v>0</v>
      </c>
      <c r="B31">
        <v>43.570399999999999</v>
      </c>
      <c r="C31">
        <v>1.4663999999999999</v>
      </c>
      <c r="D31">
        <v>43.570714099999996</v>
      </c>
      <c r="E31">
        <v>1.4660495</v>
      </c>
      <c r="F31">
        <v>-108</v>
      </c>
      <c r="G31">
        <v>-84</v>
      </c>
      <c r="H31">
        <v>8</v>
      </c>
      <c r="I31">
        <f>ACOS(SIN(RADIANS(B31))*SIN(RADIANS(D31))+COS(RADIANS(B31))*COS(RADIANS(D31))*COS(RADIANS(C31-E31)))*6371</f>
        <v>4.4913326594997249E-2</v>
      </c>
      <c r="J31">
        <v>868.1</v>
      </c>
      <c r="K31">
        <v>14</v>
      </c>
      <c r="L31">
        <f>K31-G31</f>
        <v>98</v>
      </c>
      <c r="M31">
        <f t="shared" si="0"/>
        <v>66.181100412780779</v>
      </c>
      <c r="N31">
        <f t="shared" si="2"/>
        <v>79.993152967056034</v>
      </c>
      <c r="O31">
        <f t="shared" si="1"/>
        <v>111.81205255427525</v>
      </c>
    </row>
    <row r="32" spans="1:15" x14ac:dyDescent="0.3">
      <c r="A32">
        <v>0</v>
      </c>
      <c r="B32">
        <v>43.570399999999999</v>
      </c>
      <c r="C32">
        <v>1.4663999999999999</v>
      </c>
      <c r="D32">
        <v>43.570714099999996</v>
      </c>
      <c r="E32">
        <v>1.4660495</v>
      </c>
      <c r="F32">
        <v>-110</v>
      </c>
      <c r="G32">
        <v>-84</v>
      </c>
      <c r="H32">
        <v>8</v>
      </c>
      <c r="I32">
        <f>ACOS(SIN(RADIANS(B32))*SIN(RADIANS(D32))+COS(RADIANS(B32))*COS(RADIANS(D32))*COS(RADIANS(C32-E32)))*6371</f>
        <v>4.4913326594997249E-2</v>
      </c>
      <c r="J32">
        <v>868.1</v>
      </c>
      <c r="K32">
        <v>14</v>
      </c>
      <c r="L32">
        <f>K32-G32</f>
        <v>98</v>
      </c>
      <c r="M32">
        <f t="shared" si="0"/>
        <v>66.181100412780779</v>
      </c>
      <c r="N32">
        <f t="shared" si="2"/>
        <v>79.993152967056034</v>
      </c>
      <c r="O32">
        <f t="shared" si="1"/>
        <v>111.81205255427525</v>
      </c>
    </row>
    <row r="33" spans="1:15" x14ac:dyDescent="0.3">
      <c r="A33">
        <v>0</v>
      </c>
      <c r="B33">
        <v>43.570399999999999</v>
      </c>
      <c r="C33">
        <v>1.4663999999999999</v>
      </c>
      <c r="D33">
        <v>43.570714099999996</v>
      </c>
      <c r="E33">
        <v>1.4660495</v>
      </c>
      <c r="F33">
        <v>-112</v>
      </c>
      <c r="G33">
        <v>-79</v>
      </c>
      <c r="H33">
        <v>6</v>
      </c>
      <c r="I33">
        <f>ACOS(SIN(RADIANS(B33))*SIN(RADIANS(D33))+COS(RADIANS(B33))*COS(RADIANS(D33))*COS(RADIANS(C33-E33)))*6371</f>
        <v>4.4913326594997249E-2</v>
      </c>
      <c r="J33">
        <v>868.1</v>
      </c>
      <c r="K33">
        <v>14</v>
      </c>
      <c r="L33">
        <f>K33-G33</f>
        <v>93</v>
      </c>
      <c r="M33">
        <f t="shared" si="0"/>
        <v>61.181100412780772</v>
      </c>
      <c r="N33">
        <f t="shared" si="2"/>
        <v>79.993152967056034</v>
      </c>
      <c r="O33">
        <f t="shared" si="1"/>
        <v>111.81205255427525</v>
      </c>
    </row>
    <row r="34" spans="1:15" x14ac:dyDescent="0.3">
      <c r="A34">
        <v>0</v>
      </c>
      <c r="B34">
        <v>43.570399999999999</v>
      </c>
      <c r="C34">
        <v>1.4663999999999999</v>
      </c>
      <c r="D34">
        <v>43.570714099999996</v>
      </c>
      <c r="E34">
        <v>1.4660495</v>
      </c>
      <c r="F34">
        <v>-111</v>
      </c>
      <c r="G34">
        <v>-79</v>
      </c>
      <c r="H34">
        <v>7</v>
      </c>
      <c r="I34">
        <f>ACOS(SIN(RADIANS(B34))*SIN(RADIANS(D34))+COS(RADIANS(B34))*COS(RADIANS(D34))*COS(RADIANS(C34-E34)))*6371</f>
        <v>4.4913326594997249E-2</v>
      </c>
      <c r="J34">
        <v>868.1</v>
      </c>
      <c r="K34">
        <v>14</v>
      </c>
      <c r="L34">
        <f>K34-G34</f>
        <v>93</v>
      </c>
      <c r="M34">
        <f t="shared" si="0"/>
        <v>61.181100412780772</v>
      </c>
      <c r="N34">
        <f t="shared" si="2"/>
        <v>79.993152967056034</v>
      </c>
      <c r="O34">
        <f t="shared" si="1"/>
        <v>111.81205255427525</v>
      </c>
    </row>
    <row r="35" spans="1:15" x14ac:dyDescent="0.3">
      <c r="A35">
        <v>0</v>
      </c>
      <c r="B35">
        <v>43.570399999999999</v>
      </c>
      <c r="C35">
        <v>1.4663999999999999</v>
      </c>
      <c r="D35">
        <v>43.570714099999996</v>
      </c>
      <c r="E35">
        <v>1.4660495</v>
      </c>
      <c r="F35">
        <v>-110</v>
      </c>
      <c r="G35">
        <v>-78</v>
      </c>
      <c r="H35">
        <v>7</v>
      </c>
      <c r="I35">
        <f>ACOS(SIN(RADIANS(B35))*SIN(RADIANS(D35))+COS(RADIANS(B35))*COS(RADIANS(D35))*COS(RADIANS(C35-E35)))*6371</f>
        <v>4.4913326594997249E-2</v>
      </c>
      <c r="J35">
        <v>868.1</v>
      </c>
      <c r="K35">
        <v>14</v>
      </c>
      <c r="L35">
        <f>K35-G35</f>
        <v>92</v>
      </c>
      <c r="M35">
        <f t="shared" si="0"/>
        <v>60.181100412780772</v>
      </c>
      <c r="N35">
        <f t="shared" si="2"/>
        <v>79.993152967056034</v>
      </c>
      <c r="O35">
        <f t="shared" si="1"/>
        <v>111.81205255427525</v>
      </c>
    </row>
    <row r="36" spans="1:15" x14ac:dyDescent="0.3">
      <c r="A36">
        <v>0</v>
      </c>
      <c r="B36">
        <v>43.570399999999999</v>
      </c>
      <c r="C36">
        <v>1.4663999999999999</v>
      </c>
      <c r="D36">
        <v>43.570714099999996</v>
      </c>
      <c r="E36">
        <v>1.4660495</v>
      </c>
      <c r="F36">
        <v>-111</v>
      </c>
      <c r="G36">
        <v>-77</v>
      </c>
      <c r="H36">
        <v>8</v>
      </c>
      <c r="I36">
        <f>ACOS(SIN(RADIANS(B36))*SIN(RADIANS(D36))+COS(RADIANS(B36))*COS(RADIANS(D36))*COS(RADIANS(C36-E36)))*6371</f>
        <v>4.4913326594997249E-2</v>
      </c>
      <c r="J36">
        <v>868.1</v>
      </c>
      <c r="K36">
        <v>14</v>
      </c>
      <c r="L36">
        <f>K36-G36</f>
        <v>91</v>
      </c>
      <c r="M36">
        <f t="shared" si="0"/>
        <v>59.181100412780772</v>
      </c>
      <c r="N36">
        <f t="shared" si="2"/>
        <v>79.993152967056034</v>
      </c>
      <c r="O36">
        <f t="shared" si="1"/>
        <v>111.81205255427525</v>
      </c>
    </row>
    <row r="37" spans="1:15" x14ac:dyDescent="0.3">
      <c r="A37">
        <v>0</v>
      </c>
      <c r="B37">
        <v>43.570399999999999</v>
      </c>
      <c r="C37">
        <v>1.4663999999999999</v>
      </c>
      <c r="D37">
        <v>43.570714099999996</v>
      </c>
      <c r="E37">
        <v>1.4660495</v>
      </c>
      <c r="F37">
        <v>-110</v>
      </c>
      <c r="G37">
        <v>-77</v>
      </c>
      <c r="H37">
        <v>7</v>
      </c>
      <c r="I37">
        <f>ACOS(SIN(RADIANS(B37))*SIN(RADIANS(D37))+COS(RADIANS(B37))*COS(RADIANS(D37))*COS(RADIANS(C37-E37)))*6371</f>
        <v>4.4913326594997249E-2</v>
      </c>
      <c r="J37">
        <v>868.1</v>
      </c>
      <c r="K37">
        <v>14</v>
      </c>
      <c r="L37">
        <f>K37-G37</f>
        <v>91</v>
      </c>
      <c r="M37">
        <f t="shared" si="0"/>
        <v>59.181100412780772</v>
      </c>
      <c r="N37">
        <f t="shared" si="2"/>
        <v>79.993152967056034</v>
      </c>
      <c r="O37">
        <f t="shared" si="1"/>
        <v>111.81205255427525</v>
      </c>
    </row>
    <row r="38" spans="1:15" x14ac:dyDescent="0.3">
      <c r="A38">
        <v>0</v>
      </c>
      <c r="B38">
        <v>43.570399999999999</v>
      </c>
      <c r="C38">
        <v>1.4663999999999999</v>
      </c>
      <c r="D38">
        <v>43.570714099999996</v>
      </c>
      <c r="E38">
        <v>1.4660495</v>
      </c>
      <c r="F38">
        <v>-109</v>
      </c>
      <c r="G38">
        <v>-75</v>
      </c>
      <c r="H38">
        <v>7</v>
      </c>
      <c r="I38">
        <f>ACOS(SIN(RADIANS(B38))*SIN(RADIANS(D38))+COS(RADIANS(B38))*COS(RADIANS(D38))*COS(RADIANS(C38-E38)))*6371</f>
        <v>4.4913326594997249E-2</v>
      </c>
      <c r="J38">
        <v>868.1</v>
      </c>
      <c r="K38">
        <v>14</v>
      </c>
      <c r="L38">
        <f>K38-G38</f>
        <v>89</v>
      </c>
      <c r="M38">
        <f t="shared" si="0"/>
        <v>57.181100412780772</v>
      </c>
      <c r="N38">
        <f t="shared" si="2"/>
        <v>79.993152967056034</v>
      </c>
      <c r="O38">
        <f t="shared" si="1"/>
        <v>111.81205255427525</v>
      </c>
    </row>
    <row r="39" spans="1:15" x14ac:dyDescent="0.3">
      <c r="A39">
        <v>0</v>
      </c>
      <c r="B39">
        <v>43.570399999999999</v>
      </c>
      <c r="C39">
        <v>1.4663999999999999</v>
      </c>
      <c r="D39">
        <v>43.570714099999996</v>
      </c>
      <c r="E39">
        <v>1.4660495</v>
      </c>
      <c r="F39">
        <v>-110</v>
      </c>
      <c r="G39">
        <v>-67</v>
      </c>
      <c r="H39">
        <v>8</v>
      </c>
      <c r="I39">
        <f>ACOS(SIN(RADIANS(B39))*SIN(RADIANS(D39))+COS(RADIANS(B39))*COS(RADIANS(D39))*COS(RADIANS(C39-E39)))*6371</f>
        <v>4.4913326594997249E-2</v>
      </c>
      <c r="J39">
        <v>868.1</v>
      </c>
      <c r="K39">
        <v>14</v>
      </c>
      <c r="L39">
        <f>K39-G39</f>
        <v>81</v>
      </c>
      <c r="M39">
        <f t="shared" si="0"/>
        <v>49.181100412780772</v>
      </c>
      <c r="N39">
        <f t="shared" si="2"/>
        <v>79.993152967056034</v>
      </c>
      <c r="O39">
        <f t="shared" si="1"/>
        <v>111.81205255427525</v>
      </c>
    </row>
    <row r="40" spans="1:15" x14ac:dyDescent="0.3">
      <c r="A40">
        <v>0</v>
      </c>
      <c r="B40">
        <v>43.570900000000002</v>
      </c>
      <c r="C40">
        <v>1.4665999999999999</v>
      </c>
      <c r="D40">
        <v>43.570714099999996</v>
      </c>
      <c r="E40">
        <v>1.4660495</v>
      </c>
      <c r="F40">
        <v>-105</v>
      </c>
      <c r="G40">
        <v>-93</v>
      </c>
      <c r="H40">
        <v>7</v>
      </c>
      <c r="I40">
        <f>ACOS(SIN(RADIANS(B40))*SIN(RADIANS(D40))+COS(RADIANS(B40))*COS(RADIANS(D40))*COS(RADIANS(C40-E40)))*6371</f>
        <v>4.8930835103277115E-2</v>
      </c>
      <c r="J40">
        <v>868.1</v>
      </c>
      <c r="K40">
        <v>14</v>
      </c>
      <c r="L40">
        <f>K40-G40</f>
        <v>107</v>
      </c>
      <c r="M40">
        <f t="shared" si="0"/>
        <v>74.436952316909696</v>
      </c>
      <c r="N40">
        <f t="shared" si="2"/>
        <v>79.993152967056034</v>
      </c>
      <c r="O40">
        <f t="shared" si="1"/>
        <v>112.55620065014634</v>
      </c>
    </row>
    <row r="41" spans="1:15" x14ac:dyDescent="0.3">
      <c r="A41">
        <v>0</v>
      </c>
      <c r="B41">
        <v>43.570399999999999</v>
      </c>
      <c r="C41">
        <v>1.4664999999999999</v>
      </c>
      <c r="D41">
        <v>43.570714099999996</v>
      </c>
      <c r="E41">
        <v>1.4660495</v>
      </c>
      <c r="F41">
        <v>-112</v>
      </c>
      <c r="G41">
        <v>-72</v>
      </c>
      <c r="H41">
        <v>9</v>
      </c>
      <c r="I41">
        <f>ACOS(SIN(RADIANS(B41))*SIN(RADIANS(D41))+COS(RADIANS(B41))*COS(RADIANS(D41))*COS(RADIANS(C41-E41)))*6371</f>
        <v>5.0369595150441704E-2</v>
      </c>
      <c r="J41">
        <v>868.1</v>
      </c>
      <c r="K41">
        <v>14</v>
      </c>
      <c r="L41">
        <f>K41-G41</f>
        <v>86</v>
      </c>
      <c r="M41">
        <f t="shared" si="0"/>
        <v>53.185235671660919</v>
      </c>
      <c r="N41">
        <f t="shared" si="2"/>
        <v>79.993152967056034</v>
      </c>
      <c r="O41">
        <f t="shared" si="1"/>
        <v>112.80791729539511</v>
      </c>
    </row>
    <row r="42" spans="1:15" x14ac:dyDescent="0.3">
      <c r="A42">
        <v>0</v>
      </c>
      <c r="B42">
        <v>43.570599999999999</v>
      </c>
      <c r="C42">
        <v>1.4666999999999999</v>
      </c>
      <c r="D42">
        <v>43.570714099999996</v>
      </c>
      <c r="E42">
        <v>1.4660495</v>
      </c>
      <c r="F42">
        <v>-113</v>
      </c>
      <c r="G42">
        <v>-82</v>
      </c>
      <c r="H42">
        <v>7</v>
      </c>
      <c r="I42">
        <f>ACOS(SIN(RADIANS(B42))*SIN(RADIANS(D42))+COS(RADIANS(B42))*COS(RADIANS(D42))*COS(RADIANS(C42-E42)))*6371</f>
        <v>5.3920407796279379E-2</v>
      </c>
      <c r="J42">
        <v>868.1</v>
      </c>
      <c r="K42">
        <v>14</v>
      </c>
      <c r="L42">
        <f>K42-G42</f>
        <v>96</v>
      </c>
      <c r="M42">
        <f t="shared" si="0"/>
        <v>62.59354151400823</v>
      </c>
      <c r="N42">
        <f t="shared" si="2"/>
        <v>79.993152967056034</v>
      </c>
      <c r="O42">
        <f t="shared" si="1"/>
        <v>113.39961145304781</v>
      </c>
    </row>
    <row r="43" spans="1:15" x14ac:dyDescent="0.3">
      <c r="A43">
        <v>0</v>
      </c>
      <c r="B43">
        <v>43.570999999999998</v>
      </c>
      <c r="C43">
        <v>1.4665999999999999</v>
      </c>
      <c r="D43">
        <v>43.570714099999996</v>
      </c>
      <c r="E43">
        <v>1.4660495</v>
      </c>
      <c r="F43">
        <v>-103</v>
      </c>
      <c r="G43">
        <v>-99</v>
      </c>
      <c r="H43">
        <v>4</v>
      </c>
      <c r="I43">
        <f>ACOS(SIN(RADIANS(B43))*SIN(RADIANS(D43))+COS(RADIANS(B43))*COS(RADIANS(D43))*COS(RADIANS(C43-E43)))*6371</f>
        <v>5.4567071735651673E-2</v>
      </c>
      <c r="J43">
        <v>868.1</v>
      </c>
      <c r="K43">
        <v>14</v>
      </c>
      <c r="L43">
        <f>K43-G43</f>
        <v>113</v>
      </c>
      <c r="M43">
        <f t="shared" si="0"/>
        <v>79.489991903331727</v>
      </c>
      <c r="N43">
        <f t="shared" si="2"/>
        <v>79.993152967056034</v>
      </c>
      <c r="O43">
        <f t="shared" si="1"/>
        <v>113.50316106372431</v>
      </c>
    </row>
    <row r="44" spans="1:15" x14ac:dyDescent="0.3">
      <c r="A44">
        <v>0</v>
      </c>
      <c r="B44">
        <v>43.570300000000003</v>
      </c>
      <c r="C44">
        <v>1.4664999999999999</v>
      </c>
      <c r="D44">
        <v>43.570714099999996</v>
      </c>
      <c r="E44">
        <v>1.4660495</v>
      </c>
      <c r="F44">
        <v>-110</v>
      </c>
      <c r="G44">
        <v>-77</v>
      </c>
      <c r="H44">
        <v>7</v>
      </c>
      <c r="I44">
        <f>ACOS(SIN(RADIANS(B44))*SIN(RADIANS(D44))+COS(RADIANS(B44))*COS(RADIANS(D44))*COS(RADIANS(C44-E44)))*6371</f>
        <v>5.8629906400115672E-2</v>
      </c>
      <c r="J44">
        <v>868.1</v>
      </c>
      <c r="K44">
        <v>14</v>
      </c>
      <c r="L44">
        <f>K44-G44</f>
        <v>91</v>
      </c>
      <c r="M44">
        <f t="shared" si="0"/>
        <v>56.866220858485505</v>
      </c>
      <c r="N44">
        <f t="shared" si="2"/>
        <v>79.993152967056034</v>
      </c>
      <c r="O44">
        <f t="shared" si="1"/>
        <v>114.12693210857053</v>
      </c>
    </row>
    <row r="45" spans="1:15" x14ac:dyDescent="0.3">
      <c r="A45">
        <v>0</v>
      </c>
      <c r="B45">
        <v>43.570300000000003</v>
      </c>
      <c r="C45">
        <v>1.4664999999999999</v>
      </c>
      <c r="D45">
        <v>43.570714099999996</v>
      </c>
      <c r="E45">
        <v>1.4660495</v>
      </c>
      <c r="F45">
        <v>-110</v>
      </c>
      <c r="G45">
        <v>-72</v>
      </c>
      <c r="H45">
        <v>5</v>
      </c>
      <c r="I45">
        <f>ACOS(SIN(RADIANS(B45))*SIN(RADIANS(D45))+COS(RADIANS(B45))*COS(RADIANS(D45))*COS(RADIANS(C45-E45)))*6371</f>
        <v>5.8629906400115672E-2</v>
      </c>
      <c r="J45">
        <v>868.1</v>
      </c>
      <c r="K45">
        <v>14</v>
      </c>
      <c r="L45">
        <f>K45-G45</f>
        <v>86</v>
      </c>
      <c r="M45">
        <f t="shared" si="0"/>
        <v>51.866220858485505</v>
      </c>
      <c r="N45">
        <f t="shared" si="2"/>
        <v>79.993152967056034</v>
      </c>
      <c r="O45">
        <f t="shared" si="1"/>
        <v>114.12693210857053</v>
      </c>
    </row>
    <row r="46" spans="1:15" x14ac:dyDescent="0.3">
      <c r="A46">
        <v>0</v>
      </c>
      <c r="B46">
        <v>43.570700000000002</v>
      </c>
      <c r="C46">
        <v>1.4668000000000001</v>
      </c>
      <c r="D46">
        <v>43.570714099999996</v>
      </c>
      <c r="E46">
        <v>1.4660495</v>
      </c>
      <c r="F46">
        <v>-112</v>
      </c>
      <c r="G46">
        <v>-83</v>
      </c>
      <c r="H46">
        <v>7</v>
      </c>
      <c r="I46">
        <f>ACOS(SIN(RADIANS(B46))*SIN(RADIANS(D46))+COS(RADIANS(B46))*COS(RADIANS(D46))*COS(RADIANS(C46-E46)))*6371</f>
        <v>6.0483098775364841E-2</v>
      </c>
      <c r="J46">
        <v>868.1</v>
      </c>
      <c r="K46">
        <v>14</v>
      </c>
      <c r="L46">
        <f>K46-G46</f>
        <v>97</v>
      </c>
      <c r="M46">
        <f t="shared" si="0"/>
        <v>62.595924203703106</v>
      </c>
      <c r="N46">
        <f t="shared" si="2"/>
        <v>79.993152967056034</v>
      </c>
      <c r="O46">
        <f t="shared" si="1"/>
        <v>114.39722876335293</v>
      </c>
    </row>
    <row r="47" spans="1:15" x14ac:dyDescent="0.3">
      <c r="A47">
        <v>0</v>
      </c>
      <c r="B47">
        <v>43.571100000000001</v>
      </c>
      <c r="C47">
        <v>1.4666999999999999</v>
      </c>
      <c r="D47">
        <v>43.570714099999996</v>
      </c>
      <c r="E47">
        <v>1.4660495</v>
      </c>
      <c r="F47">
        <v>-104</v>
      </c>
      <c r="G47">
        <v>-96</v>
      </c>
      <c r="H47">
        <v>6</v>
      </c>
      <c r="I47">
        <f>ACOS(SIN(RADIANS(B47))*SIN(RADIANS(D47))+COS(RADIANS(B47))*COS(RADIANS(D47))*COS(RADIANS(C47-E47)))*6371</f>
        <v>6.7732592800817448E-2</v>
      </c>
      <c r="J47">
        <v>868.1</v>
      </c>
      <c r="K47">
        <v>14</v>
      </c>
      <c r="L47">
        <f>K47-G47</f>
        <v>110</v>
      </c>
      <c r="M47">
        <f t="shared" si="0"/>
        <v>74.61265086159564</v>
      </c>
      <c r="N47">
        <f t="shared" si="2"/>
        <v>79.993152967056034</v>
      </c>
      <c r="O47">
        <f t="shared" si="1"/>
        <v>115.38050210546039</v>
      </c>
    </row>
    <row r="48" spans="1:15" x14ac:dyDescent="0.3">
      <c r="A48">
        <v>0</v>
      </c>
      <c r="B48">
        <v>43.571100000000001</v>
      </c>
      <c r="C48">
        <v>1.4666999999999999</v>
      </c>
      <c r="D48">
        <v>43.570714099999996</v>
      </c>
      <c r="E48">
        <v>1.4660495</v>
      </c>
      <c r="F48">
        <v>-103</v>
      </c>
      <c r="G48">
        <v>-92</v>
      </c>
      <c r="H48">
        <v>6</v>
      </c>
      <c r="I48">
        <f>ACOS(SIN(RADIANS(B48))*SIN(RADIANS(D48))+COS(RADIANS(B48))*COS(RADIANS(D48))*COS(RADIANS(C48-E48)))*6371</f>
        <v>6.7732592800817448E-2</v>
      </c>
      <c r="J48">
        <v>868.1</v>
      </c>
      <c r="K48">
        <v>14</v>
      </c>
      <c r="L48">
        <f>K48-G48</f>
        <v>106</v>
      </c>
      <c r="M48">
        <f t="shared" si="0"/>
        <v>70.61265086159564</v>
      </c>
      <c r="N48">
        <f t="shared" si="2"/>
        <v>79.993152967056034</v>
      </c>
      <c r="O48">
        <f t="shared" si="1"/>
        <v>115.38050210546039</v>
      </c>
    </row>
    <row r="49" spans="1:15" x14ac:dyDescent="0.3">
      <c r="A49">
        <v>0</v>
      </c>
      <c r="B49">
        <v>43.571100000000001</v>
      </c>
      <c r="C49">
        <v>1.4666999999999999</v>
      </c>
      <c r="D49">
        <v>43.570714099999996</v>
      </c>
      <c r="E49">
        <v>1.4660495</v>
      </c>
      <c r="F49">
        <v>-103</v>
      </c>
      <c r="G49">
        <v>-89</v>
      </c>
      <c r="H49">
        <v>6</v>
      </c>
      <c r="I49">
        <f>ACOS(SIN(RADIANS(B49))*SIN(RADIANS(D49))+COS(RADIANS(B49))*COS(RADIANS(D49))*COS(RADIANS(C49-E49)))*6371</f>
        <v>6.7732592800817448E-2</v>
      </c>
      <c r="J49">
        <v>868.1</v>
      </c>
      <c r="K49">
        <v>14</v>
      </c>
      <c r="L49">
        <f>K49-G49</f>
        <v>103</v>
      </c>
      <c r="M49">
        <f t="shared" si="0"/>
        <v>67.61265086159564</v>
      </c>
      <c r="N49">
        <f t="shared" si="2"/>
        <v>79.993152967056034</v>
      </c>
      <c r="O49">
        <f t="shared" si="1"/>
        <v>115.38050210546039</v>
      </c>
    </row>
    <row r="50" spans="1:15" x14ac:dyDescent="0.3">
      <c r="A50">
        <v>0</v>
      </c>
      <c r="B50">
        <v>43.571100000000001</v>
      </c>
      <c r="C50">
        <v>1.4666999999999999</v>
      </c>
      <c r="D50">
        <v>43.570714099999996</v>
      </c>
      <c r="E50">
        <v>1.4660495</v>
      </c>
      <c r="F50">
        <v>-102</v>
      </c>
      <c r="G50">
        <v>-87</v>
      </c>
      <c r="H50">
        <v>8</v>
      </c>
      <c r="I50">
        <f>ACOS(SIN(RADIANS(B50))*SIN(RADIANS(D50))+COS(RADIANS(B50))*COS(RADIANS(D50))*COS(RADIANS(C50-E50)))*6371</f>
        <v>6.7732592800817448E-2</v>
      </c>
      <c r="J50">
        <v>868.1</v>
      </c>
      <c r="K50">
        <v>14</v>
      </c>
      <c r="L50">
        <f>K50-G50</f>
        <v>101</v>
      </c>
      <c r="M50">
        <f t="shared" si="0"/>
        <v>65.61265086159564</v>
      </c>
      <c r="N50">
        <f t="shared" si="2"/>
        <v>79.993152967056034</v>
      </c>
      <c r="O50">
        <f t="shared" si="1"/>
        <v>115.38050210546039</v>
      </c>
    </row>
    <row r="51" spans="1:15" x14ac:dyDescent="0.3">
      <c r="A51">
        <v>0</v>
      </c>
      <c r="B51">
        <v>43.571100000000001</v>
      </c>
      <c r="C51">
        <v>1.4666999999999999</v>
      </c>
      <c r="D51">
        <v>43.570714099999996</v>
      </c>
      <c r="E51">
        <v>1.4660495</v>
      </c>
      <c r="F51">
        <v>-104</v>
      </c>
      <c r="G51">
        <v>-87</v>
      </c>
      <c r="H51">
        <v>8</v>
      </c>
      <c r="I51">
        <f>ACOS(SIN(RADIANS(B51))*SIN(RADIANS(D51))+COS(RADIANS(B51))*COS(RADIANS(D51))*COS(RADIANS(C51-E51)))*6371</f>
        <v>6.7732592800817448E-2</v>
      </c>
      <c r="J51">
        <v>868.1</v>
      </c>
      <c r="K51">
        <v>14</v>
      </c>
      <c r="L51">
        <f>K51-G51</f>
        <v>101</v>
      </c>
      <c r="M51">
        <f t="shared" si="0"/>
        <v>65.61265086159564</v>
      </c>
      <c r="N51">
        <f t="shared" si="2"/>
        <v>79.993152967056034</v>
      </c>
      <c r="O51">
        <f t="shared" si="1"/>
        <v>115.38050210546039</v>
      </c>
    </row>
    <row r="52" spans="1:15" x14ac:dyDescent="0.3">
      <c r="A52">
        <v>0</v>
      </c>
      <c r="B52">
        <v>43.571100000000001</v>
      </c>
      <c r="C52">
        <v>1.4666999999999999</v>
      </c>
      <c r="D52">
        <v>43.570714099999996</v>
      </c>
      <c r="E52">
        <v>1.4660495</v>
      </c>
      <c r="F52">
        <v>-103</v>
      </c>
      <c r="G52">
        <v>-87</v>
      </c>
      <c r="H52">
        <v>8</v>
      </c>
      <c r="I52">
        <f>ACOS(SIN(RADIANS(B52))*SIN(RADIANS(D52))+COS(RADIANS(B52))*COS(RADIANS(D52))*COS(RADIANS(C52-E52)))*6371</f>
        <v>6.7732592800817448E-2</v>
      </c>
      <c r="J52">
        <v>868.1</v>
      </c>
      <c r="K52">
        <v>14</v>
      </c>
      <c r="L52">
        <f>K52-G52</f>
        <v>101</v>
      </c>
      <c r="M52">
        <f t="shared" si="0"/>
        <v>65.61265086159564</v>
      </c>
      <c r="N52">
        <f t="shared" si="2"/>
        <v>79.993152967056034</v>
      </c>
      <c r="O52">
        <f t="shared" si="1"/>
        <v>115.38050210546039</v>
      </c>
    </row>
    <row r="53" spans="1:15" x14ac:dyDescent="0.3">
      <c r="A53">
        <v>0</v>
      </c>
      <c r="B53">
        <v>43.571100000000001</v>
      </c>
      <c r="C53">
        <v>1.4666999999999999</v>
      </c>
      <c r="D53">
        <v>43.570714099999996</v>
      </c>
      <c r="E53">
        <v>1.4660495</v>
      </c>
      <c r="F53">
        <v>-103</v>
      </c>
      <c r="G53">
        <v>-87</v>
      </c>
      <c r="H53">
        <v>8</v>
      </c>
      <c r="I53">
        <f>ACOS(SIN(RADIANS(B53))*SIN(RADIANS(D53))+COS(RADIANS(B53))*COS(RADIANS(D53))*COS(RADIANS(C53-E53)))*6371</f>
        <v>6.7732592800817448E-2</v>
      </c>
      <c r="J53">
        <v>868.1</v>
      </c>
      <c r="K53">
        <v>14</v>
      </c>
      <c r="L53">
        <f>K53-G53</f>
        <v>101</v>
      </c>
      <c r="M53">
        <f t="shared" si="0"/>
        <v>65.61265086159564</v>
      </c>
      <c r="N53">
        <f t="shared" si="2"/>
        <v>79.993152967056034</v>
      </c>
      <c r="O53">
        <f t="shared" si="1"/>
        <v>115.38050210546039</v>
      </c>
    </row>
    <row r="54" spans="1:15" x14ac:dyDescent="0.3">
      <c r="A54">
        <v>0</v>
      </c>
      <c r="B54">
        <v>43.571100000000001</v>
      </c>
      <c r="C54">
        <v>1.4666999999999999</v>
      </c>
      <c r="D54">
        <v>43.570714099999996</v>
      </c>
      <c r="E54">
        <v>1.4660495</v>
      </c>
      <c r="F54">
        <v>-102</v>
      </c>
      <c r="G54">
        <v>-86</v>
      </c>
      <c r="H54">
        <v>8</v>
      </c>
      <c r="I54">
        <f>ACOS(SIN(RADIANS(B54))*SIN(RADIANS(D54))+COS(RADIANS(B54))*COS(RADIANS(D54))*COS(RADIANS(C54-E54)))*6371</f>
        <v>6.7732592800817448E-2</v>
      </c>
      <c r="J54">
        <v>868.1</v>
      </c>
      <c r="K54">
        <v>14</v>
      </c>
      <c r="L54">
        <f>K54-G54</f>
        <v>100</v>
      </c>
      <c r="M54">
        <f t="shared" si="0"/>
        <v>64.61265086159564</v>
      </c>
      <c r="N54">
        <f t="shared" si="2"/>
        <v>79.993152967056034</v>
      </c>
      <c r="O54">
        <f t="shared" si="1"/>
        <v>115.38050210546039</v>
      </c>
    </row>
    <row r="55" spans="1:15" x14ac:dyDescent="0.3">
      <c r="A55">
        <v>0</v>
      </c>
      <c r="B55">
        <v>43.571100000000001</v>
      </c>
      <c r="C55">
        <v>1.4666999999999999</v>
      </c>
      <c r="D55">
        <v>43.570714099999996</v>
      </c>
      <c r="E55">
        <v>1.4660495</v>
      </c>
      <c r="F55">
        <v>-104</v>
      </c>
      <c r="G55">
        <v>-85</v>
      </c>
      <c r="H55">
        <v>8</v>
      </c>
      <c r="I55">
        <f>ACOS(SIN(RADIANS(B55))*SIN(RADIANS(D55))+COS(RADIANS(B55))*COS(RADIANS(D55))*COS(RADIANS(C55-E55)))*6371</f>
        <v>6.7732592800817448E-2</v>
      </c>
      <c r="J55">
        <v>868.1</v>
      </c>
      <c r="K55">
        <v>14</v>
      </c>
      <c r="L55">
        <f>K55-G55</f>
        <v>99</v>
      </c>
      <c r="M55">
        <f t="shared" si="0"/>
        <v>63.61265086159564</v>
      </c>
      <c r="N55">
        <f t="shared" si="2"/>
        <v>79.993152967056034</v>
      </c>
      <c r="O55">
        <f t="shared" si="1"/>
        <v>115.38050210546039</v>
      </c>
    </row>
    <row r="56" spans="1:15" x14ac:dyDescent="0.3">
      <c r="A56">
        <v>0</v>
      </c>
      <c r="B56">
        <v>43.570700000000002</v>
      </c>
      <c r="C56">
        <v>1.4669000000000001</v>
      </c>
      <c r="D56">
        <v>43.570714099999996</v>
      </c>
      <c r="E56">
        <v>1.4660495</v>
      </c>
      <c r="F56">
        <v>-111</v>
      </c>
      <c r="G56">
        <v>-81</v>
      </c>
      <c r="H56">
        <v>8</v>
      </c>
      <c r="I56">
        <f>ACOS(SIN(RADIANS(B56))*SIN(RADIANS(D56))+COS(RADIANS(B56))*COS(RADIANS(D56))*COS(RADIANS(C56-E56)))*6371</f>
        <v>6.8537104853525044E-2</v>
      </c>
      <c r="J56">
        <v>868.1</v>
      </c>
      <c r="K56">
        <v>14</v>
      </c>
      <c r="L56">
        <f>K56-G56</f>
        <v>95</v>
      </c>
      <c r="M56">
        <f t="shared" si="0"/>
        <v>59.510089775567721</v>
      </c>
      <c r="N56">
        <f t="shared" si="2"/>
        <v>79.993152967056034</v>
      </c>
      <c r="O56">
        <f t="shared" si="1"/>
        <v>115.48306319148831</v>
      </c>
    </row>
    <row r="57" spans="1:15" x14ac:dyDescent="0.3">
      <c r="A57">
        <v>0</v>
      </c>
      <c r="B57">
        <v>43.570300000000003</v>
      </c>
      <c r="C57">
        <v>1.4668000000000001</v>
      </c>
      <c r="D57">
        <v>43.570714099999996</v>
      </c>
      <c r="E57">
        <v>1.4660495</v>
      </c>
      <c r="F57">
        <v>-105</v>
      </c>
      <c r="G57">
        <v>-89</v>
      </c>
      <c r="H57">
        <v>8</v>
      </c>
      <c r="I57">
        <f>ACOS(SIN(RADIANS(B57))*SIN(RADIANS(D57))+COS(RADIANS(B57))*COS(RADIANS(D57))*COS(RADIANS(C57-E57)))*6371</f>
        <v>7.5999960498019048E-2</v>
      </c>
      <c r="J57">
        <v>868.1</v>
      </c>
      <c r="K57">
        <v>14</v>
      </c>
      <c r="L57">
        <f>K57-G57</f>
        <v>103</v>
      </c>
      <c r="M57">
        <f t="shared" si="0"/>
        <v>66.612337544567382</v>
      </c>
      <c r="N57">
        <f t="shared" si="2"/>
        <v>79.993152967056034</v>
      </c>
      <c r="O57">
        <f t="shared" si="1"/>
        <v>116.38081542248865</v>
      </c>
    </row>
    <row r="58" spans="1:15" x14ac:dyDescent="0.3">
      <c r="A58">
        <v>0</v>
      </c>
      <c r="B58">
        <v>43.570799999999998</v>
      </c>
      <c r="C58">
        <v>1.4670000000000001</v>
      </c>
      <c r="D58">
        <v>43.570714099999996</v>
      </c>
      <c r="E58">
        <v>1.4660495</v>
      </c>
      <c r="F58">
        <v>-110</v>
      </c>
      <c r="G58">
        <v>-86</v>
      </c>
      <c r="H58">
        <v>5</v>
      </c>
      <c r="I58">
        <f>ACOS(SIN(RADIANS(B58))*SIN(RADIANS(D58))+COS(RADIANS(B58))*COS(RADIANS(D58))*COS(RADIANS(C58-E58)))*6371</f>
        <v>7.7168908950129955E-2</v>
      </c>
      <c r="J58">
        <v>868.1</v>
      </c>
      <c r="K58">
        <v>14</v>
      </c>
      <c r="L58">
        <f>K58-G58</f>
        <v>100</v>
      </c>
      <c r="M58">
        <f t="shared" si="0"/>
        <v>63.479757674852792</v>
      </c>
      <c r="N58">
        <f t="shared" si="2"/>
        <v>79.993152967056034</v>
      </c>
      <c r="O58">
        <f t="shared" si="1"/>
        <v>116.51339529220324</v>
      </c>
    </row>
    <row r="59" spans="1:15" x14ac:dyDescent="0.3">
      <c r="A59">
        <v>0</v>
      </c>
      <c r="B59">
        <v>43.570799999999998</v>
      </c>
      <c r="C59">
        <v>1.4671000000000001</v>
      </c>
      <c r="D59">
        <v>43.570714099999996</v>
      </c>
      <c r="E59">
        <v>1.4660495</v>
      </c>
      <c r="F59">
        <v>-109</v>
      </c>
      <c r="G59">
        <v>-87</v>
      </c>
      <c r="H59">
        <v>8</v>
      </c>
      <c r="I59">
        <f>ACOS(SIN(RADIANS(B59))*SIN(RADIANS(D59))+COS(RADIANS(B59))*COS(RADIANS(D59))*COS(RADIANS(C59-E59)))*6371</f>
        <v>8.5169079687637428E-2</v>
      </c>
      <c r="J59">
        <v>868.1</v>
      </c>
      <c r="K59">
        <v>14</v>
      </c>
      <c r="L59">
        <f>K59-G59</f>
        <v>101</v>
      </c>
      <c r="M59">
        <f t="shared" si="0"/>
        <v>63.622965787364443</v>
      </c>
      <c r="N59">
        <f t="shared" si="2"/>
        <v>79.993152967056034</v>
      </c>
      <c r="O59">
        <f t="shared" si="1"/>
        <v>117.37018717969158</v>
      </c>
    </row>
    <row r="60" spans="1:15" x14ac:dyDescent="0.3">
      <c r="A60">
        <v>0</v>
      </c>
      <c r="B60">
        <v>43.570700000000002</v>
      </c>
      <c r="C60">
        <v>1.4672000000000001</v>
      </c>
      <c r="D60">
        <v>43.570714099999996</v>
      </c>
      <c r="E60">
        <v>1.4660495</v>
      </c>
      <c r="F60">
        <v>-112</v>
      </c>
      <c r="G60">
        <v>-78</v>
      </c>
      <c r="H60">
        <v>7</v>
      </c>
      <c r="I60">
        <f>ACOS(SIN(RADIANS(B60))*SIN(RADIANS(D60))+COS(RADIANS(B60))*COS(RADIANS(D60))*COS(RADIANS(C60-E60)))*6371</f>
        <v>9.2701486889622098E-2</v>
      </c>
      <c r="J60">
        <v>868.1</v>
      </c>
      <c r="K60">
        <v>14</v>
      </c>
      <c r="L60">
        <f>K60-G60</f>
        <v>92</v>
      </c>
      <c r="M60">
        <f t="shared" si="0"/>
        <v>53.886870873858356</v>
      </c>
      <c r="N60">
        <f t="shared" si="2"/>
        <v>79.993152967056034</v>
      </c>
      <c r="O60">
        <f t="shared" si="1"/>
        <v>118.10628209319768</v>
      </c>
    </row>
    <row r="61" spans="1:15" x14ac:dyDescent="0.3">
      <c r="A61">
        <v>0</v>
      </c>
      <c r="B61">
        <v>43.570700000000002</v>
      </c>
      <c r="C61">
        <v>1.4672000000000001</v>
      </c>
      <c r="D61">
        <v>43.570714099999996</v>
      </c>
      <c r="E61">
        <v>1.4660495</v>
      </c>
      <c r="F61">
        <v>-111</v>
      </c>
      <c r="G61">
        <v>-78</v>
      </c>
      <c r="H61">
        <v>8</v>
      </c>
      <c r="I61">
        <f>ACOS(SIN(RADIANS(B61))*SIN(RADIANS(D61))+COS(RADIANS(B61))*COS(RADIANS(D61))*COS(RADIANS(C61-E61)))*6371</f>
        <v>9.2701486889622098E-2</v>
      </c>
      <c r="J61">
        <v>868.1</v>
      </c>
      <c r="K61">
        <v>14</v>
      </c>
      <c r="L61">
        <f>K61-G61</f>
        <v>92</v>
      </c>
      <c r="M61">
        <f t="shared" si="0"/>
        <v>53.886870873858356</v>
      </c>
      <c r="N61">
        <f t="shared" si="2"/>
        <v>79.993152967056034</v>
      </c>
      <c r="O61">
        <f t="shared" si="1"/>
        <v>118.10628209319768</v>
      </c>
    </row>
    <row r="62" spans="1:15" x14ac:dyDescent="0.3">
      <c r="A62">
        <v>0</v>
      </c>
      <c r="B62">
        <v>43.570700000000002</v>
      </c>
      <c r="C62">
        <v>1.4672000000000001</v>
      </c>
      <c r="D62">
        <v>43.570714099999996</v>
      </c>
      <c r="E62">
        <v>1.4660495</v>
      </c>
      <c r="F62">
        <v>-111</v>
      </c>
      <c r="G62">
        <v>-76</v>
      </c>
      <c r="H62">
        <v>7</v>
      </c>
      <c r="I62">
        <f>ACOS(SIN(RADIANS(B62))*SIN(RADIANS(D62))+COS(RADIANS(B62))*COS(RADIANS(D62))*COS(RADIANS(C62-E62)))*6371</f>
        <v>9.2701486889622098E-2</v>
      </c>
      <c r="J62">
        <v>868.1</v>
      </c>
      <c r="K62">
        <v>14</v>
      </c>
      <c r="L62">
        <f>K62-G62</f>
        <v>90</v>
      </c>
      <c r="M62">
        <f t="shared" si="0"/>
        <v>51.886870873858356</v>
      </c>
      <c r="N62">
        <f t="shared" si="2"/>
        <v>79.993152967056034</v>
      </c>
      <c r="O62">
        <f t="shared" si="1"/>
        <v>118.10628209319768</v>
      </c>
    </row>
    <row r="63" spans="1:15" x14ac:dyDescent="0.3">
      <c r="A63">
        <v>0</v>
      </c>
      <c r="B63">
        <v>43.570599999999999</v>
      </c>
      <c r="C63">
        <v>1.4673</v>
      </c>
      <c r="D63">
        <v>43.570714099999996</v>
      </c>
      <c r="E63">
        <v>1.4660495</v>
      </c>
      <c r="F63">
        <v>-110</v>
      </c>
      <c r="G63">
        <v>-86</v>
      </c>
      <c r="H63">
        <v>7</v>
      </c>
      <c r="I63">
        <f>ACOS(SIN(RADIANS(B63))*SIN(RADIANS(D63))+COS(RADIANS(B63))*COS(RADIANS(D63))*COS(RADIANS(C63-E63)))*6371</f>
        <v>0.10154039111674584</v>
      </c>
      <c r="J63">
        <v>868.1</v>
      </c>
      <c r="K63">
        <v>14</v>
      </c>
      <c r="L63">
        <f>K63-G63</f>
        <v>100</v>
      </c>
      <c r="M63">
        <f t="shared" si="0"/>
        <v>61.09582823753631</v>
      </c>
      <c r="N63">
        <f t="shared" si="2"/>
        <v>79.993152967056034</v>
      </c>
      <c r="O63">
        <f t="shared" si="1"/>
        <v>118.89732472951972</v>
      </c>
    </row>
    <row r="64" spans="1:15" x14ac:dyDescent="0.3">
      <c r="A64">
        <v>0</v>
      </c>
      <c r="B64">
        <v>43.570500000000003</v>
      </c>
      <c r="C64">
        <v>1.4674</v>
      </c>
      <c r="D64">
        <v>43.570714099999996</v>
      </c>
      <c r="E64">
        <v>1.4660495</v>
      </c>
      <c r="F64">
        <v>-111</v>
      </c>
      <c r="G64">
        <v>-89</v>
      </c>
      <c r="H64">
        <v>7</v>
      </c>
      <c r="I64">
        <f>ACOS(SIN(RADIANS(B64))*SIN(RADIANS(D64))+COS(RADIANS(B64))*COS(RADIANS(D64))*COS(RADIANS(C64-E64)))*6371</f>
        <v>0.11137520916875143</v>
      </c>
      <c r="J64">
        <v>868.1</v>
      </c>
      <c r="K64">
        <v>14</v>
      </c>
      <c r="L64">
        <f>K64-G64</f>
        <v>103</v>
      </c>
      <c r="M64">
        <f t="shared" si="0"/>
        <v>63.292834222087706</v>
      </c>
      <c r="N64">
        <f t="shared" si="2"/>
        <v>79.993152967056034</v>
      </c>
      <c r="O64">
        <f t="shared" si="1"/>
        <v>119.70031874496833</v>
      </c>
    </row>
    <row r="65" spans="1:15" x14ac:dyDescent="0.3">
      <c r="A65">
        <v>0</v>
      </c>
      <c r="B65">
        <v>43.570399999999999</v>
      </c>
      <c r="C65">
        <v>1.4675</v>
      </c>
      <c r="D65">
        <v>43.570714099999996</v>
      </c>
      <c r="E65">
        <v>1.4660495</v>
      </c>
      <c r="F65">
        <v>-112</v>
      </c>
      <c r="G65">
        <v>-89</v>
      </c>
      <c r="H65">
        <v>8</v>
      </c>
      <c r="I65">
        <f>ACOS(SIN(RADIANS(B65))*SIN(RADIANS(D65))+COS(RADIANS(B65))*COS(RADIANS(D65))*COS(RADIANS(C65-E65)))*6371</f>
        <v>0.12196536917136802</v>
      </c>
      <c r="J65">
        <v>868.1</v>
      </c>
      <c r="K65">
        <v>14</v>
      </c>
      <c r="L65">
        <f>K65-G65</f>
        <v>103</v>
      </c>
      <c r="M65">
        <f t="shared" si="0"/>
        <v>62.503874182215142</v>
      </c>
      <c r="N65">
        <f t="shared" si="2"/>
        <v>79.993152967056034</v>
      </c>
      <c r="O65">
        <f t="shared" si="1"/>
        <v>120.48927878484089</v>
      </c>
    </row>
    <row r="66" spans="1:15" x14ac:dyDescent="0.3">
      <c r="A66">
        <v>0</v>
      </c>
      <c r="B66">
        <v>43.5702</v>
      </c>
      <c r="C66">
        <v>1.4677</v>
      </c>
      <c r="D66">
        <v>43.570714099999996</v>
      </c>
      <c r="E66">
        <v>1.4660495</v>
      </c>
      <c r="F66">
        <v>-113</v>
      </c>
      <c r="G66">
        <v>-95</v>
      </c>
      <c r="H66">
        <v>5</v>
      </c>
      <c r="I66">
        <f>ACOS(SIN(RADIANS(B66))*SIN(RADIANS(D66))+COS(RADIANS(B66))*COS(RADIANS(D66))*COS(RADIANS(C66-E66)))*6371</f>
        <v>0.14473778987827712</v>
      </c>
      <c r="J66">
        <v>868.1</v>
      </c>
      <c r="K66">
        <v>14</v>
      </c>
      <c r="L66">
        <f>K66-G66</f>
        <v>109</v>
      </c>
      <c r="M66">
        <f t="shared" ref="M66:M129" si="3">L66-20*LOG10(J66)-20*LOG10(I66)</f>
        <v>67.016966140840253</v>
      </c>
      <c r="N66">
        <f t="shared" si="2"/>
        <v>79.993152967056034</v>
      </c>
      <c r="O66">
        <f t="shared" ref="O66:O129" si="4">N66+20*LOG10(J66)+20*LOG10(I66)</f>
        <v>121.97618682621578</v>
      </c>
    </row>
    <row r="67" spans="1:15" x14ac:dyDescent="0.3">
      <c r="A67">
        <v>0</v>
      </c>
      <c r="B67">
        <v>43.569800000000001</v>
      </c>
      <c r="C67">
        <v>1.4674</v>
      </c>
      <c r="D67">
        <v>43.570714099999996</v>
      </c>
      <c r="E67">
        <v>1.4660495</v>
      </c>
      <c r="F67">
        <v>-112</v>
      </c>
      <c r="G67">
        <v>-101</v>
      </c>
      <c r="H67">
        <v>6</v>
      </c>
      <c r="I67">
        <f>ACOS(SIN(RADIANS(B67))*SIN(RADIANS(D67))+COS(RADIANS(B67))*COS(RADIANS(D67))*COS(RADIANS(C67-E67)))*6371</f>
        <v>0.14889317519569389</v>
      </c>
      <c r="J67">
        <v>868.1</v>
      </c>
      <c r="K67">
        <v>14</v>
      </c>
      <c r="L67">
        <f>K67-G67</f>
        <v>115</v>
      </c>
      <c r="M67">
        <f t="shared" si="3"/>
        <v>72.771109045824574</v>
      </c>
      <c r="N67">
        <f t="shared" si="2"/>
        <v>79.993152967056034</v>
      </c>
      <c r="O67">
        <f t="shared" si="4"/>
        <v>122.22204392123146</v>
      </c>
    </row>
    <row r="68" spans="1:15" x14ac:dyDescent="0.3">
      <c r="A68">
        <v>0</v>
      </c>
      <c r="B68">
        <v>43.57</v>
      </c>
      <c r="C68">
        <v>1.4677</v>
      </c>
      <c r="D68">
        <v>43.570714099999996</v>
      </c>
      <c r="E68">
        <v>1.4660495</v>
      </c>
      <c r="F68">
        <v>-111</v>
      </c>
      <c r="G68">
        <v>-99</v>
      </c>
      <c r="H68">
        <v>7</v>
      </c>
      <c r="I68">
        <f>ACOS(SIN(RADIANS(B68))*SIN(RADIANS(D68))+COS(RADIANS(B68))*COS(RADIANS(D68))*COS(RADIANS(C68-E68)))*6371</f>
        <v>0.15487497306610831</v>
      </c>
      <c r="J68">
        <v>868.1</v>
      </c>
      <c r="K68">
        <v>14</v>
      </c>
      <c r="L68">
        <f>K68-G68</f>
        <v>113</v>
      </c>
      <c r="M68">
        <f t="shared" si="3"/>
        <v>70.428979998436049</v>
      </c>
      <c r="N68">
        <f t="shared" ref="N68:N131" si="5">N67</f>
        <v>79.993152967056034</v>
      </c>
      <c r="O68">
        <f t="shared" si="4"/>
        <v>122.56417296861999</v>
      </c>
    </row>
    <row r="69" spans="1:15" x14ac:dyDescent="0.3">
      <c r="A69">
        <v>0</v>
      </c>
      <c r="B69">
        <v>43.570099999999996</v>
      </c>
      <c r="C69">
        <v>1.4678</v>
      </c>
      <c r="D69">
        <v>43.570714099999996</v>
      </c>
      <c r="E69">
        <v>1.4660495</v>
      </c>
      <c r="F69">
        <v>-112</v>
      </c>
      <c r="G69">
        <v>-94</v>
      </c>
      <c r="H69">
        <v>7</v>
      </c>
      <c r="I69">
        <f>ACOS(SIN(RADIANS(B69))*SIN(RADIANS(D69))+COS(RADIANS(B69))*COS(RADIANS(D69))*COS(RADIANS(C69-E69)))*6371</f>
        <v>0.15668897652390745</v>
      </c>
      <c r="J69">
        <v>868.1</v>
      </c>
      <c r="K69">
        <v>14</v>
      </c>
      <c r="L69">
        <f>K69-G69</f>
        <v>108</v>
      </c>
      <c r="M69">
        <f t="shared" si="3"/>
        <v>65.327835999587791</v>
      </c>
      <c r="N69">
        <f t="shared" si="5"/>
        <v>79.993152967056034</v>
      </c>
      <c r="O69">
        <f t="shared" si="4"/>
        <v>122.66531696746824</v>
      </c>
    </row>
    <row r="70" spans="1:15" x14ac:dyDescent="0.3">
      <c r="A70">
        <v>0</v>
      </c>
      <c r="B70">
        <v>43.572600000000001</v>
      </c>
      <c r="C70">
        <v>1.4658</v>
      </c>
      <c r="D70">
        <v>43.570714099999996</v>
      </c>
      <c r="E70">
        <v>1.4660495</v>
      </c>
      <c r="F70">
        <v>-90</v>
      </c>
      <c r="G70">
        <v>-130</v>
      </c>
      <c r="H70">
        <v>-13</v>
      </c>
      <c r="I70">
        <f>ACOS(SIN(RADIANS(B70))*SIN(RADIANS(D70))+COS(RADIANS(B70))*COS(RADIANS(D70))*COS(RADIANS(C70-E70)))*6371</f>
        <v>0.21066362950505702</v>
      </c>
      <c r="J70">
        <v>868.1</v>
      </c>
      <c r="K70">
        <v>14</v>
      </c>
      <c r="L70">
        <f>K70-G70</f>
        <v>144</v>
      </c>
      <c r="M70">
        <f t="shared" si="3"/>
        <v>98.7568136288847</v>
      </c>
      <c r="N70">
        <f t="shared" si="5"/>
        <v>79.993152967056034</v>
      </c>
      <c r="O70">
        <f t="shared" si="4"/>
        <v>125.23633933817133</v>
      </c>
    </row>
    <row r="71" spans="1:15" x14ac:dyDescent="0.3">
      <c r="A71">
        <v>0</v>
      </c>
      <c r="B71">
        <v>43.567799999999998</v>
      </c>
      <c r="C71">
        <v>1.4669000000000001</v>
      </c>
      <c r="D71">
        <v>43.570714099999996</v>
      </c>
      <c r="E71">
        <v>1.4660495</v>
      </c>
      <c r="F71">
        <v>-109</v>
      </c>
      <c r="G71">
        <v>-118</v>
      </c>
      <c r="H71">
        <v>-1</v>
      </c>
      <c r="I71">
        <f>ACOS(SIN(RADIANS(B71))*SIN(RADIANS(D71))+COS(RADIANS(B71))*COS(RADIANS(D71))*COS(RADIANS(C71-E71)))*6371</f>
        <v>0.33119871013321345</v>
      </c>
      <c r="J71">
        <v>868.1</v>
      </c>
      <c r="K71">
        <v>14</v>
      </c>
      <c r="L71">
        <f>K71-G71</f>
        <v>132</v>
      </c>
      <c r="M71">
        <f t="shared" si="3"/>
        <v>82.826832140804939</v>
      </c>
      <c r="N71">
        <f t="shared" si="5"/>
        <v>79.993152967056034</v>
      </c>
      <c r="O71">
        <f t="shared" si="4"/>
        <v>129.16632082625108</v>
      </c>
    </row>
    <row r="72" spans="1:15" x14ac:dyDescent="0.3">
      <c r="A72">
        <v>0</v>
      </c>
      <c r="B72">
        <v>43.567700000000002</v>
      </c>
      <c r="C72">
        <v>1.4686999999999999</v>
      </c>
      <c r="D72">
        <v>43.570714099999996</v>
      </c>
      <c r="E72">
        <v>1.4660495</v>
      </c>
      <c r="F72">
        <v>-109</v>
      </c>
      <c r="G72">
        <v>-127</v>
      </c>
      <c r="H72">
        <v>-10</v>
      </c>
      <c r="I72">
        <f>ACOS(SIN(RADIANS(B72))*SIN(RADIANS(D72))+COS(RADIANS(B72))*COS(RADIANS(D72))*COS(RADIANS(C72-E72)))*6371</f>
        <v>0.39739911199154898</v>
      </c>
      <c r="J72">
        <v>868.1</v>
      </c>
      <c r="K72">
        <v>14</v>
      </c>
      <c r="L72">
        <f>K72-G72</f>
        <v>141</v>
      </c>
      <c r="M72">
        <f t="shared" si="3"/>
        <v>90.244067029141661</v>
      </c>
      <c r="N72">
        <f t="shared" si="5"/>
        <v>79.993152967056034</v>
      </c>
      <c r="O72">
        <f t="shared" si="4"/>
        <v>130.74908593791437</v>
      </c>
    </row>
    <row r="73" spans="1:15" x14ac:dyDescent="0.3">
      <c r="A73">
        <v>0</v>
      </c>
      <c r="B73">
        <v>43.567999999999998</v>
      </c>
      <c r="C73">
        <v>1.4693000000000001</v>
      </c>
      <c r="D73">
        <v>43.570714099999996</v>
      </c>
      <c r="E73">
        <v>1.4660495</v>
      </c>
      <c r="F73">
        <v>-106</v>
      </c>
      <c r="G73">
        <v>-125</v>
      </c>
      <c r="H73">
        <v>-8</v>
      </c>
      <c r="I73">
        <f>ACOS(SIN(RADIANS(B73))*SIN(RADIANS(D73))+COS(RADIANS(B73))*COS(RADIANS(D73))*COS(RADIANS(C73-E73)))*6371</f>
        <v>0.39957407553825841</v>
      </c>
      <c r="J73">
        <v>868.1</v>
      </c>
      <c r="K73">
        <v>14</v>
      </c>
      <c r="L73">
        <f>K73-G73</f>
        <v>139</v>
      </c>
      <c r="M73">
        <f t="shared" si="3"/>
        <v>88.196658808819762</v>
      </c>
      <c r="N73">
        <f t="shared" si="5"/>
        <v>79.993152967056034</v>
      </c>
      <c r="O73">
        <f t="shared" si="4"/>
        <v>130.79649415823627</v>
      </c>
    </row>
    <row r="74" spans="1:15" x14ac:dyDescent="0.3">
      <c r="A74">
        <v>0</v>
      </c>
      <c r="B74">
        <v>43.567799999999998</v>
      </c>
      <c r="C74">
        <v>1.4690000000000001</v>
      </c>
      <c r="D74">
        <v>43.570714099999996</v>
      </c>
      <c r="E74">
        <v>1.4660495</v>
      </c>
      <c r="F74">
        <v>-107</v>
      </c>
      <c r="G74">
        <v>-134</v>
      </c>
      <c r="H74">
        <v>-17</v>
      </c>
      <c r="I74">
        <f>ACOS(SIN(RADIANS(B74))*SIN(RADIANS(D74))+COS(RADIANS(B74))*COS(RADIANS(D74))*COS(RADIANS(C74-E74)))*6371</f>
        <v>0.40187389978696308</v>
      </c>
      <c r="J74">
        <v>868.1</v>
      </c>
      <c r="K74">
        <v>14</v>
      </c>
      <c r="L74">
        <f>K74-G74</f>
        <v>148</v>
      </c>
      <c r="M74">
        <f t="shared" si="3"/>
        <v>97.146808849602195</v>
      </c>
      <c r="N74">
        <f t="shared" si="5"/>
        <v>79.993152967056034</v>
      </c>
      <c r="O74">
        <f t="shared" si="4"/>
        <v>130.84634411745384</v>
      </c>
    </row>
    <row r="75" spans="1:15" x14ac:dyDescent="0.3">
      <c r="A75">
        <v>0</v>
      </c>
      <c r="B75">
        <v>43.567599999999999</v>
      </c>
      <c r="C75">
        <v>1.4685999999999999</v>
      </c>
      <c r="D75">
        <v>43.570714099999996</v>
      </c>
      <c r="E75">
        <v>1.4660495</v>
      </c>
      <c r="F75">
        <v>-110</v>
      </c>
      <c r="G75">
        <v>-125</v>
      </c>
      <c r="H75">
        <v>-8</v>
      </c>
      <c r="I75">
        <f>ACOS(SIN(RADIANS(B75))*SIN(RADIANS(D75))+COS(RADIANS(B75))*COS(RADIANS(D75))*COS(RADIANS(C75-E75)))*6371</f>
        <v>0.40265042580945298</v>
      </c>
      <c r="J75">
        <v>868.1</v>
      </c>
      <c r="K75">
        <v>14</v>
      </c>
      <c r="L75">
        <f>K75-G75</f>
        <v>139</v>
      </c>
      <c r="M75">
        <f t="shared" si="3"/>
        <v>88.130041621533749</v>
      </c>
      <c r="N75">
        <f t="shared" si="5"/>
        <v>79.993152967056034</v>
      </c>
      <c r="O75">
        <f t="shared" si="4"/>
        <v>130.8631113455223</v>
      </c>
    </row>
    <row r="76" spans="1:15" x14ac:dyDescent="0.3">
      <c r="A76">
        <v>0</v>
      </c>
      <c r="B76">
        <v>43.567700000000002</v>
      </c>
      <c r="C76">
        <v>1.4689000000000001</v>
      </c>
      <c r="D76">
        <v>43.570714099999996</v>
      </c>
      <c r="E76">
        <v>1.4660495</v>
      </c>
      <c r="F76">
        <v>-110</v>
      </c>
      <c r="G76">
        <v>-127</v>
      </c>
      <c r="H76">
        <v>-10</v>
      </c>
      <c r="I76">
        <f>ACOS(SIN(RADIANS(B76))*SIN(RADIANS(D76))+COS(RADIANS(B76))*COS(RADIANS(D76))*COS(RADIANS(C76-E76)))*6371</f>
        <v>0.40628465580451545</v>
      </c>
      <c r="J76">
        <v>868.1</v>
      </c>
      <c r="K76">
        <v>14</v>
      </c>
      <c r="L76">
        <f>K76-G76</f>
        <v>141</v>
      </c>
      <c r="M76">
        <f t="shared" si="3"/>
        <v>90.051996463766997</v>
      </c>
      <c r="N76">
        <f t="shared" si="5"/>
        <v>79.993152967056034</v>
      </c>
      <c r="O76">
        <f t="shared" si="4"/>
        <v>130.94115650328902</v>
      </c>
    </row>
    <row r="77" spans="1:15" x14ac:dyDescent="0.3">
      <c r="A77">
        <v>0</v>
      </c>
      <c r="B77">
        <v>43.567799999999998</v>
      </c>
      <c r="C77">
        <v>1.4691000000000001</v>
      </c>
      <c r="D77">
        <v>43.570714099999996</v>
      </c>
      <c r="E77">
        <v>1.4660495</v>
      </c>
      <c r="F77">
        <v>-110</v>
      </c>
      <c r="G77">
        <v>-127</v>
      </c>
      <c r="H77">
        <v>-10</v>
      </c>
      <c r="I77">
        <f>ACOS(SIN(RADIANS(B77))*SIN(RADIANS(D77))+COS(RADIANS(B77))*COS(RADIANS(D77))*COS(RADIANS(C77-E77)))*6371</f>
        <v>0.40669121540310549</v>
      </c>
      <c r="J77">
        <v>868.1</v>
      </c>
      <c r="K77">
        <v>14</v>
      </c>
      <c r="L77">
        <f>K77-G77</f>
        <v>141</v>
      </c>
      <c r="M77">
        <f t="shared" si="3"/>
        <v>90.043309042100262</v>
      </c>
      <c r="N77">
        <f t="shared" si="5"/>
        <v>79.993152967056034</v>
      </c>
      <c r="O77">
        <f t="shared" si="4"/>
        <v>130.94984392495576</v>
      </c>
    </row>
    <row r="78" spans="1:15" x14ac:dyDescent="0.3">
      <c r="A78">
        <v>0</v>
      </c>
      <c r="B78">
        <v>43.567500000000003</v>
      </c>
      <c r="C78">
        <v>1.4684999999999999</v>
      </c>
      <c r="D78">
        <v>43.570714099999996</v>
      </c>
      <c r="E78">
        <v>1.4660495</v>
      </c>
      <c r="F78">
        <v>-109</v>
      </c>
      <c r="G78">
        <v>-122</v>
      </c>
      <c r="H78">
        <v>-5</v>
      </c>
      <c r="I78">
        <f>ACOS(SIN(RADIANS(B78))*SIN(RADIANS(D78))+COS(RADIANS(B78))*COS(RADIANS(D78))*COS(RADIANS(C78-E78)))*6371</f>
        <v>0.40829617732372769</v>
      </c>
      <c r="J78">
        <v>868.1</v>
      </c>
      <c r="K78">
        <v>14</v>
      </c>
      <c r="L78">
        <f>K78-G78</f>
        <v>136</v>
      </c>
      <c r="M78">
        <f t="shared" si="3"/>
        <v>85.00909859845035</v>
      </c>
      <c r="N78">
        <f t="shared" si="5"/>
        <v>79.993152967056034</v>
      </c>
      <c r="O78">
        <f t="shared" si="4"/>
        <v>130.98405436860568</v>
      </c>
    </row>
    <row r="79" spans="1:15" x14ac:dyDescent="0.3">
      <c r="A79">
        <v>0</v>
      </c>
      <c r="B79">
        <v>43.567399999999999</v>
      </c>
      <c r="C79">
        <v>1.4682999999999999</v>
      </c>
      <c r="D79">
        <v>43.570714099999996</v>
      </c>
      <c r="E79">
        <v>1.4660495</v>
      </c>
      <c r="F79">
        <v>-110</v>
      </c>
      <c r="G79">
        <v>-126</v>
      </c>
      <c r="H79">
        <v>-9</v>
      </c>
      <c r="I79">
        <f>ACOS(SIN(RADIANS(B79))*SIN(RADIANS(D79))+COS(RADIANS(B79))*COS(RADIANS(D79))*COS(RADIANS(C79-E79)))*6371</f>
        <v>0.41070041322582451</v>
      </c>
      <c r="J79">
        <v>868.1</v>
      </c>
      <c r="K79">
        <v>14</v>
      </c>
      <c r="L79">
        <f>K79-G79</f>
        <v>140</v>
      </c>
      <c r="M79">
        <f t="shared" si="3"/>
        <v>88.958102079201865</v>
      </c>
      <c r="N79">
        <f t="shared" si="5"/>
        <v>79.993152967056034</v>
      </c>
      <c r="O79">
        <f t="shared" si="4"/>
        <v>131.03505088785417</v>
      </c>
    </row>
    <row r="80" spans="1:15" x14ac:dyDescent="0.3">
      <c r="A80">
        <v>0</v>
      </c>
      <c r="B80">
        <v>43.567900000000002</v>
      </c>
      <c r="C80">
        <v>1.4694</v>
      </c>
      <c r="D80">
        <v>43.570714099999996</v>
      </c>
      <c r="E80">
        <v>1.4660495</v>
      </c>
      <c r="F80">
        <v>-110</v>
      </c>
      <c r="G80">
        <v>-122</v>
      </c>
      <c r="H80">
        <v>-5</v>
      </c>
      <c r="I80">
        <f>ACOS(SIN(RADIANS(B80))*SIN(RADIANS(D80))+COS(RADIANS(B80))*COS(RADIANS(D80))*COS(RADIANS(C80-E80)))*6371</f>
        <v>0.41325456252479587</v>
      </c>
      <c r="J80">
        <v>868.1</v>
      </c>
      <c r="K80">
        <v>14</v>
      </c>
      <c r="L80">
        <f>K80-G80</f>
        <v>136</v>
      </c>
      <c r="M80">
        <f t="shared" si="3"/>
        <v>84.904251733871618</v>
      </c>
      <c r="N80">
        <f t="shared" si="5"/>
        <v>79.993152967056034</v>
      </c>
      <c r="O80">
        <f t="shared" si="4"/>
        <v>131.08890123318443</v>
      </c>
    </row>
    <row r="81" spans="1:15" x14ac:dyDescent="0.3">
      <c r="A81">
        <v>0</v>
      </c>
      <c r="B81">
        <v>43.567300000000003</v>
      </c>
      <c r="C81">
        <v>1.4681</v>
      </c>
      <c r="D81">
        <v>43.570714099999996</v>
      </c>
      <c r="E81">
        <v>1.4660495</v>
      </c>
      <c r="F81">
        <v>-106</v>
      </c>
      <c r="G81">
        <v>-126</v>
      </c>
      <c r="H81">
        <v>-9</v>
      </c>
      <c r="I81">
        <f>ACOS(SIN(RADIANS(B81))*SIN(RADIANS(D81))+COS(RADIANS(B81))*COS(RADIANS(D81))*COS(RADIANS(C81-E81)))*6371</f>
        <v>0.41401741688461735</v>
      </c>
      <c r="J81">
        <v>868.1</v>
      </c>
      <c r="K81">
        <v>14</v>
      </c>
      <c r="L81">
        <f>K81-G81</f>
        <v>140</v>
      </c>
      <c r="M81">
        <f t="shared" si="3"/>
        <v>88.888232647471114</v>
      </c>
      <c r="N81">
        <f t="shared" si="5"/>
        <v>79.993152967056034</v>
      </c>
      <c r="O81">
        <f t="shared" si="4"/>
        <v>131.10492031958492</v>
      </c>
    </row>
    <row r="82" spans="1:15" x14ac:dyDescent="0.3">
      <c r="A82">
        <v>0</v>
      </c>
      <c r="B82">
        <v>43.567300000000003</v>
      </c>
      <c r="C82">
        <v>1.4681</v>
      </c>
      <c r="D82">
        <v>43.570714099999996</v>
      </c>
      <c r="E82">
        <v>1.4660495</v>
      </c>
      <c r="F82">
        <v>-108</v>
      </c>
      <c r="G82">
        <v>-124</v>
      </c>
      <c r="H82">
        <v>-7</v>
      </c>
      <c r="I82">
        <f>ACOS(SIN(RADIANS(B82))*SIN(RADIANS(D82))+COS(RADIANS(B82))*COS(RADIANS(D82))*COS(RADIANS(C82-E82)))*6371</f>
        <v>0.41401741688461735</v>
      </c>
      <c r="J82">
        <v>868.1</v>
      </c>
      <c r="K82">
        <v>14</v>
      </c>
      <c r="L82">
        <f>K82-G82</f>
        <v>138</v>
      </c>
      <c r="M82">
        <f t="shared" si="3"/>
        <v>86.888232647471114</v>
      </c>
      <c r="N82">
        <f t="shared" si="5"/>
        <v>79.993152967056034</v>
      </c>
      <c r="O82">
        <f t="shared" si="4"/>
        <v>131.10492031958492</v>
      </c>
    </row>
    <row r="83" spans="1:15" x14ac:dyDescent="0.3">
      <c r="A83">
        <v>0</v>
      </c>
      <c r="B83">
        <v>43.5672</v>
      </c>
      <c r="C83">
        <v>1.4679</v>
      </c>
      <c r="D83">
        <v>43.570714099999996</v>
      </c>
      <c r="E83">
        <v>1.4660495</v>
      </c>
      <c r="F83">
        <v>-106</v>
      </c>
      <c r="G83">
        <v>-132</v>
      </c>
      <c r="H83">
        <v>-15</v>
      </c>
      <c r="I83">
        <f>ACOS(SIN(RADIANS(B83))*SIN(RADIANS(D83))+COS(RADIANS(B83))*COS(RADIANS(D83))*COS(RADIANS(C83-E83)))*6371</f>
        <v>0.41822549255636332</v>
      </c>
      <c r="J83">
        <v>868.1</v>
      </c>
      <c r="K83">
        <v>14</v>
      </c>
      <c r="L83">
        <f>K83-G83</f>
        <v>146</v>
      </c>
      <c r="M83">
        <f t="shared" si="3"/>
        <v>94.800394849267988</v>
      </c>
      <c r="N83">
        <f t="shared" si="5"/>
        <v>79.993152967056034</v>
      </c>
      <c r="O83">
        <f t="shared" si="4"/>
        <v>131.19275811778806</v>
      </c>
    </row>
    <row r="84" spans="1:15" x14ac:dyDescent="0.3">
      <c r="A84">
        <v>0</v>
      </c>
      <c r="B84">
        <v>43.5672</v>
      </c>
      <c r="C84">
        <v>1.4679</v>
      </c>
      <c r="D84">
        <v>43.570714099999996</v>
      </c>
      <c r="E84">
        <v>1.4660495</v>
      </c>
      <c r="F84">
        <v>-109</v>
      </c>
      <c r="G84">
        <v>-125</v>
      </c>
      <c r="H84">
        <v>-8</v>
      </c>
      <c r="I84">
        <f>ACOS(SIN(RADIANS(B84))*SIN(RADIANS(D84))+COS(RADIANS(B84))*COS(RADIANS(D84))*COS(RADIANS(C84-E84)))*6371</f>
        <v>0.41822549255636332</v>
      </c>
      <c r="J84">
        <v>868.1</v>
      </c>
      <c r="K84">
        <v>14</v>
      </c>
      <c r="L84">
        <f>K84-G84</f>
        <v>139</v>
      </c>
      <c r="M84">
        <f t="shared" si="3"/>
        <v>87.800394849267988</v>
      </c>
      <c r="N84">
        <f t="shared" si="5"/>
        <v>79.993152967056034</v>
      </c>
      <c r="O84">
        <f t="shared" si="4"/>
        <v>131.19275811778806</v>
      </c>
    </row>
    <row r="85" spans="1:15" x14ac:dyDescent="0.3">
      <c r="A85">
        <v>0</v>
      </c>
      <c r="B85">
        <v>43.567799999999998</v>
      </c>
      <c r="C85">
        <v>1.4694</v>
      </c>
      <c r="D85">
        <v>43.570714099999996</v>
      </c>
      <c r="E85">
        <v>1.4660495</v>
      </c>
      <c r="F85">
        <v>-108</v>
      </c>
      <c r="G85">
        <v>-124</v>
      </c>
      <c r="H85">
        <v>-7</v>
      </c>
      <c r="I85">
        <f>ACOS(SIN(RADIANS(B85))*SIN(RADIANS(D85))+COS(RADIANS(B85))*COS(RADIANS(D85))*COS(RADIANS(C85-E85)))*6371</f>
        <v>0.42173687325136688</v>
      </c>
      <c r="J85">
        <v>868.1</v>
      </c>
      <c r="K85">
        <v>14</v>
      </c>
      <c r="L85">
        <f>K85-G85</f>
        <v>138</v>
      </c>
      <c r="M85">
        <f t="shared" si="3"/>
        <v>86.727773398344468</v>
      </c>
      <c r="N85">
        <f t="shared" si="5"/>
        <v>79.993152967056034</v>
      </c>
      <c r="O85">
        <f t="shared" si="4"/>
        <v>131.26537956871155</v>
      </c>
    </row>
    <row r="86" spans="1:15" x14ac:dyDescent="0.3">
      <c r="A86">
        <v>0</v>
      </c>
      <c r="B86">
        <v>43.567</v>
      </c>
      <c r="C86">
        <v>1.4679</v>
      </c>
      <c r="D86">
        <v>43.570714099999996</v>
      </c>
      <c r="E86">
        <v>1.4660495</v>
      </c>
      <c r="F86">
        <v>-109</v>
      </c>
      <c r="G86">
        <v>-127</v>
      </c>
      <c r="H86">
        <v>-10</v>
      </c>
      <c r="I86">
        <f>ACOS(SIN(RADIANS(B86))*SIN(RADIANS(D86))+COS(RADIANS(B86))*COS(RADIANS(D86))*COS(RADIANS(C86-E86)))*6371</f>
        <v>0.43907513738216331</v>
      </c>
      <c r="J86">
        <v>868.1</v>
      </c>
      <c r="K86">
        <v>14</v>
      </c>
      <c r="L86">
        <f>K86-G86</f>
        <v>141</v>
      </c>
      <c r="M86">
        <f t="shared" si="3"/>
        <v>89.377827957833361</v>
      </c>
      <c r="N86">
        <f t="shared" si="5"/>
        <v>79.993152967056034</v>
      </c>
      <c r="O86">
        <f t="shared" si="4"/>
        <v>131.61532500922266</v>
      </c>
    </row>
    <row r="87" spans="1:15" x14ac:dyDescent="0.3">
      <c r="A87">
        <v>0</v>
      </c>
      <c r="B87">
        <v>43.566699999999997</v>
      </c>
      <c r="C87">
        <v>1.4681</v>
      </c>
      <c r="D87">
        <v>43.570714099999996</v>
      </c>
      <c r="E87">
        <v>1.4660495</v>
      </c>
      <c r="F87">
        <v>-111</v>
      </c>
      <c r="G87">
        <v>-127</v>
      </c>
      <c r="H87">
        <v>-10</v>
      </c>
      <c r="I87">
        <f>ACOS(SIN(RADIANS(B87))*SIN(RADIANS(D87))+COS(RADIANS(B87))*COS(RADIANS(D87))*COS(RADIANS(C87-E87)))*6371</f>
        <v>0.47593849606593053</v>
      </c>
      <c r="J87">
        <v>868.1</v>
      </c>
      <c r="K87">
        <v>14</v>
      </c>
      <c r="L87">
        <f>K87-G87</f>
        <v>141</v>
      </c>
      <c r="M87">
        <f t="shared" si="3"/>
        <v>88.677588197008504</v>
      </c>
      <c r="N87">
        <f t="shared" si="5"/>
        <v>79.993152967056034</v>
      </c>
      <c r="O87">
        <f t="shared" si="4"/>
        <v>132.31556477004753</v>
      </c>
    </row>
    <row r="88" spans="1:15" x14ac:dyDescent="0.3">
      <c r="A88">
        <v>0</v>
      </c>
      <c r="B88">
        <v>43.566499999999998</v>
      </c>
      <c r="C88">
        <v>1.4683999999999999</v>
      </c>
      <c r="D88">
        <v>43.570714099999996</v>
      </c>
      <c r="E88">
        <v>1.4660495</v>
      </c>
      <c r="F88">
        <v>-108</v>
      </c>
      <c r="G88">
        <v>-126</v>
      </c>
      <c r="H88">
        <v>-9</v>
      </c>
      <c r="I88">
        <f>ACOS(SIN(RADIANS(B88))*SIN(RADIANS(D88))+COS(RADIANS(B88))*COS(RADIANS(D88))*COS(RADIANS(C88-E88)))*6371</f>
        <v>0.50540547940784153</v>
      </c>
      <c r="J88">
        <v>868.1</v>
      </c>
      <c r="K88">
        <v>14</v>
      </c>
      <c r="L88">
        <f>K88-G88</f>
        <v>140</v>
      </c>
      <c r="M88">
        <f t="shared" si="3"/>
        <v>87.15580595438405</v>
      </c>
      <c r="N88">
        <f t="shared" si="5"/>
        <v>79.993152967056034</v>
      </c>
      <c r="O88">
        <f t="shared" si="4"/>
        <v>132.83734701267198</v>
      </c>
    </row>
    <row r="89" spans="1:15" x14ac:dyDescent="0.3">
      <c r="A89">
        <v>0</v>
      </c>
      <c r="B89">
        <v>43.566699999999997</v>
      </c>
      <c r="C89">
        <v>1.4692000000000001</v>
      </c>
      <c r="D89">
        <v>43.570714099999996</v>
      </c>
      <c r="E89">
        <v>1.4660495</v>
      </c>
      <c r="F89">
        <v>-110</v>
      </c>
      <c r="G89">
        <v>-129</v>
      </c>
      <c r="H89">
        <v>-12</v>
      </c>
      <c r="I89">
        <f>ACOS(SIN(RADIANS(B89))*SIN(RADIANS(D89))+COS(RADIANS(B89))*COS(RADIANS(D89))*COS(RADIANS(C89-E89)))*6371</f>
        <v>0.51347103750649614</v>
      </c>
      <c r="J89">
        <v>868.1</v>
      </c>
      <c r="K89">
        <v>14</v>
      </c>
      <c r="L89">
        <f>K89-G89</f>
        <v>143</v>
      </c>
      <c r="M89">
        <f t="shared" si="3"/>
        <v>90.018285833401421</v>
      </c>
      <c r="N89">
        <f t="shared" si="5"/>
        <v>79.993152967056034</v>
      </c>
      <c r="O89">
        <f t="shared" si="4"/>
        <v>132.97486713365461</v>
      </c>
    </row>
    <row r="90" spans="1:15" x14ac:dyDescent="0.3">
      <c r="A90">
        <v>0</v>
      </c>
      <c r="B90">
        <v>43.566600000000001</v>
      </c>
      <c r="C90">
        <v>1.4690000000000001</v>
      </c>
      <c r="D90">
        <v>43.570714099999996</v>
      </c>
      <c r="E90">
        <v>1.4660495</v>
      </c>
      <c r="F90">
        <v>-110</v>
      </c>
      <c r="G90">
        <v>-126</v>
      </c>
      <c r="H90">
        <v>-9</v>
      </c>
      <c r="I90">
        <f>ACOS(SIN(RADIANS(B90))*SIN(RADIANS(D90))+COS(RADIANS(B90))*COS(RADIANS(D90))*COS(RADIANS(C90-E90)))*6371</f>
        <v>0.51554086274841371</v>
      </c>
      <c r="J90">
        <v>868.1</v>
      </c>
      <c r="K90">
        <v>14</v>
      </c>
      <c r="L90">
        <f>K90-G90</f>
        <v>140</v>
      </c>
      <c r="M90">
        <f t="shared" si="3"/>
        <v>86.983342995784639</v>
      </c>
      <c r="N90">
        <f t="shared" si="5"/>
        <v>79.993152967056034</v>
      </c>
      <c r="O90">
        <f t="shared" si="4"/>
        <v>133.00980997127141</v>
      </c>
    </row>
    <row r="91" spans="1:15" x14ac:dyDescent="0.3">
      <c r="A91">
        <v>0</v>
      </c>
      <c r="B91">
        <v>43.566699999999997</v>
      </c>
      <c r="C91">
        <v>1.4693000000000001</v>
      </c>
      <c r="D91">
        <v>43.570714099999996</v>
      </c>
      <c r="E91">
        <v>1.4660495</v>
      </c>
      <c r="F91">
        <v>-109</v>
      </c>
      <c r="G91">
        <v>-127</v>
      </c>
      <c r="H91">
        <v>-10</v>
      </c>
      <c r="I91">
        <f>ACOS(SIN(RADIANS(B91))*SIN(RADIANS(D91))+COS(RADIANS(B91))*COS(RADIANS(D91))*COS(RADIANS(C91-E91)))*6371</f>
        <v>0.51750106088306924</v>
      </c>
      <c r="J91">
        <v>868.1</v>
      </c>
      <c r="K91">
        <v>14</v>
      </c>
      <c r="L91">
        <f>K91-G91</f>
        <v>141</v>
      </c>
      <c r="M91">
        <f t="shared" si="3"/>
        <v>87.950379986808727</v>
      </c>
      <c r="N91">
        <f t="shared" si="5"/>
        <v>79.993152967056034</v>
      </c>
      <c r="O91">
        <f t="shared" si="4"/>
        <v>133.04277298024729</v>
      </c>
    </row>
    <row r="92" spans="1:15" x14ac:dyDescent="0.3">
      <c r="A92">
        <v>0</v>
      </c>
      <c r="B92">
        <v>43.566499999999998</v>
      </c>
      <c r="C92">
        <v>1.4688000000000001</v>
      </c>
      <c r="D92">
        <v>43.570714099999996</v>
      </c>
      <c r="E92">
        <v>1.4660495</v>
      </c>
      <c r="F92">
        <v>-109</v>
      </c>
      <c r="G92">
        <v>-124</v>
      </c>
      <c r="H92">
        <v>-7</v>
      </c>
      <c r="I92">
        <f>ACOS(SIN(RADIANS(B92))*SIN(RADIANS(D92))+COS(RADIANS(B92))*COS(RADIANS(D92))*COS(RADIANS(C92-E92)))*6371</f>
        <v>0.51834233669557639</v>
      </c>
      <c r="J92">
        <v>868.1</v>
      </c>
      <c r="K92">
        <v>14</v>
      </c>
      <c r="L92">
        <f>K92-G92</f>
        <v>138</v>
      </c>
      <c r="M92">
        <f t="shared" si="3"/>
        <v>84.936271231592769</v>
      </c>
      <c r="N92">
        <f t="shared" si="5"/>
        <v>79.993152967056034</v>
      </c>
      <c r="O92">
        <f t="shared" si="4"/>
        <v>133.05688173546326</v>
      </c>
    </row>
    <row r="93" spans="1:15" x14ac:dyDescent="0.3">
      <c r="A93">
        <v>0</v>
      </c>
      <c r="B93">
        <v>43.566499999999998</v>
      </c>
      <c r="C93">
        <v>1.4689000000000001</v>
      </c>
      <c r="D93">
        <v>43.570714099999996</v>
      </c>
      <c r="E93">
        <v>1.4660495</v>
      </c>
      <c r="F93">
        <v>-110</v>
      </c>
      <c r="G93">
        <v>-128</v>
      </c>
      <c r="H93">
        <v>-11</v>
      </c>
      <c r="I93">
        <f>ACOS(SIN(RADIANS(B93))*SIN(RADIANS(D93))+COS(RADIANS(B93))*COS(RADIANS(D93))*COS(RADIANS(C93-E93)))*6371</f>
        <v>0.52183745966557549</v>
      </c>
      <c r="J93">
        <v>868.1</v>
      </c>
      <c r="K93">
        <v>14</v>
      </c>
      <c r="L93">
        <f>K93-G93</f>
        <v>142</v>
      </c>
      <c r="M93">
        <f t="shared" si="3"/>
        <v>88.877899848591866</v>
      </c>
      <c r="N93">
        <f t="shared" si="5"/>
        <v>79.993152967056034</v>
      </c>
      <c r="O93">
        <f t="shared" si="4"/>
        <v>133.11525311846418</v>
      </c>
    </row>
    <row r="94" spans="1:15" x14ac:dyDescent="0.3">
      <c r="A94">
        <v>0</v>
      </c>
      <c r="B94">
        <v>43.566400000000002</v>
      </c>
      <c r="C94">
        <v>1.4685999999999999</v>
      </c>
      <c r="D94">
        <v>43.570714099999996</v>
      </c>
      <c r="E94">
        <v>1.4660495</v>
      </c>
      <c r="F94">
        <v>-110</v>
      </c>
      <c r="G94">
        <v>-128</v>
      </c>
      <c r="H94">
        <v>-11</v>
      </c>
      <c r="I94">
        <f>ACOS(SIN(RADIANS(B94))*SIN(RADIANS(D94))+COS(RADIANS(B94))*COS(RADIANS(D94))*COS(RADIANS(C94-E94)))*6371</f>
        <v>0.52186367654777088</v>
      </c>
      <c r="J94">
        <v>868.1</v>
      </c>
      <c r="K94">
        <v>14</v>
      </c>
      <c r="L94">
        <f>K94-G94</f>
        <v>142</v>
      </c>
      <c r="M94">
        <f t="shared" si="3"/>
        <v>88.877463484315626</v>
      </c>
      <c r="N94">
        <f t="shared" si="5"/>
        <v>79.993152967056034</v>
      </c>
      <c r="O94">
        <f t="shared" si="4"/>
        <v>133.11568948274041</v>
      </c>
    </row>
    <row r="95" spans="1:15" x14ac:dyDescent="0.3">
      <c r="A95">
        <v>0</v>
      </c>
      <c r="B95">
        <v>43.566600000000001</v>
      </c>
      <c r="C95">
        <v>1.4692000000000001</v>
      </c>
      <c r="D95">
        <v>43.570714099999996</v>
      </c>
      <c r="E95">
        <v>1.4660495</v>
      </c>
      <c r="F95">
        <v>-111</v>
      </c>
      <c r="G95">
        <v>-128</v>
      </c>
      <c r="H95">
        <v>-11</v>
      </c>
      <c r="I95">
        <f>ACOS(SIN(RADIANS(B95))*SIN(RADIANS(D95))+COS(RADIANS(B95))*COS(RADIANS(D95))*COS(RADIANS(C95-E95)))*6371</f>
        <v>0.5231659203175163</v>
      </c>
      <c r="J95">
        <v>868.1</v>
      </c>
      <c r="K95">
        <v>14</v>
      </c>
      <c r="L95">
        <f>K95-G95</f>
        <v>142</v>
      </c>
      <c r="M95">
        <f t="shared" si="3"/>
        <v>88.855815960542884</v>
      </c>
      <c r="N95">
        <f t="shared" si="5"/>
        <v>79.993152967056034</v>
      </c>
      <c r="O95">
        <f t="shared" si="4"/>
        <v>133.13733700651315</v>
      </c>
    </row>
    <row r="96" spans="1:15" x14ac:dyDescent="0.3">
      <c r="A96">
        <v>0</v>
      </c>
      <c r="B96">
        <v>43.566400000000002</v>
      </c>
      <c r="C96">
        <v>1.4686999999999999</v>
      </c>
      <c r="D96">
        <v>43.570714099999996</v>
      </c>
      <c r="E96">
        <v>1.4660495</v>
      </c>
      <c r="F96">
        <v>-111</v>
      </c>
      <c r="G96">
        <v>-125</v>
      </c>
      <c r="H96">
        <v>-8</v>
      </c>
      <c r="I96">
        <f>ACOS(SIN(RADIANS(B96))*SIN(RADIANS(D96))+COS(RADIANS(B96))*COS(RADIANS(D96))*COS(RADIANS(C96-E96)))*6371</f>
        <v>0.52508821454272403</v>
      </c>
      <c r="J96">
        <v>868.1</v>
      </c>
      <c r="K96">
        <v>14</v>
      </c>
      <c r="L96">
        <f>K96-G96</f>
        <v>139</v>
      </c>
      <c r="M96">
        <f t="shared" si="3"/>
        <v>85.823959459999571</v>
      </c>
      <c r="N96">
        <f t="shared" si="5"/>
        <v>79.993152967056034</v>
      </c>
      <c r="O96">
        <f t="shared" si="4"/>
        <v>133.16919350705646</v>
      </c>
    </row>
    <row r="97" spans="1:15" x14ac:dyDescent="0.3">
      <c r="A97">
        <v>0</v>
      </c>
      <c r="B97">
        <v>43.566299999999998</v>
      </c>
      <c r="C97">
        <v>1.4684999999999999</v>
      </c>
      <c r="D97">
        <v>43.570714099999996</v>
      </c>
      <c r="E97">
        <v>1.4660495</v>
      </c>
      <c r="F97">
        <v>-110</v>
      </c>
      <c r="G97">
        <v>-128</v>
      </c>
      <c r="H97">
        <v>-11</v>
      </c>
      <c r="I97">
        <f>ACOS(SIN(RADIANS(B97))*SIN(RADIANS(D97))+COS(RADIANS(B97))*COS(RADIANS(D97))*COS(RADIANS(C97-E97)))*6371</f>
        <v>0.52904392243045972</v>
      </c>
      <c r="J97">
        <v>868.1</v>
      </c>
      <c r="K97">
        <v>14</v>
      </c>
      <c r="L97">
        <f>K97-G97</f>
        <v>142</v>
      </c>
      <c r="M97">
        <f t="shared" si="3"/>
        <v>88.758770282613355</v>
      </c>
      <c r="N97">
        <f t="shared" si="5"/>
        <v>79.993152967056034</v>
      </c>
      <c r="O97">
        <f t="shared" si="4"/>
        <v>133.23438268444269</v>
      </c>
    </row>
    <row r="98" spans="1:15" x14ac:dyDescent="0.3">
      <c r="A98">
        <v>0</v>
      </c>
      <c r="B98">
        <v>43.566099999999999</v>
      </c>
      <c r="C98">
        <v>1.4686999999999999</v>
      </c>
      <c r="D98">
        <v>43.570714099999996</v>
      </c>
      <c r="E98">
        <v>1.4660495</v>
      </c>
      <c r="F98">
        <v>-111</v>
      </c>
      <c r="G98">
        <v>-127</v>
      </c>
      <c r="H98">
        <v>-10</v>
      </c>
      <c r="I98">
        <f>ACOS(SIN(RADIANS(B98))*SIN(RADIANS(D98))+COS(RADIANS(B98))*COS(RADIANS(D98))*COS(RADIANS(C98-E98)))*6371</f>
        <v>0.55572940573235541</v>
      </c>
      <c r="J98">
        <v>868.1</v>
      </c>
      <c r="K98">
        <v>14</v>
      </c>
      <c r="L98">
        <f>K98-G98</f>
        <v>141</v>
      </c>
      <c r="M98">
        <f t="shared" si="3"/>
        <v>87.331337324632102</v>
      </c>
      <c r="N98">
        <f t="shared" si="5"/>
        <v>79.993152967056034</v>
      </c>
      <c r="O98">
        <f t="shared" si="4"/>
        <v>133.66181564242393</v>
      </c>
    </row>
    <row r="99" spans="1:15" x14ac:dyDescent="0.3">
      <c r="A99">
        <v>0</v>
      </c>
      <c r="B99">
        <v>43.569200000000002</v>
      </c>
      <c r="C99">
        <v>1.4728000000000001</v>
      </c>
      <c r="D99">
        <v>43.570714099999996</v>
      </c>
      <c r="E99">
        <v>1.4660495</v>
      </c>
      <c r="F99">
        <v>-109</v>
      </c>
      <c r="G99">
        <v>-120</v>
      </c>
      <c r="H99">
        <v>-3</v>
      </c>
      <c r="I99">
        <f>ACOS(SIN(RADIANS(B99))*SIN(RADIANS(D99))+COS(RADIANS(B99))*COS(RADIANS(D99))*COS(RADIANS(C99-E99)))*6371</f>
        <v>0.56931381890802424</v>
      </c>
      <c r="J99">
        <v>868.1</v>
      </c>
      <c r="K99">
        <v>14</v>
      </c>
      <c r="L99">
        <f>K99-G99</f>
        <v>134</v>
      </c>
      <c r="M99">
        <f t="shared" si="3"/>
        <v>80.121570364896272</v>
      </c>
      <c r="N99">
        <f t="shared" si="5"/>
        <v>79.993152967056034</v>
      </c>
      <c r="O99">
        <f t="shared" si="4"/>
        <v>133.87158260215978</v>
      </c>
    </row>
    <row r="100" spans="1:15" x14ac:dyDescent="0.3">
      <c r="A100">
        <v>0</v>
      </c>
      <c r="B100">
        <v>43.568800000000003</v>
      </c>
      <c r="C100">
        <v>1.4726999999999999</v>
      </c>
      <c r="D100">
        <v>43.570714099999996</v>
      </c>
      <c r="E100">
        <v>1.4660495</v>
      </c>
      <c r="F100">
        <v>-110</v>
      </c>
      <c r="G100">
        <v>-123</v>
      </c>
      <c r="H100">
        <v>-6</v>
      </c>
      <c r="I100">
        <f>ACOS(SIN(RADIANS(B100))*SIN(RADIANS(D100))+COS(RADIANS(B100))*COS(RADIANS(D100))*COS(RADIANS(C100-E100)))*6371</f>
        <v>0.5765214452971954</v>
      </c>
      <c r="J100">
        <v>868.1</v>
      </c>
      <c r="K100">
        <v>14</v>
      </c>
      <c r="L100">
        <f>K100-G100</f>
        <v>137</v>
      </c>
      <c r="M100">
        <f t="shared" si="3"/>
        <v>83.012295541454947</v>
      </c>
      <c r="N100">
        <f t="shared" si="5"/>
        <v>79.993152967056034</v>
      </c>
      <c r="O100">
        <f t="shared" si="4"/>
        <v>133.98085742560107</v>
      </c>
    </row>
    <row r="101" spans="1:15" x14ac:dyDescent="0.3">
      <c r="A101">
        <v>0</v>
      </c>
      <c r="B101">
        <v>43.569600000000001</v>
      </c>
      <c r="C101">
        <v>1.4731000000000001</v>
      </c>
      <c r="D101">
        <v>43.570714099999996</v>
      </c>
      <c r="E101">
        <v>1.4660495</v>
      </c>
      <c r="F101">
        <v>-109</v>
      </c>
      <c r="G101">
        <v>-121</v>
      </c>
      <c r="H101">
        <v>-4</v>
      </c>
      <c r="I101">
        <f>ACOS(SIN(RADIANS(B101))*SIN(RADIANS(D101))+COS(RADIANS(B101))*COS(RADIANS(D101))*COS(RADIANS(C101-E101)))*6371</f>
        <v>0.58136982832586037</v>
      </c>
      <c r="J101">
        <v>868.1</v>
      </c>
      <c r="K101">
        <v>14</v>
      </c>
      <c r="L101">
        <f>K101-G101</f>
        <v>135</v>
      </c>
      <c r="M101">
        <f t="shared" si="3"/>
        <v>80.939555091651513</v>
      </c>
      <c r="N101">
        <f t="shared" si="5"/>
        <v>79.993152967056034</v>
      </c>
      <c r="O101">
        <f t="shared" si="4"/>
        <v>134.05359787540451</v>
      </c>
    </row>
    <row r="102" spans="1:15" x14ac:dyDescent="0.3">
      <c r="A102">
        <v>0</v>
      </c>
      <c r="B102">
        <v>43.5685</v>
      </c>
      <c r="C102">
        <v>1.4726999999999999</v>
      </c>
      <c r="D102">
        <v>43.570714099999996</v>
      </c>
      <c r="E102">
        <v>1.4660495</v>
      </c>
      <c r="F102">
        <v>-110</v>
      </c>
      <c r="G102">
        <v>-123</v>
      </c>
      <c r="H102">
        <v>-6</v>
      </c>
      <c r="I102">
        <f>ACOS(SIN(RADIANS(B102))*SIN(RADIANS(D102))+COS(RADIANS(B102))*COS(RADIANS(D102))*COS(RADIANS(C102-E102)))*6371</f>
        <v>0.58965338439786685</v>
      </c>
      <c r="J102">
        <v>868.1</v>
      </c>
      <c r="K102">
        <v>14</v>
      </c>
      <c r="L102">
        <f>K102-G102</f>
        <v>137</v>
      </c>
      <c r="M102">
        <f t="shared" si="3"/>
        <v>82.816668964044894</v>
      </c>
      <c r="N102">
        <f t="shared" si="5"/>
        <v>79.993152967056034</v>
      </c>
      <c r="O102">
        <f t="shared" si="4"/>
        <v>134.17648400301115</v>
      </c>
    </row>
    <row r="103" spans="1:15" x14ac:dyDescent="0.3">
      <c r="A103">
        <v>0</v>
      </c>
      <c r="B103">
        <v>43.565800000000003</v>
      </c>
      <c r="C103">
        <v>1.4689000000000001</v>
      </c>
      <c r="D103">
        <v>43.570714099999996</v>
      </c>
      <c r="E103">
        <v>1.4660495</v>
      </c>
      <c r="F103">
        <v>-110</v>
      </c>
      <c r="G103">
        <v>-124</v>
      </c>
      <c r="H103">
        <v>-7</v>
      </c>
      <c r="I103">
        <f>ACOS(SIN(RADIANS(B103))*SIN(RADIANS(D103))+COS(RADIANS(B103))*COS(RADIANS(D103))*COS(RADIANS(C103-E103)))*6371</f>
        <v>0.59272226648027582</v>
      </c>
      <c r="J103">
        <v>868.1</v>
      </c>
      <c r="K103">
        <v>14</v>
      </c>
      <c r="L103">
        <f>K103-G103</f>
        <v>138</v>
      </c>
      <c r="M103">
        <f t="shared" si="3"/>
        <v>83.771580026500288</v>
      </c>
      <c r="N103">
        <f t="shared" si="5"/>
        <v>79.993152967056034</v>
      </c>
      <c r="O103">
        <f t="shared" si="4"/>
        <v>134.22157294055575</v>
      </c>
    </row>
    <row r="104" spans="1:15" x14ac:dyDescent="0.3">
      <c r="A104">
        <v>0</v>
      </c>
      <c r="B104">
        <v>43.57</v>
      </c>
      <c r="C104">
        <v>1.4734</v>
      </c>
      <c r="D104">
        <v>43.570714099999996</v>
      </c>
      <c r="E104">
        <v>1.4660495</v>
      </c>
      <c r="F104">
        <v>-110</v>
      </c>
      <c r="G104">
        <v>-122</v>
      </c>
      <c r="H104">
        <v>-5</v>
      </c>
      <c r="I104">
        <f>ACOS(SIN(RADIANS(B104))*SIN(RADIANS(D104))+COS(RADIANS(B104))*COS(RADIANS(D104))*COS(RADIANS(C104-E104)))*6371</f>
        <v>0.59748476917301208</v>
      </c>
      <c r="J104">
        <v>868.1</v>
      </c>
      <c r="K104">
        <v>14</v>
      </c>
      <c r="L104">
        <f>K104-G104</f>
        <v>136</v>
      </c>
      <c r="M104">
        <f t="shared" si="3"/>
        <v>81.702068097348473</v>
      </c>
      <c r="N104">
        <f t="shared" si="5"/>
        <v>79.993152967056034</v>
      </c>
      <c r="O104">
        <f t="shared" si="4"/>
        <v>134.29108486970756</v>
      </c>
    </row>
    <row r="105" spans="1:15" x14ac:dyDescent="0.3">
      <c r="A105">
        <v>0</v>
      </c>
      <c r="B105">
        <v>43.568300000000001</v>
      </c>
      <c r="C105">
        <v>1.4728000000000001</v>
      </c>
      <c r="D105">
        <v>43.570714099999996</v>
      </c>
      <c r="E105">
        <v>1.4660495</v>
      </c>
      <c r="F105">
        <v>-109</v>
      </c>
      <c r="G105">
        <v>-123</v>
      </c>
      <c r="H105">
        <v>-6</v>
      </c>
      <c r="I105">
        <f>ACOS(SIN(RADIANS(B105))*SIN(RADIANS(D105))+COS(RADIANS(B105))*COS(RADIANS(D105))*COS(RADIANS(C105-E105)))*6371</f>
        <v>0.60649416428699854</v>
      </c>
      <c r="J105">
        <v>868.1</v>
      </c>
      <c r="K105">
        <v>14</v>
      </c>
      <c r="L105">
        <f>K105-G105</f>
        <v>137</v>
      </c>
      <c r="M105">
        <f t="shared" si="3"/>
        <v>82.572072347129506</v>
      </c>
      <c r="N105">
        <f t="shared" si="5"/>
        <v>79.993152967056034</v>
      </c>
      <c r="O105">
        <f t="shared" si="4"/>
        <v>134.42108061992653</v>
      </c>
    </row>
    <row r="106" spans="1:15" x14ac:dyDescent="0.3">
      <c r="A106">
        <v>0</v>
      </c>
      <c r="B106">
        <v>43.570399999999999</v>
      </c>
      <c r="C106">
        <v>1.4738</v>
      </c>
      <c r="D106">
        <v>43.570714099999996</v>
      </c>
      <c r="E106">
        <v>1.4660495</v>
      </c>
      <c r="F106">
        <v>-109</v>
      </c>
      <c r="G106">
        <v>-123</v>
      </c>
      <c r="H106">
        <v>-6</v>
      </c>
      <c r="I106">
        <f>ACOS(SIN(RADIANS(B106))*SIN(RADIANS(D106))+COS(RADIANS(B106))*COS(RADIANS(D106))*COS(RADIANS(C106-E106)))*6371</f>
        <v>0.62538447236893258</v>
      </c>
      <c r="J106">
        <v>868.1</v>
      </c>
      <c r="K106">
        <v>14</v>
      </c>
      <c r="L106">
        <f>K106-G106</f>
        <v>137</v>
      </c>
      <c r="M106">
        <f t="shared" si="3"/>
        <v>82.30566299616153</v>
      </c>
      <c r="N106">
        <f t="shared" si="5"/>
        <v>79.993152967056034</v>
      </c>
      <c r="O106">
        <f t="shared" si="4"/>
        <v>134.68748997089452</v>
      </c>
    </row>
    <row r="107" spans="1:15" x14ac:dyDescent="0.3">
      <c r="A107">
        <v>0</v>
      </c>
      <c r="B107">
        <v>43.567999999999998</v>
      </c>
      <c r="C107">
        <v>1.4729000000000001</v>
      </c>
      <c r="D107">
        <v>43.570714099999996</v>
      </c>
      <c r="E107">
        <v>1.4660495</v>
      </c>
      <c r="F107">
        <v>-109</v>
      </c>
      <c r="G107">
        <v>-127</v>
      </c>
      <c r="H107">
        <v>-10</v>
      </c>
      <c r="I107">
        <f>ACOS(SIN(RADIANS(B107))*SIN(RADIANS(D107))+COS(RADIANS(B107))*COS(RADIANS(D107))*COS(RADIANS(C107-E107)))*6371</f>
        <v>0.6290363629964435</v>
      </c>
      <c r="J107">
        <v>868.1</v>
      </c>
      <c r="K107">
        <v>14</v>
      </c>
      <c r="L107">
        <f>K107-G107</f>
        <v>141</v>
      </c>
      <c r="M107">
        <f t="shared" si="3"/>
        <v>86.255089842913875</v>
      </c>
      <c r="N107">
        <f t="shared" si="5"/>
        <v>79.993152967056034</v>
      </c>
      <c r="O107">
        <f t="shared" si="4"/>
        <v>134.73806312414217</v>
      </c>
    </row>
    <row r="108" spans="1:15" x14ac:dyDescent="0.3">
      <c r="A108">
        <v>0</v>
      </c>
      <c r="B108">
        <v>43.5655</v>
      </c>
      <c r="C108">
        <v>1.4692000000000001</v>
      </c>
      <c r="D108">
        <v>43.570714099999996</v>
      </c>
      <c r="E108">
        <v>1.4660495</v>
      </c>
      <c r="F108">
        <v>-112</v>
      </c>
      <c r="G108">
        <v>-126</v>
      </c>
      <c r="H108">
        <v>-9</v>
      </c>
      <c r="I108">
        <f>ACOS(SIN(RADIANS(B108))*SIN(RADIANS(D108))+COS(RADIANS(B108))*COS(RADIANS(D108))*COS(RADIANS(C108-E108)))*6371</f>
        <v>0.63290932436441594</v>
      </c>
      <c r="J108">
        <v>868.1</v>
      </c>
      <c r="K108">
        <v>14</v>
      </c>
      <c r="L108">
        <f>K108-G108</f>
        <v>140</v>
      </c>
      <c r="M108">
        <f t="shared" si="3"/>
        <v>85.201774995894667</v>
      </c>
      <c r="N108">
        <f t="shared" si="5"/>
        <v>79.993152967056034</v>
      </c>
      <c r="O108">
        <f t="shared" si="4"/>
        <v>134.79137797116135</v>
      </c>
    </row>
    <row r="109" spans="1:15" x14ac:dyDescent="0.3">
      <c r="A109">
        <v>0</v>
      </c>
      <c r="B109">
        <v>43.570500000000003</v>
      </c>
      <c r="C109">
        <v>1.474</v>
      </c>
      <c r="D109">
        <v>43.570714099999996</v>
      </c>
      <c r="E109">
        <v>1.4660495</v>
      </c>
      <c r="F109">
        <v>-111</v>
      </c>
      <c r="G109">
        <v>-125</v>
      </c>
      <c r="H109">
        <v>-8</v>
      </c>
      <c r="I109">
        <f>ACOS(SIN(RADIANS(B109))*SIN(RADIANS(D109))+COS(RADIANS(B109))*COS(RADIANS(D109))*COS(RADIANS(C109-E109)))*6371</f>
        <v>0.64096289023014918</v>
      </c>
      <c r="J109">
        <v>868.1</v>
      </c>
      <c r="K109">
        <v>14</v>
      </c>
      <c r="L109">
        <f>K109-G109</f>
        <v>139</v>
      </c>
      <c r="M109">
        <f t="shared" si="3"/>
        <v>84.091947156803414</v>
      </c>
      <c r="N109">
        <f t="shared" si="5"/>
        <v>79.993152967056034</v>
      </c>
      <c r="O109">
        <f t="shared" si="4"/>
        <v>134.90120581025261</v>
      </c>
    </row>
    <row r="110" spans="1:15" x14ac:dyDescent="0.3">
      <c r="A110">
        <v>0</v>
      </c>
      <c r="B110">
        <v>43.567799999999998</v>
      </c>
      <c r="C110">
        <v>1.4730000000000001</v>
      </c>
      <c r="D110">
        <v>43.570714099999996</v>
      </c>
      <c r="E110">
        <v>1.4660495</v>
      </c>
      <c r="F110">
        <v>-109</v>
      </c>
      <c r="G110">
        <v>-126</v>
      </c>
      <c r="H110">
        <v>-9</v>
      </c>
      <c r="I110">
        <f>ACOS(SIN(RADIANS(B110))*SIN(RADIANS(D110))+COS(RADIANS(B110))*COS(RADIANS(D110))*COS(RADIANS(C110-E110)))*6371</f>
        <v>0.64696478996245776</v>
      </c>
      <c r="J110">
        <v>868.1</v>
      </c>
      <c r="K110">
        <v>14</v>
      </c>
      <c r="L110">
        <f>K110-G110</f>
        <v>140</v>
      </c>
      <c r="M110">
        <f t="shared" si="3"/>
        <v>85.010991965175819</v>
      </c>
      <c r="N110">
        <f t="shared" si="5"/>
        <v>79.993152967056034</v>
      </c>
      <c r="O110">
        <f t="shared" si="4"/>
        <v>134.98216100188023</v>
      </c>
    </row>
    <row r="111" spans="1:15" x14ac:dyDescent="0.3">
      <c r="A111">
        <v>0</v>
      </c>
      <c r="B111">
        <v>43.570700000000002</v>
      </c>
      <c r="C111">
        <v>1.4741</v>
      </c>
      <c r="D111">
        <v>43.570714099999996</v>
      </c>
      <c r="E111">
        <v>1.4660495</v>
      </c>
      <c r="F111">
        <v>-112</v>
      </c>
      <c r="G111">
        <v>-128</v>
      </c>
      <c r="H111">
        <v>-11</v>
      </c>
      <c r="I111">
        <f>ACOS(SIN(RADIANS(B111))*SIN(RADIANS(D111))+COS(RADIANS(B111))*COS(RADIANS(D111))*COS(RADIANS(C111-E111)))*6371</f>
        <v>0.64857779303610452</v>
      </c>
      <c r="J111">
        <v>868.1</v>
      </c>
      <c r="K111">
        <v>14</v>
      </c>
      <c r="L111">
        <f>K111-G111</f>
        <v>142</v>
      </c>
      <c r="M111">
        <f t="shared" si="3"/>
        <v>86.989363384059772</v>
      </c>
      <c r="N111">
        <f t="shared" si="5"/>
        <v>79.993152967056034</v>
      </c>
      <c r="O111">
        <f t="shared" si="4"/>
        <v>135.00378958299626</v>
      </c>
    </row>
    <row r="112" spans="1:15" x14ac:dyDescent="0.3">
      <c r="A112">
        <v>0</v>
      </c>
      <c r="B112">
        <v>43.565300000000001</v>
      </c>
      <c r="C112">
        <v>1.4695</v>
      </c>
      <c r="D112">
        <v>43.570714099999996</v>
      </c>
      <c r="E112">
        <v>1.4660495</v>
      </c>
      <c r="F112">
        <v>-109</v>
      </c>
      <c r="G112">
        <v>-120</v>
      </c>
      <c r="H112">
        <v>-3</v>
      </c>
      <c r="I112">
        <f>ACOS(SIN(RADIANS(B112))*SIN(RADIANS(D112))+COS(RADIANS(B112))*COS(RADIANS(D112))*COS(RADIANS(C112-E112)))*6371</f>
        <v>0.66310687594018747</v>
      </c>
      <c r="J112">
        <v>868.1</v>
      </c>
      <c r="K112">
        <v>14</v>
      </c>
      <c r="L112">
        <f>K112-G112</f>
        <v>134</v>
      </c>
      <c r="M112">
        <f t="shared" si="3"/>
        <v>78.796934250458833</v>
      </c>
      <c r="N112">
        <f t="shared" si="5"/>
        <v>79.993152967056034</v>
      </c>
      <c r="O112">
        <f t="shared" si="4"/>
        <v>135.1962187165972</v>
      </c>
    </row>
    <row r="113" spans="1:15" x14ac:dyDescent="0.3">
      <c r="A113">
        <v>0</v>
      </c>
      <c r="B113">
        <v>43.570799999999998</v>
      </c>
      <c r="C113">
        <v>1.4743999999999999</v>
      </c>
      <c r="D113">
        <v>43.570714099999996</v>
      </c>
      <c r="E113">
        <v>1.4660495</v>
      </c>
      <c r="F113">
        <v>-110</v>
      </c>
      <c r="G113">
        <v>-129</v>
      </c>
      <c r="H113">
        <v>-12</v>
      </c>
      <c r="I113">
        <f>ACOS(SIN(RADIANS(B113))*SIN(RADIANS(D113))+COS(RADIANS(B113))*COS(RADIANS(D113))*COS(RADIANS(C113-E113)))*6371</f>
        <v>0.67281217023727002</v>
      </c>
      <c r="J113">
        <v>868.1</v>
      </c>
      <c r="K113">
        <v>14</v>
      </c>
      <c r="L113">
        <f>K113-G113</f>
        <v>143</v>
      </c>
      <c r="M113">
        <f t="shared" si="3"/>
        <v>87.670728102686354</v>
      </c>
      <c r="N113">
        <f t="shared" si="5"/>
        <v>79.993152967056034</v>
      </c>
      <c r="O113">
        <f t="shared" si="4"/>
        <v>135.32242486436968</v>
      </c>
    </row>
    <row r="114" spans="1:15" x14ac:dyDescent="0.3">
      <c r="A114">
        <v>0</v>
      </c>
      <c r="B114">
        <v>43.570999999999998</v>
      </c>
      <c r="C114">
        <v>1.4743999999999999</v>
      </c>
      <c r="D114">
        <v>43.570714099999996</v>
      </c>
      <c r="E114">
        <v>1.4660495</v>
      </c>
      <c r="F114">
        <v>-109</v>
      </c>
      <c r="G114">
        <v>-132</v>
      </c>
      <c r="H114">
        <v>-15</v>
      </c>
      <c r="I114">
        <f>ACOS(SIN(RADIANS(B114))*SIN(RADIANS(D114))+COS(RADIANS(B114))*COS(RADIANS(D114))*COS(RADIANS(C114-E114)))*6371</f>
        <v>0.67349396802496964</v>
      </c>
      <c r="J114">
        <v>868.1</v>
      </c>
      <c r="K114">
        <v>14</v>
      </c>
      <c r="L114">
        <f>K114-G114</f>
        <v>146</v>
      </c>
      <c r="M114">
        <f t="shared" si="3"/>
        <v>90.66193066698078</v>
      </c>
      <c r="N114">
        <f t="shared" si="5"/>
        <v>79.993152967056034</v>
      </c>
      <c r="O114">
        <f t="shared" si="4"/>
        <v>135.33122230007527</v>
      </c>
    </row>
    <row r="115" spans="1:15" x14ac:dyDescent="0.3">
      <c r="A115">
        <v>0</v>
      </c>
      <c r="B115">
        <v>43.570900000000002</v>
      </c>
      <c r="C115">
        <v>1.4744999999999999</v>
      </c>
      <c r="D115">
        <v>43.570714099999996</v>
      </c>
      <c r="E115">
        <v>1.4660495</v>
      </c>
      <c r="F115">
        <v>-111</v>
      </c>
      <c r="G115">
        <v>-131</v>
      </c>
      <c r="H115">
        <v>-14</v>
      </c>
      <c r="I115">
        <f>ACOS(SIN(RADIANS(B115))*SIN(RADIANS(D115))+COS(RADIANS(B115))*COS(RADIANS(D115))*COS(RADIANS(C115-E115)))*6371</f>
        <v>0.681113889381608</v>
      </c>
      <c r="J115">
        <v>868.1</v>
      </c>
      <c r="K115">
        <v>14</v>
      </c>
      <c r="L115">
        <f>K115-G115</f>
        <v>145</v>
      </c>
      <c r="M115">
        <f t="shared" si="3"/>
        <v>89.564210144092357</v>
      </c>
      <c r="N115">
        <f t="shared" si="5"/>
        <v>79.993152967056034</v>
      </c>
      <c r="O115">
        <f t="shared" si="4"/>
        <v>135.42894282296368</v>
      </c>
    </row>
    <row r="116" spans="1:15" x14ac:dyDescent="0.3">
      <c r="A116">
        <v>0</v>
      </c>
      <c r="B116">
        <v>43.570900000000002</v>
      </c>
      <c r="C116">
        <v>1.4744999999999999</v>
      </c>
      <c r="D116">
        <v>43.570714099999996</v>
      </c>
      <c r="E116">
        <v>1.4660495</v>
      </c>
      <c r="F116">
        <v>-110</v>
      </c>
      <c r="G116">
        <v>-130</v>
      </c>
      <c r="H116">
        <v>-13</v>
      </c>
      <c r="I116">
        <f>ACOS(SIN(RADIANS(B116))*SIN(RADIANS(D116))+COS(RADIANS(B116))*COS(RADIANS(D116))*COS(RADIANS(C116-E116)))*6371</f>
        <v>0.681113889381608</v>
      </c>
      <c r="J116">
        <v>868.1</v>
      </c>
      <c r="K116">
        <v>14</v>
      </c>
      <c r="L116">
        <f>K116-G116</f>
        <v>144</v>
      </c>
      <c r="M116">
        <f t="shared" si="3"/>
        <v>88.564210144092357</v>
      </c>
      <c r="N116">
        <f t="shared" si="5"/>
        <v>79.993152967056034</v>
      </c>
      <c r="O116">
        <f t="shared" si="4"/>
        <v>135.42894282296368</v>
      </c>
    </row>
    <row r="117" spans="1:15" x14ac:dyDescent="0.3">
      <c r="A117">
        <v>0</v>
      </c>
      <c r="B117">
        <v>43.565199999999997</v>
      </c>
      <c r="C117">
        <v>1.4698</v>
      </c>
      <c r="D117">
        <v>43.570714099999996</v>
      </c>
      <c r="E117">
        <v>1.4660495</v>
      </c>
      <c r="F117">
        <v>-110</v>
      </c>
      <c r="G117">
        <v>-130</v>
      </c>
      <c r="H117">
        <v>-13</v>
      </c>
      <c r="I117">
        <f>ACOS(SIN(RADIANS(B117))*SIN(RADIANS(D117))+COS(RADIANS(B117))*COS(RADIANS(D117))*COS(RADIANS(C117-E117)))*6371</f>
        <v>0.68355354780897515</v>
      </c>
      <c r="J117">
        <v>868.1</v>
      </c>
      <c r="K117">
        <v>14</v>
      </c>
      <c r="L117">
        <f>K117-G117</f>
        <v>144</v>
      </c>
      <c r="M117">
        <f t="shared" si="3"/>
        <v>88.533154040821827</v>
      </c>
      <c r="N117">
        <f t="shared" si="5"/>
        <v>79.993152967056034</v>
      </c>
      <c r="O117">
        <f t="shared" si="4"/>
        <v>135.45999892623422</v>
      </c>
    </row>
    <row r="118" spans="1:15" x14ac:dyDescent="0.3">
      <c r="A118">
        <v>0</v>
      </c>
      <c r="B118">
        <v>43.571300000000001</v>
      </c>
      <c r="C118">
        <v>1.4744999999999999</v>
      </c>
      <c r="D118">
        <v>43.570714099999996</v>
      </c>
      <c r="E118">
        <v>1.4660495</v>
      </c>
      <c r="F118">
        <v>-110</v>
      </c>
      <c r="G118">
        <v>-124</v>
      </c>
      <c r="H118">
        <v>-7</v>
      </c>
      <c r="I118">
        <f>ACOS(SIN(RADIANS(B118))*SIN(RADIANS(D118))+COS(RADIANS(B118))*COS(RADIANS(D118))*COS(RADIANS(C118-E118)))*6371</f>
        <v>0.68390800940095686</v>
      </c>
      <c r="J118">
        <v>868.1</v>
      </c>
      <c r="K118">
        <v>14</v>
      </c>
      <c r="L118">
        <f>K118-G118</f>
        <v>138</v>
      </c>
      <c r="M118">
        <f t="shared" si="3"/>
        <v>82.528651077909842</v>
      </c>
      <c r="N118">
        <f t="shared" si="5"/>
        <v>79.993152967056034</v>
      </c>
      <c r="O118">
        <f t="shared" si="4"/>
        <v>135.46450188914619</v>
      </c>
    </row>
    <row r="119" spans="1:15" x14ac:dyDescent="0.3">
      <c r="A119">
        <v>0</v>
      </c>
      <c r="B119">
        <v>43.565300000000001</v>
      </c>
      <c r="C119">
        <v>1.4702</v>
      </c>
      <c r="D119">
        <v>43.570714099999996</v>
      </c>
      <c r="E119">
        <v>1.4660495</v>
      </c>
      <c r="F119">
        <v>-111</v>
      </c>
      <c r="G119">
        <v>-127</v>
      </c>
      <c r="H119">
        <v>-10</v>
      </c>
      <c r="I119">
        <f>ACOS(SIN(RADIANS(B119))*SIN(RADIANS(D119))+COS(RADIANS(B119))*COS(RADIANS(D119))*COS(RADIANS(C119-E119)))*6371</f>
        <v>0.68865641148059598</v>
      </c>
      <c r="J119">
        <v>868.1</v>
      </c>
      <c r="K119">
        <v>14</v>
      </c>
      <c r="L119">
        <f>K119-G119</f>
        <v>141</v>
      </c>
      <c r="M119">
        <f t="shared" si="3"/>
        <v>85.468552972008126</v>
      </c>
      <c r="N119">
        <f t="shared" si="5"/>
        <v>79.993152967056034</v>
      </c>
      <c r="O119">
        <f t="shared" si="4"/>
        <v>135.52459999504791</v>
      </c>
    </row>
    <row r="120" spans="1:15" x14ac:dyDescent="0.3">
      <c r="A120">
        <v>0</v>
      </c>
      <c r="B120">
        <v>43.570900000000002</v>
      </c>
      <c r="C120">
        <v>1.4745999999999999</v>
      </c>
      <c r="D120">
        <v>43.570714099999996</v>
      </c>
      <c r="E120">
        <v>1.4660495</v>
      </c>
      <c r="F120">
        <v>-110</v>
      </c>
      <c r="G120">
        <v>-131</v>
      </c>
      <c r="H120">
        <v>-14</v>
      </c>
      <c r="I120">
        <f>ACOS(SIN(RADIANS(B120))*SIN(RADIANS(D120))+COS(RADIANS(B120))*COS(RADIANS(D120))*COS(RADIANS(C120-E120)))*6371</f>
        <v>0.68916654543887157</v>
      </c>
      <c r="J120">
        <v>868.1</v>
      </c>
      <c r="K120">
        <v>14</v>
      </c>
      <c r="L120">
        <f>K120-G120</f>
        <v>145</v>
      </c>
      <c r="M120">
        <f t="shared" si="3"/>
        <v>89.462121133371042</v>
      </c>
      <c r="N120">
        <f t="shared" si="5"/>
        <v>79.993152967056034</v>
      </c>
      <c r="O120">
        <f t="shared" si="4"/>
        <v>135.53103183368498</v>
      </c>
    </row>
    <row r="121" spans="1:15" x14ac:dyDescent="0.3">
      <c r="A121">
        <v>0</v>
      </c>
      <c r="B121">
        <v>43.564999999999998</v>
      </c>
      <c r="C121">
        <v>1.4694</v>
      </c>
      <c r="D121">
        <v>43.570714099999996</v>
      </c>
      <c r="E121">
        <v>1.4660495</v>
      </c>
      <c r="F121">
        <v>-110</v>
      </c>
      <c r="G121">
        <v>-127</v>
      </c>
      <c r="H121">
        <v>-10</v>
      </c>
      <c r="I121">
        <f>ACOS(SIN(RADIANS(B121))*SIN(RADIANS(D121))+COS(RADIANS(B121))*COS(RADIANS(D121))*COS(RADIANS(C121-E121)))*6371</f>
        <v>0.69034359877664664</v>
      </c>
      <c r="J121">
        <v>868.1</v>
      </c>
      <c r="K121">
        <v>14</v>
      </c>
      <c r="L121">
        <f>K121-G121</f>
        <v>141</v>
      </c>
      <c r="M121">
        <f t="shared" si="3"/>
        <v>85.44729883153596</v>
      </c>
      <c r="N121">
        <f t="shared" si="5"/>
        <v>79.993152967056034</v>
      </c>
      <c r="O121">
        <f t="shared" si="4"/>
        <v>135.54585413552007</v>
      </c>
    </row>
    <row r="122" spans="1:15" x14ac:dyDescent="0.3">
      <c r="A122">
        <v>0</v>
      </c>
      <c r="B122">
        <v>43.5655</v>
      </c>
      <c r="C122">
        <v>1.4708000000000001</v>
      </c>
      <c r="D122">
        <v>43.570714099999996</v>
      </c>
      <c r="E122">
        <v>1.4660495</v>
      </c>
      <c r="F122">
        <v>-110</v>
      </c>
      <c r="G122">
        <v>-126</v>
      </c>
      <c r="H122">
        <v>-9</v>
      </c>
      <c r="I122">
        <f>ACOS(SIN(RADIANS(B122))*SIN(RADIANS(D122))+COS(RADIANS(B122))*COS(RADIANS(D122))*COS(RADIANS(C122-E122)))*6371</f>
        <v>0.69471661671240548</v>
      </c>
      <c r="J122">
        <v>868.1</v>
      </c>
      <c r="K122">
        <v>14</v>
      </c>
      <c r="L122">
        <f>K122-G122</f>
        <v>140</v>
      </c>
      <c r="M122">
        <f t="shared" si="3"/>
        <v>84.392451140492739</v>
      </c>
      <c r="N122">
        <f t="shared" si="5"/>
        <v>79.993152967056034</v>
      </c>
      <c r="O122">
        <f t="shared" si="4"/>
        <v>135.6007018265633</v>
      </c>
    </row>
    <row r="123" spans="1:15" x14ac:dyDescent="0.3">
      <c r="A123">
        <v>0</v>
      </c>
      <c r="B123">
        <v>43.567399999999999</v>
      </c>
      <c r="C123">
        <v>1.4734</v>
      </c>
      <c r="D123">
        <v>43.570714099999996</v>
      </c>
      <c r="E123">
        <v>1.4660495</v>
      </c>
      <c r="F123">
        <v>-109</v>
      </c>
      <c r="G123">
        <v>-130</v>
      </c>
      <c r="H123">
        <v>-13</v>
      </c>
      <c r="I123">
        <f>ACOS(SIN(RADIANS(B123))*SIN(RADIANS(D123))+COS(RADIANS(B123))*COS(RADIANS(D123))*COS(RADIANS(C123-E123)))*6371</f>
        <v>0.69749449948516795</v>
      </c>
      <c r="J123">
        <v>868.1</v>
      </c>
      <c r="K123">
        <v>14</v>
      </c>
      <c r="L123">
        <f>K123-G123</f>
        <v>144</v>
      </c>
      <c r="M123">
        <f t="shared" si="3"/>
        <v>88.357789134233343</v>
      </c>
      <c r="N123">
        <f t="shared" si="5"/>
        <v>79.993152967056034</v>
      </c>
      <c r="O123">
        <f t="shared" si="4"/>
        <v>135.63536383282269</v>
      </c>
    </row>
    <row r="124" spans="1:15" x14ac:dyDescent="0.3">
      <c r="A124">
        <v>0</v>
      </c>
      <c r="B124">
        <v>43.571100000000001</v>
      </c>
      <c r="C124">
        <v>1.4748000000000001</v>
      </c>
      <c r="D124">
        <v>43.570714099999996</v>
      </c>
      <c r="E124">
        <v>1.4660495</v>
      </c>
      <c r="F124">
        <v>-107</v>
      </c>
      <c r="G124">
        <v>-127</v>
      </c>
      <c r="H124">
        <v>-10</v>
      </c>
      <c r="I124">
        <f>ACOS(SIN(RADIANS(B124))*SIN(RADIANS(D124))+COS(RADIANS(B124))*COS(RADIANS(D124))*COS(RADIANS(C124-E124)))*6371</f>
        <v>0.70627268568085744</v>
      </c>
      <c r="J124">
        <v>868.1</v>
      </c>
      <c r="K124">
        <v>14</v>
      </c>
      <c r="L124">
        <f>K124-G124</f>
        <v>141</v>
      </c>
      <c r="M124">
        <f t="shared" si="3"/>
        <v>85.249156661286321</v>
      </c>
      <c r="N124">
        <f t="shared" si="5"/>
        <v>79.993152967056034</v>
      </c>
      <c r="O124">
        <f t="shared" si="4"/>
        <v>135.74399630576971</v>
      </c>
    </row>
    <row r="125" spans="1:15" x14ac:dyDescent="0.3">
      <c r="A125">
        <v>0</v>
      </c>
      <c r="B125">
        <v>43.564799999999998</v>
      </c>
      <c r="C125">
        <v>1.4697</v>
      </c>
      <c r="D125">
        <v>43.570714099999996</v>
      </c>
      <c r="E125">
        <v>1.4660495</v>
      </c>
      <c r="F125">
        <v>-109</v>
      </c>
      <c r="G125">
        <v>-127</v>
      </c>
      <c r="H125">
        <v>-10</v>
      </c>
      <c r="I125">
        <f>ACOS(SIN(RADIANS(B125))*SIN(RADIANS(D125))+COS(RADIANS(B125))*COS(RADIANS(D125))*COS(RADIANS(C125-E125)))*6371</f>
        <v>0.72039067296016146</v>
      </c>
      <c r="J125">
        <v>868.1</v>
      </c>
      <c r="K125">
        <v>14</v>
      </c>
      <c r="L125">
        <f>K125-G125</f>
        <v>141</v>
      </c>
      <c r="M125">
        <f t="shared" si="3"/>
        <v>85.077243249823667</v>
      </c>
      <c r="N125">
        <f t="shared" si="5"/>
        <v>79.993152967056034</v>
      </c>
      <c r="O125">
        <f t="shared" si="4"/>
        <v>135.91590971723235</v>
      </c>
    </row>
    <row r="126" spans="1:15" x14ac:dyDescent="0.3">
      <c r="A126">
        <v>0</v>
      </c>
      <c r="B126">
        <v>43.5655</v>
      </c>
      <c r="C126">
        <v>1.4714</v>
      </c>
      <c r="D126">
        <v>43.570714099999996</v>
      </c>
      <c r="E126">
        <v>1.4660495</v>
      </c>
      <c r="F126">
        <v>-110</v>
      </c>
      <c r="G126">
        <v>-128</v>
      </c>
      <c r="H126">
        <v>-11</v>
      </c>
      <c r="I126">
        <f>ACOS(SIN(RADIANS(B126))*SIN(RADIANS(D126))+COS(RADIANS(B126))*COS(RADIANS(D126))*COS(RADIANS(C126-E126)))*6371</f>
        <v>0.72247539466682298</v>
      </c>
      <c r="J126">
        <v>868.1</v>
      </c>
      <c r="K126">
        <v>14</v>
      </c>
      <c r="L126">
        <f>K126-G126</f>
        <v>142</v>
      </c>
      <c r="M126">
        <f t="shared" si="3"/>
        <v>86.052143657176984</v>
      </c>
      <c r="N126">
        <f t="shared" si="5"/>
        <v>79.993152967056034</v>
      </c>
      <c r="O126">
        <f t="shared" si="4"/>
        <v>135.94100930987906</v>
      </c>
    </row>
    <row r="127" spans="1:15" x14ac:dyDescent="0.3">
      <c r="A127">
        <v>0</v>
      </c>
      <c r="B127">
        <v>43.567100000000003</v>
      </c>
      <c r="C127">
        <v>1.4739</v>
      </c>
      <c r="D127">
        <v>43.570714099999996</v>
      </c>
      <c r="E127">
        <v>1.4660495</v>
      </c>
      <c r="F127">
        <v>-109</v>
      </c>
      <c r="G127">
        <v>-131</v>
      </c>
      <c r="H127">
        <v>-14</v>
      </c>
      <c r="I127">
        <f>ACOS(SIN(RADIANS(B127))*SIN(RADIANS(D127))+COS(RADIANS(B127))*COS(RADIANS(D127))*COS(RADIANS(C127-E127)))*6371</f>
        <v>0.74935491134776266</v>
      </c>
      <c r="J127">
        <v>868.1</v>
      </c>
      <c r="K127">
        <v>14</v>
      </c>
      <c r="L127">
        <f>K127-G127</f>
        <v>145</v>
      </c>
      <c r="M127">
        <f t="shared" si="3"/>
        <v>88.734853714300115</v>
      </c>
      <c r="N127">
        <f t="shared" si="5"/>
        <v>79.993152967056034</v>
      </c>
      <c r="O127">
        <f t="shared" si="4"/>
        <v>136.25829925275593</v>
      </c>
    </row>
    <row r="128" spans="1:15" x14ac:dyDescent="0.3">
      <c r="A128">
        <v>0</v>
      </c>
      <c r="B128">
        <v>43.5655</v>
      </c>
      <c r="C128">
        <v>1.4721</v>
      </c>
      <c r="D128">
        <v>43.570714099999996</v>
      </c>
      <c r="E128">
        <v>1.4660495</v>
      </c>
      <c r="F128">
        <v>-110</v>
      </c>
      <c r="G128">
        <v>-131</v>
      </c>
      <c r="H128">
        <v>-14</v>
      </c>
      <c r="I128">
        <f>ACOS(SIN(RADIANS(B128))*SIN(RADIANS(D128))+COS(RADIANS(B128))*COS(RADIANS(D128))*COS(RADIANS(C128-E128)))*6371</f>
        <v>0.75747846879809488</v>
      </c>
      <c r="J128">
        <v>868.1</v>
      </c>
      <c r="K128">
        <v>14</v>
      </c>
      <c r="L128">
        <f>K128-G128</f>
        <v>145</v>
      </c>
      <c r="M128">
        <f t="shared" si="3"/>
        <v>88.64119902357902</v>
      </c>
      <c r="N128">
        <f t="shared" si="5"/>
        <v>79.993152967056034</v>
      </c>
      <c r="O128">
        <f t="shared" si="4"/>
        <v>136.35195394347701</v>
      </c>
    </row>
    <row r="129" spans="1:15" x14ac:dyDescent="0.3">
      <c r="A129">
        <v>0</v>
      </c>
      <c r="B129">
        <v>43.567100000000003</v>
      </c>
      <c r="C129">
        <v>1.4742</v>
      </c>
      <c r="D129">
        <v>43.570714099999996</v>
      </c>
      <c r="E129">
        <v>1.4660495</v>
      </c>
      <c r="F129">
        <v>-109</v>
      </c>
      <c r="G129">
        <v>-138</v>
      </c>
      <c r="H129">
        <v>-21</v>
      </c>
      <c r="I129">
        <f>ACOS(SIN(RADIANS(B129))*SIN(RADIANS(D129))+COS(RADIANS(B129))*COS(RADIANS(D129))*COS(RADIANS(C129-E129)))*6371</f>
        <v>0.76986417116691275</v>
      </c>
      <c r="J129">
        <v>868.1</v>
      </c>
      <c r="K129">
        <v>14</v>
      </c>
      <c r="L129">
        <f>K129-G129</f>
        <v>152</v>
      </c>
      <c r="M129">
        <f t="shared" si="3"/>
        <v>95.500322707615624</v>
      </c>
      <c r="N129">
        <f t="shared" si="5"/>
        <v>79.993152967056034</v>
      </c>
      <c r="O129">
        <f t="shared" si="4"/>
        <v>136.49283025944041</v>
      </c>
    </row>
    <row r="130" spans="1:15" x14ac:dyDescent="0.3">
      <c r="A130">
        <v>0</v>
      </c>
      <c r="B130">
        <v>43.565300000000001</v>
      </c>
      <c r="C130">
        <v>1.4723999999999999</v>
      </c>
      <c r="D130">
        <v>43.570714099999996</v>
      </c>
      <c r="E130">
        <v>1.4660495</v>
      </c>
      <c r="F130">
        <v>-108</v>
      </c>
      <c r="G130">
        <v>-134</v>
      </c>
      <c r="H130">
        <v>-17</v>
      </c>
      <c r="I130">
        <f>ACOS(SIN(RADIANS(B130))*SIN(RADIANS(D130))+COS(RADIANS(B130))*COS(RADIANS(D130))*COS(RADIANS(C130-E130)))*6371</f>
        <v>0.79006653981993824</v>
      </c>
      <c r="J130">
        <v>868.1</v>
      </c>
      <c r="K130">
        <v>14</v>
      </c>
      <c r="L130">
        <f>K130-G130</f>
        <v>148</v>
      </c>
      <c r="M130">
        <f t="shared" ref="M130:M176" si="6">L130-20*LOG10(J130)-20*LOG10(I130)</f>
        <v>91.275331488765019</v>
      </c>
      <c r="N130">
        <f t="shared" si="5"/>
        <v>79.993152967056034</v>
      </c>
      <c r="O130">
        <f t="shared" ref="O130:O176" si="7">N130+20*LOG10(J130)+20*LOG10(I130)</f>
        <v>136.717821478291</v>
      </c>
    </row>
    <row r="131" spans="1:15" x14ac:dyDescent="0.3">
      <c r="A131">
        <v>0</v>
      </c>
      <c r="B131">
        <v>43.5655</v>
      </c>
      <c r="C131">
        <v>1.4728000000000001</v>
      </c>
      <c r="D131">
        <v>43.570714099999996</v>
      </c>
      <c r="E131">
        <v>1.4660495</v>
      </c>
      <c r="F131">
        <v>-111</v>
      </c>
      <c r="G131">
        <v>-135</v>
      </c>
      <c r="H131">
        <v>-18</v>
      </c>
      <c r="I131">
        <f>ACOS(SIN(RADIANS(B131))*SIN(RADIANS(D131))+COS(RADIANS(B131))*COS(RADIANS(D131))*COS(RADIANS(C131-E131)))*6371</f>
        <v>0.79494513826358681</v>
      </c>
      <c r="J131">
        <v>868.1</v>
      </c>
      <c r="K131">
        <v>14</v>
      </c>
      <c r="L131">
        <f>K131-G131</f>
        <v>149</v>
      </c>
      <c r="M131">
        <f t="shared" si="6"/>
        <v>92.221861723116874</v>
      </c>
      <c r="N131">
        <f t="shared" si="5"/>
        <v>79.993152967056034</v>
      </c>
      <c r="O131">
        <f t="shared" si="7"/>
        <v>136.77129124393917</v>
      </c>
    </row>
    <row r="132" spans="1:15" x14ac:dyDescent="0.3">
      <c r="A132">
        <v>0</v>
      </c>
      <c r="B132">
        <v>43.566899999999997</v>
      </c>
      <c r="C132">
        <v>1.4744999999999999</v>
      </c>
      <c r="D132">
        <v>43.570714099999996</v>
      </c>
      <c r="E132">
        <v>1.4660495</v>
      </c>
      <c r="F132">
        <v>-108</v>
      </c>
      <c r="G132">
        <v>-137</v>
      </c>
      <c r="H132">
        <v>-20</v>
      </c>
      <c r="I132">
        <f>ACOS(SIN(RADIANS(B132))*SIN(RADIANS(D132))+COS(RADIANS(B132))*COS(RADIANS(D132))*COS(RADIANS(C132-E132)))*6371</f>
        <v>0.80211451297235237</v>
      </c>
      <c r="J132">
        <v>868.1</v>
      </c>
      <c r="K132">
        <v>14</v>
      </c>
      <c r="L132">
        <f>K132-G132</f>
        <v>151</v>
      </c>
      <c r="M132">
        <f t="shared" si="6"/>
        <v>94.143877390148916</v>
      </c>
      <c r="N132">
        <f t="shared" ref="N132:N176" si="8">N131</f>
        <v>79.993152967056034</v>
      </c>
      <c r="O132">
        <f t="shared" si="7"/>
        <v>136.8492755769071</v>
      </c>
    </row>
    <row r="133" spans="1:15" x14ac:dyDescent="0.3">
      <c r="A133">
        <v>0</v>
      </c>
      <c r="B133">
        <v>43.566899999999997</v>
      </c>
      <c r="C133">
        <v>1.4748000000000001</v>
      </c>
      <c r="D133">
        <v>43.570714099999996</v>
      </c>
      <c r="E133">
        <v>1.4660495</v>
      </c>
      <c r="F133">
        <v>-110</v>
      </c>
      <c r="G133">
        <v>-138</v>
      </c>
      <c r="H133">
        <v>-21</v>
      </c>
      <c r="I133">
        <f>ACOS(SIN(RADIANS(B133))*SIN(RADIANS(D133))+COS(RADIANS(B133))*COS(RADIANS(D133))*COS(RADIANS(C133-E133)))*6371</f>
        <v>0.82272872653589535</v>
      </c>
      <c r="J133">
        <v>868.1</v>
      </c>
      <c r="K133">
        <v>14</v>
      </c>
      <c r="L133">
        <f>K133-G133</f>
        <v>152</v>
      </c>
      <c r="M133">
        <f t="shared" si="6"/>
        <v>94.923471646162852</v>
      </c>
      <c r="N133">
        <f t="shared" si="8"/>
        <v>79.993152967056034</v>
      </c>
      <c r="O133">
        <f t="shared" si="7"/>
        <v>137.06968132089318</v>
      </c>
    </row>
    <row r="134" spans="1:15" x14ac:dyDescent="0.3">
      <c r="A134">
        <v>0</v>
      </c>
      <c r="B134">
        <v>43.566899999999997</v>
      </c>
      <c r="C134">
        <v>1.4748000000000001</v>
      </c>
      <c r="D134">
        <v>43.570714099999996</v>
      </c>
      <c r="E134">
        <v>1.4660495</v>
      </c>
      <c r="F134">
        <v>-109</v>
      </c>
      <c r="G134">
        <v>-134</v>
      </c>
      <c r="H134">
        <v>-17</v>
      </c>
      <c r="I134">
        <f>ACOS(SIN(RADIANS(B134))*SIN(RADIANS(D134))+COS(RADIANS(B134))*COS(RADIANS(D134))*COS(RADIANS(C134-E134)))*6371</f>
        <v>0.82272872653589535</v>
      </c>
      <c r="J134">
        <v>868.1</v>
      </c>
      <c r="K134">
        <v>14</v>
      </c>
      <c r="L134">
        <f>K134-G134</f>
        <v>148</v>
      </c>
      <c r="M134">
        <f t="shared" si="6"/>
        <v>90.923471646162852</v>
      </c>
      <c r="N134">
        <f t="shared" si="8"/>
        <v>79.993152967056034</v>
      </c>
      <c r="O134">
        <f t="shared" si="7"/>
        <v>137.06968132089318</v>
      </c>
    </row>
    <row r="135" spans="1:15" x14ac:dyDescent="0.3">
      <c r="A135">
        <v>0</v>
      </c>
      <c r="B135">
        <v>43.565199999999997</v>
      </c>
      <c r="C135">
        <v>1.4730000000000001</v>
      </c>
      <c r="D135">
        <v>43.570714099999996</v>
      </c>
      <c r="E135">
        <v>1.4660495</v>
      </c>
      <c r="F135">
        <v>-109</v>
      </c>
      <c r="G135">
        <v>-139</v>
      </c>
      <c r="H135">
        <v>-22</v>
      </c>
      <c r="I135">
        <f>ACOS(SIN(RADIANS(B135))*SIN(RADIANS(D135))+COS(RADIANS(B135))*COS(RADIANS(D135))*COS(RADIANS(C135-E135)))*6371</f>
        <v>0.83037346444759974</v>
      </c>
      <c r="J135">
        <v>868.1</v>
      </c>
      <c r="K135">
        <v>14</v>
      </c>
      <c r="L135">
        <f>K135-G135</f>
        <v>153</v>
      </c>
      <c r="M135">
        <f t="shared" si="6"/>
        <v>95.843135628788701</v>
      </c>
      <c r="N135">
        <f t="shared" si="8"/>
        <v>79.993152967056034</v>
      </c>
      <c r="O135">
        <f t="shared" si="7"/>
        <v>137.15001733826733</v>
      </c>
    </row>
    <row r="136" spans="1:15" x14ac:dyDescent="0.3">
      <c r="A136">
        <v>0</v>
      </c>
      <c r="B136">
        <v>43.566600000000001</v>
      </c>
      <c r="C136">
        <v>1.4748000000000001</v>
      </c>
      <c r="D136">
        <v>43.570714099999996</v>
      </c>
      <c r="E136">
        <v>1.4660495</v>
      </c>
      <c r="F136">
        <v>-108</v>
      </c>
      <c r="G136">
        <v>-134</v>
      </c>
      <c r="H136">
        <v>-17</v>
      </c>
      <c r="I136">
        <f>ACOS(SIN(RADIANS(B136))*SIN(RADIANS(D136))+COS(RADIANS(B136))*COS(RADIANS(D136))*COS(RADIANS(C136-E136)))*6371</f>
        <v>0.84041243490924877</v>
      </c>
      <c r="J136">
        <v>868.1</v>
      </c>
      <c r="K136">
        <v>14</v>
      </c>
      <c r="L136">
        <f>K136-G136</f>
        <v>148</v>
      </c>
      <c r="M136">
        <f t="shared" si="6"/>
        <v>90.738755481802031</v>
      </c>
      <c r="N136">
        <f t="shared" si="8"/>
        <v>79.993152967056034</v>
      </c>
      <c r="O136">
        <f t="shared" si="7"/>
        <v>137.254397485254</v>
      </c>
    </row>
    <row r="137" spans="1:15" x14ac:dyDescent="0.3">
      <c r="A137">
        <v>0</v>
      </c>
      <c r="B137">
        <v>43.566600000000001</v>
      </c>
      <c r="C137">
        <v>1.4749000000000001</v>
      </c>
      <c r="D137">
        <v>43.570714099999996</v>
      </c>
      <c r="E137">
        <v>1.4660495</v>
      </c>
      <c r="F137">
        <v>-109</v>
      </c>
      <c r="G137">
        <v>-137</v>
      </c>
      <c r="H137">
        <v>-20</v>
      </c>
      <c r="I137">
        <f>ACOS(SIN(RADIANS(B137))*SIN(RADIANS(D137))+COS(RADIANS(B137))*COS(RADIANS(D137))*COS(RADIANS(C137-E137)))*6371</f>
        <v>0.84718221663550497</v>
      </c>
      <c r="J137">
        <v>868.1</v>
      </c>
      <c r="K137">
        <v>14</v>
      </c>
      <c r="L137">
        <f>K137-G137</f>
        <v>151</v>
      </c>
      <c r="M137">
        <f t="shared" si="6"/>
        <v>93.669068258852931</v>
      </c>
      <c r="N137">
        <f t="shared" si="8"/>
        <v>79.993152967056034</v>
      </c>
      <c r="O137">
        <f t="shared" si="7"/>
        <v>137.32408470820309</v>
      </c>
    </row>
    <row r="138" spans="1:15" x14ac:dyDescent="0.3">
      <c r="A138">
        <v>0</v>
      </c>
      <c r="B138">
        <v>43.566600000000001</v>
      </c>
      <c r="C138">
        <v>1.4749000000000001</v>
      </c>
      <c r="D138">
        <v>43.570714099999996</v>
      </c>
      <c r="E138">
        <v>1.4660495</v>
      </c>
      <c r="F138">
        <v>-106</v>
      </c>
      <c r="G138">
        <v>-130</v>
      </c>
      <c r="H138">
        <v>-13</v>
      </c>
      <c r="I138">
        <f>ACOS(SIN(RADIANS(B138))*SIN(RADIANS(D138))+COS(RADIANS(B138))*COS(RADIANS(D138))*COS(RADIANS(C138-E138)))*6371</f>
        <v>0.84718221663550497</v>
      </c>
      <c r="J138">
        <v>868.1</v>
      </c>
      <c r="K138">
        <v>14</v>
      </c>
      <c r="L138">
        <f>K138-G138</f>
        <v>144</v>
      </c>
      <c r="M138">
        <f t="shared" si="6"/>
        <v>86.669068258852931</v>
      </c>
      <c r="N138">
        <f t="shared" si="8"/>
        <v>79.993152967056034</v>
      </c>
      <c r="O138">
        <f t="shared" si="7"/>
        <v>137.32408470820309</v>
      </c>
    </row>
    <row r="139" spans="1:15" x14ac:dyDescent="0.3">
      <c r="A139">
        <v>0</v>
      </c>
      <c r="B139">
        <v>43.566699999999997</v>
      </c>
      <c r="C139">
        <v>1.4751000000000001</v>
      </c>
      <c r="D139">
        <v>43.570714099999996</v>
      </c>
      <c r="E139">
        <v>1.4660495</v>
      </c>
      <c r="F139">
        <v>-107</v>
      </c>
      <c r="G139">
        <v>-134</v>
      </c>
      <c r="H139">
        <v>-17</v>
      </c>
      <c r="I139">
        <f>ACOS(SIN(RADIANS(B139))*SIN(RADIANS(D139))+COS(RADIANS(B139))*COS(RADIANS(D139))*COS(RADIANS(C139-E139)))*6371</f>
        <v>0.85493017924172587</v>
      </c>
      <c r="J139">
        <v>868.1</v>
      </c>
      <c r="K139">
        <v>14</v>
      </c>
      <c r="L139">
        <f>K139-G139</f>
        <v>148</v>
      </c>
      <c r="M139">
        <f t="shared" si="6"/>
        <v>90.589991914540775</v>
      </c>
      <c r="N139">
        <f t="shared" si="8"/>
        <v>79.993152967056034</v>
      </c>
      <c r="O139">
        <f t="shared" si="7"/>
        <v>137.40316105251526</v>
      </c>
    </row>
    <row r="140" spans="1:15" x14ac:dyDescent="0.3">
      <c r="A140">
        <v>0</v>
      </c>
      <c r="B140">
        <v>43.565100000000001</v>
      </c>
      <c r="C140">
        <v>1.4734</v>
      </c>
      <c r="D140">
        <v>43.570714099999996</v>
      </c>
      <c r="E140">
        <v>1.4660495</v>
      </c>
      <c r="F140">
        <v>-111</v>
      </c>
      <c r="G140">
        <v>-134</v>
      </c>
      <c r="H140">
        <v>-17</v>
      </c>
      <c r="I140">
        <f>ACOS(SIN(RADIANS(B140))*SIN(RADIANS(D140))+COS(RADIANS(B140))*COS(RADIANS(D140))*COS(RADIANS(C140-E140)))*6371</f>
        <v>0.86047160882229834</v>
      </c>
      <c r="J140">
        <v>868.1</v>
      </c>
      <c r="K140">
        <v>14</v>
      </c>
      <c r="L140">
        <f>K140-G140</f>
        <v>148</v>
      </c>
      <c r="M140">
        <f t="shared" si="6"/>
        <v>90.533873967669763</v>
      </c>
      <c r="N140">
        <f t="shared" si="8"/>
        <v>79.993152967056034</v>
      </c>
      <c r="O140">
        <f t="shared" si="7"/>
        <v>137.45927899938627</v>
      </c>
    </row>
    <row r="141" spans="1:15" x14ac:dyDescent="0.3">
      <c r="A141">
        <v>0</v>
      </c>
      <c r="B141">
        <v>43.564900000000002</v>
      </c>
      <c r="C141">
        <v>1.4736</v>
      </c>
      <c r="D141">
        <v>43.570714099999996</v>
      </c>
      <c r="E141">
        <v>1.4660495</v>
      </c>
      <c r="F141">
        <v>-109</v>
      </c>
      <c r="G141">
        <v>-139</v>
      </c>
      <c r="H141">
        <v>-22</v>
      </c>
      <c r="I141">
        <f>ACOS(SIN(RADIANS(B141))*SIN(RADIANS(D141))+COS(RADIANS(B141))*COS(RADIANS(D141))*COS(RADIANS(C141-E141)))*6371</f>
        <v>0.88770359004769817</v>
      </c>
      <c r="J141">
        <v>868.1</v>
      </c>
      <c r="K141">
        <v>14</v>
      </c>
      <c r="L141">
        <f>K141-G141</f>
        <v>153</v>
      </c>
      <c r="M141">
        <f t="shared" si="6"/>
        <v>95.263245350457893</v>
      </c>
      <c r="N141">
        <f t="shared" si="8"/>
        <v>79.993152967056034</v>
      </c>
      <c r="O141">
        <f t="shared" si="7"/>
        <v>137.72990761659813</v>
      </c>
    </row>
    <row r="142" spans="1:15" x14ac:dyDescent="0.3">
      <c r="A142">
        <v>0</v>
      </c>
      <c r="B142">
        <v>43.566400000000002</v>
      </c>
      <c r="C142">
        <v>1.4755</v>
      </c>
      <c r="D142">
        <v>43.570714099999996</v>
      </c>
      <c r="E142">
        <v>1.4660495</v>
      </c>
      <c r="F142">
        <v>-106</v>
      </c>
      <c r="G142">
        <v>-130</v>
      </c>
      <c r="H142">
        <v>-13</v>
      </c>
      <c r="I142">
        <f>ACOS(SIN(RADIANS(B142))*SIN(RADIANS(D142))+COS(RADIANS(B142))*COS(RADIANS(D142))*COS(RADIANS(C142-E142)))*6371</f>
        <v>0.89990859087525021</v>
      </c>
      <c r="J142">
        <v>868.1</v>
      </c>
      <c r="K142">
        <v>14</v>
      </c>
      <c r="L142">
        <f>K142-G142</f>
        <v>144</v>
      </c>
      <c r="M142">
        <f t="shared" si="6"/>
        <v>86.144636920005894</v>
      </c>
      <c r="N142">
        <f t="shared" si="8"/>
        <v>79.993152967056034</v>
      </c>
      <c r="O142">
        <f t="shared" si="7"/>
        <v>137.84851604705014</v>
      </c>
    </row>
    <row r="143" spans="1:15" x14ac:dyDescent="0.3">
      <c r="A143">
        <v>0</v>
      </c>
      <c r="B143">
        <v>43.566499999999998</v>
      </c>
      <c r="C143">
        <v>1.4757</v>
      </c>
      <c r="D143">
        <v>43.570714099999996</v>
      </c>
      <c r="E143">
        <v>1.4660495</v>
      </c>
      <c r="F143">
        <v>-108</v>
      </c>
      <c r="G143">
        <v>-138</v>
      </c>
      <c r="H143">
        <v>-21</v>
      </c>
      <c r="I143">
        <f>ACOS(SIN(RADIANS(B143))*SIN(RADIANS(D143))+COS(RADIANS(B143))*COS(RADIANS(D143))*COS(RADIANS(C143-E143)))*6371</f>
        <v>0.90779215441349548</v>
      </c>
      <c r="J143">
        <v>868.1</v>
      </c>
      <c r="K143">
        <v>14</v>
      </c>
      <c r="L143">
        <f>K143-G143</f>
        <v>152</v>
      </c>
      <c r="M143">
        <f t="shared" si="6"/>
        <v>94.068876374850191</v>
      </c>
      <c r="N143">
        <f t="shared" si="8"/>
        <v>79.993152967056034</v>
      </c>
      <c r="O143">
        <f t="shared" si="7"/>
        <v>137.92427659220584</v>
      </c>
    </row>
    <row r="144" spans="1:15" x14ac:dyDescent="0.3">
      <c r="A144">
        <v>0</v>
      </c>
      <c r="B144">
        <v>43.564700000000002</v>
      </c>
      <c r="C144">
        <v>1.4739</v>
      </c>
      <c r="D144">
        <v>43.570714099999996</v>
      </c>
      <c r="E144">
        <v>1.4660495</v>
      </c>
      <c r="F144">
        <v>-111</v>
      </c>
      <c r="G144">
        <v>-134</v>
      </c>
      <c r="H144">
        <v>-17</v>
      </c>
      <c r="I144">
        <f>ACOS(SIN(RADIANS(B144))*SIN(RADIANS(D144))+COS(RADIANS(B144))*COS(RADIANS(D144))*COS(RADIANS(C144-E144)))*6371</f>
        <v>0.92046688891893624</v>
      </c>
      <c r="J144">
        <v>868.1</v>
      </c>
      <c r="K144">
        <v>14</v>
      </c>
      <c r="L144">
        <f>K144-G144</f>
        <v>148</v>
      </c>
      <c r="M144">
        <f t="shared" si="6"/>
        <v>89.948441462415943</v>
      </c>
      <c r="N144">
        <f t="shared" si="8"/>
        <v>79.993152967056034</v>
      </c>
      <c r="O144">
        <f t="shared" si="7"/>
        <v>138.04471150464011</v>
      </c>
    </row>
    <row r="145" spans="1:15" x14ac:dyDescent="0.3">
      <c r="A145">
        <v>0</v>
      </c>
      <c r="B145">
        <v>43.564500000000002</v>
      </c>
      <c r="C145">
        <v>1.474</v>
      </c>
      <c r="D145">
        <v>43.570714099999996</v>
      </c>
      <c r="E145">
        <v>1.4660495</v>
      </c>
      <c r="F145">
        <v>-107</v>
      </c>
      <c r="G145">
        <v>-139</v>
      </c>
      <c r="H145">
        <v>-22</v>
      </c>
      <c r="I145">
        <f>ACOS(SIN(RADIANS(B145))*SIN(RADIANS(D145))+COS(RADIANS(B145))*COS(RADIANS(D145))*COS(RADIANS(C145-E145)))*6371</f>
        <v>0.94220799662159904</v>
      </c>
      <c r="J145">
        <v>868.1</v>
      </c>
      <c r="K145">
        <v>14</v>
      </c>
      <c r="L145">
        <f>K145-G145</f>
        <v>153</v>
      </c>
      <c r="M145">
        <f t="shared" si="6"/>
        <v>94.74566915913293</v>
      </c>
      <c r="N145">
        <f t="shared" si="8"/>
        <v>79.993152967056034</v>
      </c>
      <c r="O145">
        <f t="shared" si="7"/>
        <v>138.24748380792309</v>
      </c>
    </row>
    <row r="146" spans="1:15" x14ac:dyDescent="0.3">
      <c r="A146">
        <v>0</v>
      </c>
      <c r="B146">
        <v>43.566200000000002</v>
      </c>
      <c r="C146">
        <v>1.4762</v>
      </c>
      <c r="D146">
        <v>43.570714099999996</v>
      </c>
      <c r="E146">
        <v>1.4660495</v>
      </c>
      <c r="F146">
        <v>-110</v>
      </c>
      <c r="G146">
        <v>-130</v>
      </c>
      <c r="H146">
        <v>-13</v>
      </c>
      <c r="I146">
        <f>ACOS(SIN(RADIANS(B146))*SIN(RADIANS(D146))+COS(RADIANS(B146))*COS(RADIANS(D146))*COS(RADIANS(C146-E146)))*6371</f>
        <v>0.95954610687991604</v>
      </c>
      <c r="J146">
        <v>868.1</v>
      </c>
      <c r="K146">
        <v>14</v>
      </c>
      <c r="L146">
        <f>K146-G146</f>
        <v>144</v>
      </c>
      <c r="M146">
        <f t="shared" si="6"/>
        <v>85.587287920883014</v>
      </c>
      <c r="N146">
        <f t="shared" si="8"/>
        <v>79.993152967056034</v>
      </c>
      <c r="O146">
        <f t="shared" si="7"/>
        <v>138.40586504617303</v>
      </c>
    </row>
    <row r="147" spans="1:15" x14ac:dyDescent="0.3">
      <c r="A147">
        <v>0</v>
      </c>
      <c r="B147">
        <v>43.566200000000002</v>
      </c>
      <c r="C147">
        <v>1.4763999999999999</v>
      </c>
      <c r="D147">
        <v>43.570714099999996</v>
      </c>
      <c r="E147">
        <v>1.4660495</v>
      </c>
      <c r="F147">
        <v>-106</v>
      </c>
      <c r="G147">
        <v>-138</v>
      </c>
      <c r="H147">
        <v>-21</v>
      </c>
      <c r="I147">
        <f>ACOS(SIN(RADIANS(B147))*SIN(RADIANS(D147))+COS(RADIANS(B147))*COS(RADIANS(D147))*COS(RADIANS(C147-E147)))*6371</f>
        <v>0.97331542874751076</v>
      </c>
      <c r="J147">
        <v>868.1</v>
      </c>
      <c r="K147">
        <v>14</v>
      </c>
      <c r="L147">
        <f>K147-G147</f>
        <v>152</v>
      </c>
      <c r="M147">
        <f t="shared" si="6"/>
        <v>93.463532720476479</v>
      </c>
      <c r="N147">
        <f t="shared" si="8"/>
        <v>79.993152967056034</v>
      </c>
      <c r="O147">
        <f t="shared" si="7"/>
        <v>138.52962024657955</v>
      </c>
    </row>
    <row r="148" spans="1:15" x14ac:dyDescent="0.3">
      <c r="A148">
        <v>0</v>
      </c>
      <c r="B148">
        <v>43.564100000000003</v>
      </c>
      <c r="C148">
        <v>1.4742999999999999</v>
      </c>
      <c r="D148">
        <v>43.570714099999996</v>
      </c>
      <c r="E148">
        <v>1.4660495</v>
      </c>
      <c r="F148">
        <v>-108</v>
      </c>
      <c r="G148">
        <v>-139</v>
      </c>
      <c r="H148">
        <v>-22</v>
      </c>
      <c r="I148">
        <f>ACOS(SIN(RADIANS(B148))*SIN(RADIANS(D148))+COS(RADIANS(B148))*COS(RADIANS(D148))*COS(RADIANS(C148-E148)))*6371</f>
        <v>0.99133871593763301</v>
      </c>
      <c r="J148">
        <v>868.1</v>
      </c>
      <c r="K148">
        <v>14</v>
      </c>
      <c r="L148">
        <f>K148-G148</f>
        <v>153</v>
      </c>
      <c r="M148">
        <f t="shared" si="6"/>
        <v>94.30416352494197</v>
      </c>
      <c r="N148">
        <f t="shared" si="8"/>
        <v>79.993152967056034</v>
      </c>
      <c r="O148">
        <f t="shared" si="7"/>
        <v>138.68898944211406</v>
      </c>
    </row>
    <row r="149" spans="1:15" x14ac:dyDescent="0.3">
      <c r="A149">
        <v>0</v>
      </c>
      <c r="B149">
        <v>43.565899999999999</v>
      </c>
      <c r="C149">
        <v>1.4766999999999999</v>
      </c>
      <c r="D149">
        <v>43.570714099999996</v>
      </c>
      <c r="E149">
        <v>1.4660495</v>
      </c>
      <c r="F149">
        <v>-111</v>
      </c>
      <c r="G149">
        <v>-138</v>
      </c>
      <c r="H149">
        <v>-21</v>
      </c>
      <c r="I149">
        <f>ACOS(SIN(RADIANS(B149))*SIN(RADIANS(D149))+COS(RADIANS(B149))*COS(RADIANS(D149))*COS(RADIANS(C149-E149)))*6371</f>
        <v>1.0113567939873553</v>
      </c>
      <c r="J149">
        <v>868.1</v>
      </c>
      <c r="K149">
        <v>14</v>
      </c>
      <c r="L149">
        <f>K149-G149</f>
        <v>152</v>
      </c>
      <c r="M149">
        <f t="shared" si="6"/>
        <v>93.13051695023124</v>
      </c>
      <c r="N149">
        <f t="shared" si="8"/>
        <v>79.993152967056034</v>
      </c>
      <c r="O149">
        <f t="shared" si="7"/>
        <v>138.86263601682481</v>
      </c>
    </row>
    <row r="150" spans="1:15" x14ac:dyDescent="0.3">
      <c r="A150">
        <v>0</v>
      </c>
      <c r="B150">
        <v>43.566000000000003</v>
      </c>
      <c r="C150">
        <v>1.4769000000000001</v>
      </c>
      <c r="D150">
        <v>43.570714099999996</v>
      </c>
      <c r="E150">
        <v>1.4660495</v>
      </c>
      <c r="F150">
        <v>-109</v>
      </c>
      <c r="G150">
        <v>-136</v>
      </c>
      <c r="H150">
        <v>-19</v>
      </c>
      <c r="I150">
        <f>ACOS(SIN(RADIANS(B150))*SIN(RADIANS(D150))+COS(RADIANS(B150))*COS(RADIANS(D150))*COS(RADIANS(C150-E150)))*6371</f>
        <v>1.0193001754445501</v>
      </c>
      <c r="J150">
        <v>868.1</v>
      </c>
      <c r="K150">
        <v>14</v>
      </c>
      <c r="L150">
        <f>K150-G150</f>
        <v>150</v>
      </c>
      <c r="M150">
        <f t="shared" si="6"/>
        <v>91.062562896301117</v>
      </c>
      <c r="N150">
        <f t="shared" si="8"/>
        <v>79.993152967056034</v>
      </c>
      <c r="O150">
        <f t="shared" si="7"/>
        <v>138.93059007075493</v>
      </c>
    </row>
    <row r="151" spans="1:15" x14ac:dyDescent="0.3">
      <c r="A151">
        <v>0</v>
      </c>
      <c r="B151">
        <v>43.563800000000001</v>
      </c>
      <c r="C151">
        <v>1.4748000000000001</v>
      </c>
      <c r="D151">
        <v>43.570714099999996</v>
      </c>
      <c r="E151">
        <v>1.4660495</v>
      </c>
      <c r="F151">
        <v>-112</v>
      </c>
      <c r="G151">
        <v>-138</v>
      </c>
      <c r="H151">
        <v>-21</v>
      </c>
      <c r="I151">
        <f>ACOS(SIN(RADIANS(B151))*SIN(RADIANS(D151))+COS(RADIANS(B151))*COS(RADIANS(D151))*COS(RADIANS(C151-E151)))*6371</f>
        <v>1.0431266689764984</v>
      </c>
      <c r="J151">
        <v>868.1</v>
      </c>
      <c r="K151">
        <v>14</v>
      </c>
      <c r="L151">
        <f>K151-G151</f>
        <v>152</v>
      </c>
      <c r="M151">
        <f t="shared" si="6"/>
        <v>92.861863897895731</v>
      </c>
      <c r="N151">
        <f t="shared" si="8"/>
        <v>79.993152967056034</v>
      </c>
      <c r="O151">
        <f t="shared" si="7"/>
        <v>139.13128906916029</v>
      </c>
    </row>
    <row r="152" spans="1:15" x14ac:dyDescent="0.3">
      <c r="A152">
        <v>0</v>
      </c>
      <c r="B152">
        <v>43.563699999999997</v>
      </c>
      <c r="C152">
        <v>1.4746999999999999</v>
      </c>
      <c r="D152">
        <v>43.570714099999996</v>
      </c>
      <c r="E152">
        <v>1.4660495</v>
      </c>
      <c r="F152">
        <v>-109</v>
      </c>
      <c r="G152">
        <v>-139</v>
      </c>
      <c r="H152">
        <v>-22</v>
      </c>
      <c r="I152">
        <f>ACOS(SIN(RADIANS(B152))*SIN(RADIANS(D152))+COS(RADIANS(B152))*COS(RADIANS(D152))*COS(RADIANS(C152-E152)))*6371</f>
        <v>1.0459636519092765</v>
      </c>
      <c r="J152">
        <v>868.1</v>
      </c>
      <c r="K152">
        <v>14</v>
      </c>
      <c r="L152">
        <f>K152-G152</f>
        <v>153</v>
      </c>
      <c r="M152">
        <f t="shared" si="6"/>
        <v>93.838273021464374</v>
      </c>
      <c r="N152">
        <f t="shared" si="8"/>
        <v>79.993152967056034</v>
      </c>
      <c r="O152">
        <f t="shared" si="7"/>
        <v>139.15487994559166</v>
      </c>
    </row>
    <row r="153" spans="1:15" x14ac:dyDescent="0.3">
      <c r="A153">
        <v>0</v>
      </c>
      <c r="B153">
        <v>43.5657</v>
      </c>
      <c r="C153">
        <v>1.4774</v>
      </c>
      <c r="D153">
        <v>43.570714099999996</v>
      </c>
      <c r="E153">
        <v>1.4660495</v>
      </c>
      <c r="F153">
        <v>-109</v>
      </c>
      <c r="G153">
        <v>-138</v>
      </c>
      <c r="H153">
        <v>-21</v>
      </c>
      <c r="I153">
        <f>ACOS(SIN(RADIANS(B153))*SIN(RADIANS(D153))+COS(RADIANS(B153))*COS(RADIANS(D153))*COS(RADIANS(C153-E153)))*6371</f>
        <v>1.0710344601587198</v>
      </c>
      <c r="J153">
        <v>868.1</v>
      </c>
      <c r="K153">
        <v>14</v>
      </c>
      <c r="L153">
        <f>K153-G153</f>
        <v>152</v>
      </c>
      <c r="M153">
        <f t="shared" si="6"/>
        <v>92.632535988988081</v>
      </c>
      <c r="N153">
        <f t="shared" si="8"/>
        <v>79.993152967056034</v>
      </c>
      <c r="O153">
        <f t="shared" si="7"/>
        <v>139.36061697806795</v>
      </c>
    </row>
    <row r="154" spans="1:15" x14ac:dyDescent="0.3">
      <c r="A154">
        <v>0</v>
      </c>
      <c r="B154">
        <v>43.565800000000003</v>
      </c>
      <c r="C154">
        <v>1.4775</v>
      </c>
      <c r="D154">
        <v>43.570714099999996</v>
      </c>
      <c r="E154">
        <v>1.4660495</v>
      </c>
      <c r="F154">
        <v>-109</v>
      </c>
      <c r="G154">
        <v>-139</v>
      </c>
      <c r="H154">
        <v>-22</v>
      </c>
      <c r="I154">
        <f>ACOS(SIN(RADIANS(B154))*SIN(RADIANS(D154))+COS(RADIANS(B154))*COS(RADIANS(D154))*COS(RADIANS(C154-E154)))*6371</f>
        <v>1.0722117348560849</v>
      </c>
      <c r="J154">
        <v>868.1</v>
      </c>
      <c r="K154">
        <v>14</v>
      </c>
      <c r="L154">
        <f>K154-G154</f>
        <v>153</v>
      </c>
      <c r="M154">
        <f t="shared" si="6"/>
        <v>93.622993754272144</v>
      </c>
      <c r="N154">
        <f t="shared" si="8"/>
        <v>79.993152967056034</v>
      </c>
      <c r="O154">
        <f t="shared" si="7"/>
        <v>139.3701592127839</v>
      </c>
    </row>
    <row r="155" spans="1:15" x14ac:dyDescent="0.3">
      <c r="A155">
        <v>0</v>
      </c>
      <c r="B155">
        <v>43.563499999999998</v>
      </c>
      <c r="C155">
        <v>1.4751000000000001</v>
      </c>
      <c r="D155">
        <v>43.570714099999996</v>
      </c>
      <c r="E155">
        <v>1.4660495</v>
      </c>
      <c r="F155">
        <v>-110</v>
      </c>
      <c r="G155">
        <v>-138</v>
      </c>
      <c r="H155">
        <v>-21</v>
      </c>
      <c r="I155">
        <f>ACOS(SIN(RADIANS(B155))*SIN(RADIANS(D155))+COS(RADIANS(B155))*COS(RADIANS(D155))*COS(RADIANS(C155-E155)))*6371</f>
        <v>1.0840602119265554</v>
      </c>
      <c r="J155">
        <v>868.1</v>
      </c>
      <c r="K155">
        <v>14</v>
      </c>
      <c r="L155">
        <f>K155-G155</f>
        <v>152</v>
      </c>
      <c r="M155">
        <f t="shared" si="6"/>
        <v>92.527536778003409</v>
      </c>
      <c r="N155">
        <f t="shared" si="8"/>
        <v>79.993152967056034</v>
      </c>
      <c r="O155">
        <f t="shared" si="7"/>
        <v>139.46561618905261</v>
      </c>
    </row>
    <row r="156" spans="1:15" x14ac:dyDescent="0.3">
      <c r="A156">
        <v>0</v>
      </c>
      <c r="B156">
        <v>43.563400000000001</v>
      </c>
      <c r="C156">
        <v>1.4750000000000001</v>
      </c>
      <c r="D156">
        <v>43.570714099999996</v>
      </c>
      <c r="E156">
        <v>1.4660495</v>
      </c>
      <c r="F156">
        <v>-111</v>
      </c>
      <c r="G156">
        <v>-139</v>
      </c>
      <c r="H156">
        <v>-22</v>
      </c>
      <c r="I156">
        <f>ACOS(SIN(RADIANS(B156))*SIN(RADIANS(D156))+COS(RADIANS(B156))*COS(RADIANS(D156))*COS(RADIANS(C156-E156)))*6371</f>
        <v>1.0869524532548211</v>
      </c>
      <c r="J156">
        <v>868.1</v>
      </c>
      <c r="K156">
        <v>14</v>
      </c>
      <c r="L156">
        <f>K156-G156</f>
        <v>153</v>
      </c>
      <c r="M156">
        <f t="shared" si="6"/>
        <v>93.504393933883975</v>
      </c>
      <c r="N156">
        <f t="shared" si="8"/>
        <v>79.993152967056034</v>
      </c>
      <c r="O156">
        <f t="shared" si="7"/>
        <v>139.48875903317204</v>
      </c>
    </row>
    <row r="157" spans="1:15" x14ac:dyDescent="0.3">
      <c r="A157">
        <v>0</v>
      </c>
      <c r="B157">
        <v>43.563400000000001</v>
      </c>
      <c r="C157">
        <v>1.4756</v>
      </c>
      <c r="D157">
        <v>43.570714099999996</v>
      </c>
      <c r="E157">
        <v>1.4660495</v>
      </c>
      <c r="F157">
        <v>-108</v>
      </c>
      <c r="G157">
        <v>-138</v>
      </c>
      <c r="H157">
        <v>-21</v>
      </c>
      <c r="I157">
        <f>ACOS(SIN(RADIANS(B157))*SIN(RADIANS(D157))+COS(RADIANS(B157))*COS(RADIANS(D157))*COS(RADIANS(C157-E157)))*6371</f>
        <v>1.1196081672218248</v>
      </c>
      <c r="J157">
        <v>868.1</v>
      </c>
      <c r="K157">
        <v>14</v>
      </c>
      <c r="L157">
        <f>K157-G157</f>
        <v>152</v>
      </c>
      <c r="M157">
        <f t="shared" si="6"/>
        <v>92.247283718380928</v>
      </c>
      <c r="N157">
        <f t="shared" si="8"/>
        <v>79.993152967056034</v>
      </c>
      <c r="O157">
        <f t="shared" si="7"/>
        <v>139.74586924867512</v>
      </c>
    </row>
    <row r="158" spans="1:15" x14ac:dyDescent="0.3">
      <c r="A158">
        <v>0</v>
      </c>
      <c r="B158">
        <v>43.565399999999997</v>
      </c>
      <c r="C158">
        <v>1.478</v>
      </c>
      <c r="D158">
        <v>43.570714099999996</v>
      </c>
      <c r="E158">
        <v>1.4660495</v>
      </c>
      <c r="F158">
        <v>-111</v>
      </c>
      <c r="G158">
        <v>-138</v>
      </c>
      <c r="H158">
        <v>-21</v>
      </c>
      <c r="I158">
        <f>ACOS(SIN(RADIANS(B158))*SIN(RADIANS(D158))+COS(RADIANS(B158))*COS(RADIANS(D158))*COS(RADIANS(C158-E158)))*6371</f>
        <v>1.1296804404986671</v>
      </c>
      <c r="J158">
        <v>868.1</v>
      </c>
      <c r="K158">
        <v>14</v>
      </c>
      <c r="L158">
        <f>K158-G158</f>
        <v>152</v>
      </c>
      <c r="M158">
        <f t="shared" si="6"/>
        <v>92.169492688306832</v>
      </c>
      <c r="N158">
        <f t="shared" si="8"/>
        <v>79.993152967056034</v>
      </c>
      <c r="O158">
        <f t="shared" si="7"/>
        <v>139.8236602787492</v>
      </c>
    </row>
    <row r="159" spans="1:15" x14ac:dyDescent="0.3">
      <c r="A159">
        <v>0</v>
      </c>
      <c r="B159">
        <v>43.5655</v>
      </c>
      <c r="C159">
        <v>1.4781</v>
      </c>
      <c r="D159">
        <v>43.570714099999996</v>
      </c>
      <c r="E159">
        <v>1.4660495</v>
      </c>
      <c r="F159">
        <v>-110</v>
      </c>
      <c r="G159">
        <v>-139</v>
      </c>
      <c r="H159">
        <v>-22</v>
      </c>
      <c r="I159">
        <f>ACOS(SIN(RADIANS(B159))*SIN(RADIANS(D159))+COS(RADIANS(B159))*COS(RADIANS(D159))*COS(RADIANS(C159-E159)))*6371</f>
        <v>1.1308130191755976</v>
      </c>
      <c r="J159">
        <v>868.1</v>
      </c>
      <c r="K159">
        <v>14</v>
      </c>
      <c r="L159">
        <f>K159-G159</f>
        <v>153</v>
      </c>
      <c r="M159">
        <f t="shared" si="6"/>
        <v>93.160788877043572</v>
      </c>
      <c r="N159">
        <f t="shared" si="8"/>
        <v>79.993152967056034</v>
      </c>
      <c r="O159">
        <f t="shared" si="7"/>
        <v>139.83236409001248</v>
      </c>
    </row>
    <row r="160" spans="1:15" x14ac:dyDescent="0.3">
      <c r="A160">
        <v>0</v>
      </c>
      <c r="B160">
        <v>43.563000000000002</v>
      </c>
      <c r="C160">
        <v>1.4752000000000001</v>
      </c>
      <c r="D160">
        <v>43.570714099999996</v>
      </c>
      <c r="E160">
        <v>1.4660495</v>
      </c>
      <c r="F160">
        <v>-112</v>
      </c>
      <c r="G160">
        <v>-139</v>
      </c>
      <c r="H160">
        <v>-22</v>
      </c>
      <c r="I160">
        <f>ACOS(SIN(RADIANS(B160))*SIN(RADIANS(D160))+COS(RADIANS(B160))*COS(RADIANS(D160))*COS(RADIANS(C160-E160)))*6371</f>
        <v>1.1310588984161298</v>
      </c>
      <c r="J160">
        <v>868.1</v>
      </c>
      <c r="K160">
        <v>14</v>
      </c>
      <c r="L160">
        <f>K160-G160</f>
        <v>153</v>
      </c>
      <c r="M160">
        <f t="shared" si="6"/>
        <v>93.15890045892462</v>
      </c>
      <c r="N160">
        <f t="shared" si="8"/>
        <v>79.993152967056034</v>
      </c>
      <c r="O160">
        <f t="shared" si="7"/>
        <v>139.83425250813141</v>
      </c>
    </row>
    <row r="161" spans="1:15" x14ac:dyDescent="0.3">
      <c r="A161">
        <v>0</v>
      </c>
      <c r="B161">
        <v>43.563600000000001</v>
      </c>
      <c r="C161">
        <v>1.4761</v>
      </c>
      <c r="D161">
        <v>43.570714099999996</v>
      </c>
      <c r="E161">
        <v>1.4660495</v>
      </c>
      <c r="F161">
        <v>-109</v>
      </c>
      <c r="G161">
        <v>-138</v>
      </c>
      <c r="H161">
        <v>-21</v>
      </c>
      <c r="I161">
        <f>ACOS(SIN(RADIANS(B161))*SIN(RADIANS(D161))+COS(RADIANS(B161))*COS(RADIANS(D161))*COS(RADIANS(C161-E161)))*6371</f>
        <v>1.1320153892463025</v>
      </c>
      <c r="J161">
        <v>868.1</v>
      </c>
      <c r="K161">
        <v>14</v>
      </c>
      <c r="L161">
        <f>K161-G161</f>
        <v>152</v>
      </c>
      <c r="M161">
        <f t="shared" si="6"/>
        <v>92.151558256920296</v>
      </c>
      <c r="N161">
        <f t="shared" si="8"/>
        <v>79.993152967056034</v>
      </c>
      <c r="O161">
        <f t="shared" si="7"/>
        <v>139.84159471013572</v>
      </c>
    </row>
    <row r="162" spans="1:15" x14ac:dyDescent="0.3">
      <c r="A162">
        <v>0</v>
      </c>
      <c r="B162">
        <v>43.563299999999998</v>
      </c>
      <c r="C162">
        <v>1.4759</v>
      </c>
      <c r="D162">
        <v>43.570714099999996</v>
      </c>
      <c r="E162">
        <v>1.4660495</v>
      </c>
      <c r="F162">
        <v>-111</v>
      </c>
      <c r="G162">
        <v>-139</v>
      </c>
      <c r="H162">
        <v>-22</v>
      </c>
      <c r="I162">
        <f>ACOS(SIN(RADIANS(B162))*SIN(RADIANS(D162))+COS(RADIANS(B162))*COS(RADIANS(D162))*COS(RADIANS(C162-E162)))*6371</f>
        <v>1.1443403959039735</v>
      </c>
      <c r="J162">
        <v>868.1</v>
      </c>
      <c r="K162">
        <v>14</v>
      </c>
      <c r="L162">
        <f>K162-G162</f>
        <v>153</v>
      </c>
      <c r="M162">
        <f t="shared" si="6"/>
        <v>93.057500294244818</v>
      </c>
      <c r="N162">
        <f t="shared" si="8"/>
        <v>79.993152967056034</v>
      </c>
      <c r="O162">
        <f t="shared" si="7"/>
        <v>139.93565267281122</v>
      </c>
    </row>
    <row r="163" spans="1:15" x14ac:dyDescent="0.3">
      <c r="A163">
        <v>0</v>
      </c>
      <c r="B163">
        <v>43.563499999999998</v>
      </c>
      <c r="C163">
        <v>1.4762999999999999</v>
      </c>
      <c r="D163">
        <v>43.570714099999996</v>
      </c>
      <c r="E163">
        <v>1.4660495</v>
      </c>
      <c r="F163">
        <v>-111</v>
      </c>
      <c r="G163">
        <v>-139</v>
      </c>
      <c r="H163">
        <v>-22</v>
      </c>
      <c r="I163">
        <f>ACOS(SIN(RADIANS(B163))*SIN(RADIANS(D163))+COS(RADIANS(B163))*COS(RADIANS(D163))*COS(RADIANS(C163-E163)))*6371</f>
        <v>1.151317289997438</v>
      </c>
      <c r="J163">
        <v>868.1</v>
      </c>
      <c r="K163">
        <v>14</v>
      </c>
      <c r="L163">
        <f>K163-G163</f>
        <v>153</v>
      </c>
      <c r="M163">
        <f t="shared" si="6"/>
        <v>93.004704340331003</v>
      </c>
      <c r="N163">
        <f t="shared" si="8"/>
        <v>79.993152967056034</v>
      </c>
      <c r="O163">
        <f t="shared" si="7"/>
        <v>139.98844862672505</v>
      </c>
    </row>
    <row r="164" spans="1:15" x14ac:dyDescent="0.3">
      <c r="A164">
        <v>0</v>
      </c>
      <c r="B164">
        <v>43.563800000000001</v>
      </c>
      <c r="C164">
        <v>1.4766999999999999</v>
      </c>
      <c r="D164">
        <v>43.570714099999996</v>
      </c>
      <c r="E164">
        <v>1.4660495</v>
      </c>
      <c r="F164">
        <v>-110</v>
      </c>
      <c r="G164">
        <v>-138</v>
      </c>
      <c r="H164">
        <v>-21</v>
      </c>
      <c r="I164">
        <f>ACOS(SIN(RADIANS(B164))*SIN(RADIANS(D164))+COS(RADIANS(B164))*COS(RADIANS(D164))*COS(RADIANS(C164-E164)))*6371</f>
        <v>1.1521248116264251</v>
      </c>
      <c r="J164">
        <v>868.1</v>
      </c>
      <c r="K164">
        <v>14</v>
      </c>
      <c r="L164">
        <f>K164-G164</f>
        <v>152</v>
      </c>
      <c r="M164">
        <f t="shared" si="6"/>
        <v>91.998614285771239</v>
      </c>
      <c r="N164">
        <f t="shared" si="8"/>
        <v>79.993152967056034</v>
      </c>
      <c r="O164">
        <f t="shared" si="7"/>
        <v>139.99453868128481</v>
      </c>
    </row>
    <row r="165" spans="1:15" x14ac:dyDescent="0.3">
      <c r="A165">
        <v>0</v>
      </c>
      <c r="B165">
        <v>43.563800000000001</v>
      </c>
      <c r="C165">
        <v>1.4767999999999999</v>
      </c>
      <c r="D165">
        <v>43.570714099999996</v>
      </c>
      <c r="E165">
        <v>1.4660495</v>
      </c>
      <c r="F165">
        <v>-110</v>
      </c>
      <c r="G165">
        <v>-139</v>
      </c>
      <c r="H165">
        <v>-22</v>
      </c>
      <c r="I165">
        <f>ACOS(SIN(RADIANS(B165))*SIN(RADIANS(D165))+COS(RADIANS(B165))*COS(RADIANS(D165))*COS(RADIANS(C165-E165)))*6371</f>
        <v>1.1581379078319602</v>
      </c>
      <c r="J165">
        <v>868.1</v>
      </c>
      <c r="K165">
        <v>14</v>
      </c>
      <c r="L165">
        <f>K165-G165</f>
        <v>153</v>
      </c>
      <c r="M165">
        <f t="shared" si="6"/>
        <v>92.953399334652545</v>
      </c>
      <c r="N165">
        <f t="shared" si="8"/>
        <v>79.993152967056034</v>
      </c>
      <c r="O165">
        <f t="shared" si="7"/>
        <v>140.03975363240349</v>
      </c>
    </row>
    <row r="166" spans="1:15" x14ac:dyDescent="0.3">
      <c r="A166">
        <v>0</v>
      </c>
      <c r="B166">
        <v>43.5642</v>
      </c>
      <c r="C166">
        <v>1.4773000000000001</v>
      </c>
      <c r="D166">
        <v>43.570714099999996</v>
      </c>
      <c r="E166">
        <v>1.4660495</v>
      </c>
      <c r="F166">
        <v>-111</v>
      </c>
      <c r="G166">
        <v>-138</v>
      </c>
      <c r="H166">
        <v>-21</v>
      </c>
      <c r="I166">
        <f>ACOS(SIN(RADIANS(B166))*SIN(RADIANS(D166))+COS(RADIANS(B166))*COS(RADIANS(D166))*COS(RADIANS(C166-E166)))*6371</f>
        <v>1.1602897679346615</v>
      </c>
      <c r="J166">
        <v>868.1</v>
      </c>
      <c r="K166">
        <v>14</v>
      </c>
      <c r="L166">
        <f>K166-G166</f>
        <v>152</v>
      </c>
      <c r="M166">
        <f t="shared" si="6"/>
        <v>91.93727562725276</v>
      </c>
      <c r="N166">
        <f t="shared" si="8"/>
        <v>79.993152967056034</v>
      </c>
      <c r="O166">
        <f t="shared" si="7"/>
        <v>140.05587733980329</v>
      </c>
    </row>
    <row r="167" spans="1:15" x14ac:dyDescent="0.3">
      <c r="A167">
        <v>0</v>
      </c>
      <c r="B167">
        <v>43.562899999999999</v>
      </c>
      <c r="C167">
        <v>1.4756</v>
      </c>
      <c r="D167">
        <v>43.570714099999996</v>
      </c>
      <c r="E167">
        <v>1.4660495</v>
      </c>
      <c r="F167">
        <v>-111</v>
      </c>
      <c r="G167">
        <v>-139</v>
      </c>
      <c r="H167">
        <v>-22</v>
      </c>
      <c r="I167">
        <f>ACOS(SIN(RADIANS(B167))*SIN(RADIANS(D167))+COS(RADIANS(B167))*COS(RADIANS(D167))*COS(RADIANS(C167-E167)))*6371</f>
        <v>1.1606258016664988</v>
      </c>
      <c r="J167">
        <v>868.1</v>
      </c>
      <c r="K167">
        <v>14</v>
      </c>
      <c r="L167">
        <f>K167-G167</f>
        <v>153</v>
      </c>
      <c r="M167">
        <f t="shared" si="6"/>
        <v>92.93476045438905</v>
      </c>
      <c r="N167">
        <f t="shared" si="8"/>
        <v>79.993152967056034</v>
      </c>
      <c r="O167">
        <f t="shared" si="7"/>
        <v>140.05839251266698</v>
      </c>
    </row>
    <row r="168" spans="1:15" x14ac:dyDescent="0.3">
      <c r="A168">
        <v>0</v>
      </c>
      <c r="B168">
        <v>43.564100000000003</v>
      </c>
      <c r="C168">
        <v>1.4774</v>
      </c>
      <c r="D168">
        <v>43.570714099999996</v>
      </c>
      <c r="E168">
        <v>1.4660495</v>
      </c>
      <c r="F168">
        <v>-110</v>
      </c>
      <c r="G168">
        <v>-139</v>
      </c>
      <c r="H168">
        <v>-22</v>
      </c>
      <c r="I168">
        <f>ACOS(SIN(RADIANS(B168))*SIN(RADIANS(D168))+COS(RADIANS(B168))*COS(RADIANS(D168))*COS(RADIANS(C168-E168)))*6371</f>
        <v>1.1735316504122117</v>
      </c>
      <c r="J168">
        <v>868.1</v>
      </c>
      <c r="K168">
        <v>14</v>
      </c>
      <c r="L168">
        <f>K168-G168</f>
        <v>153</v>
      </c>
      <c r="M168">
        <f t="shared" si="6"/>
        <v>92.838708733332894</v>
      </c>
      <c r="N168">
        <f t="shared" si="8"/>
        <v>79.993152967056034</v>
      </c>
      <c r="O168">
        <f t="shared" si="7"/>
        <v>140.15444423372313</v>
      </c>
    </row>
    <row r="169" spans="1:15" x14ac:dyDescent="0.3">
      <c r="A169">
        <v>0</v>
      </c>
      <c r="B169">
        <v>43.565100000000001</v>
      </c>
      <c r="C169">
        <v>1.4783999999999999</v>
      </c>
      <c r="D169">
        <v>43.570714099999996</v>
      </c>
      <c r="E169">
        <v>1.4660495</v>
      </c>
      <c r="F169">
        <v>-109</v>
      </c>
      <c r="G169">
        <v>-138</v>
      </c>
      <c r="H169">
        <v>-21</v>
      </c>
      <c r="I169">
        <f>ACOS(SIN(RADIANS(B169))*SIN(RADIANS(D169))+COS(RADIANS(B169))*COS(RADIANS(D169))*COS(RADIANS(C169-E169)))*6371</f>
        <v>1.1746549372120656</v>
      </c>
      <c r="J169">
        <v>868.1</v>
      </c>
      <c r="K169">
        <v>14</v>
      </c>
      <c r="L169">
        <f>K169-G169</f>
        <v>152</v>
      </c>
      <c r="M169">
        <f t="shared" si="6"/>
        <v>91.830398707229293</v>
      </c>
      <c r="N169">
        <f t="shared" si="8"/>
        <v>79.993152967056034</v>
      </c>
      <c r="O169">
        <f t="shared" si="7"/>
        <v>140.16275425982673</v>
      </c>
    </row>
    <row r="170" spans="1:15" x14ac:dyDescent="0.3">
      <c r="A170">
        <v>0</v>
      </c>
      <c r="B170">
        <v>43.565199999999997</v>
      </c>
      <c r="C170">
        <v>1.4784999999999999</v>
      </c>
      <c r="D170">
        <v>43.570714099999996</v>
      </c>
      <c r="E170">
        <v>1.4660495</v>
      </c>
      <c r="F170">
        <v>-109</v>
      </c>
      <c r="G170">
        <v>-139</v>
      </c>
      <c r="H170">
        <v>-22</v>
      </c>
      <c r="I170">
        <f>ACOS(SIN(RADIANS(B170))*SIN(RADIANS(D170))+COS(RADIANS(B170))*COS(RADIANS(D170))*COS(RADIANS(C170-E170)))*6371</f>
        <v>1.1756495163267664</v>
      </c>
      <c r="J170">
        <v>868.1</v>
      </c>
      <c r="K170">
        <v>14</v>
      </c>
      <c r="L170">
        <f>K170-G170</f>
        <v>153</v>
      </c>
      <c r="M170">
        <f t="shared" si="6"/>
        <v>92.823047485195687</v>
      </c>
      <c r="N170">
        <f t="shared" si="8"/>
        <v>79.993152967056034</v>
      </c>
      <c r="O170">
        <f t="shared" si="7"/>
        <v>140.17010548186036</v>
      </c>
    </row>
    <row r="171" spans="1:15" x14ac:dyDescent="0.3">
      <c r="A171">
        <v>0</v>
      </c>
      <c r="B171">
        <v>43.564500000000002</v>
      </c>
      <c r="C171">
        <v>1.4779</v>
      </c>
      <c r="D171">
        <v>43.570714099999996</v>
      </c>
      <c r="E171">
        <v>1.4660495</v>
      </c>
      <c r="F171">
        <v>-111</v>
      </c>
      <c r="G171">
        <v>-138</v>
      </c>
      <c r="H171">
        <v>-21</v>
      </c>
      <c r="I171">
        <f>ACOS(SIN(RADIANS(B171))*SIN(RADIANS(D171))+COS(RADIANS(B171))*COS(RADIANS(D171))*COS(RADIANS(C171-E171)))*6371</f>
        <v>1.1785697378611515</v>
      </c>
      <c r="J171">
        <v>868.1</v>
      </c>
      <c r="K171">
        <v>14</v>
      </c>
      <c r="L171">
        <f>K171-G171</f>
        <v>152</v>
      </c>
      <c r="M171">
        <f t="shared" si="6"/>
        <v>91.801499165148314</v>
      </c>
      <c r="N171">
        <f t="shared" si="8"/>
        <v>79.993152967056034</v>
      </c>
      <c r="O171">
        <f t="shared" si="7"/>
        <v>140.19165380190773</v>
      </c>
    </row>
    <row r="172" spans="1:15" x14ac:dyDescent="0.3">
      <c r="A172">
        <v>0</v>
      </c>
      <c r="B172">
        <v>43.564300000000003</v>
      </c>
      <c r="C172">
        <v>1.4779</v>
      </c>
      <c r="D172">
        <v>43.570714099999996</v>
      </c>
      <c r="E172">
        <v>1.4660495</v>
      </c>
      <c r="F172">
        <v>-111</v>
      </c>
      <c r="G172">
        <v>-139</v>
      </c>
      <c r="H172">
        <v>-22</v>
      </c>
      <c r="I172">
        <f>ACOS(SIN(RADIANS(B172))*SIN(RADIANS(D172))+COS(RADIANS(B172))*COS(RADIANS(D172))*COS(RADIANS(C172-E172)))*6371</f>
        <v>1.1917455494431557</v>
      </c>
      <c r="J172">
        <v>868.1</v>
      </c>
      <c r="K172">
        <v>14</v>
      </c>
      <c r="L172">
        <f>K172-G172</f>
        <v>153</v>
      </c>
      <c r="M172">
        <f t="shared" si="6"/>
        <v>92.704934100868229</v>
      </c>
      <c r="N172">
        <f t="shared" si="8"/>
        <v>79.993152967056034</v>
      </c>
      <c r="O172">
        <f t="shared" si="7"/>
        <v>140.2882188661878</v>
      </c>
    </row>
    <row r="173" spans="1:15" x14ac:dyDescent="0.3">
      <c r="A173">
        <v>0</v>
      </c>
      <c r="B173">
        <v>43.564799999999998</v>
      </c>
      <c r="C173">
        <v>1.4783999999999999</v>
      </c>
      <c r="D173">
        <v>43.570714099999996</v>
      </c>
      <c r="E173">
        <v>1.4660495</v>
      </c>
      <c r="F173">
        <v>-108</v>
      </c>
      <c r="G173">
        <v>-138</v>
      </c>
      <c r="H173">
        <v>-21</v>
      </c>
      <c r="I173">
        <f>ACOS(SIN(RADIANS(B173))*SIN(RADIANS(D173))+COS(RADIANS(B173))*COS(RADIANS(D173))*COS(RADIANS(C173-E173)))*6371</f>
        <v>1.1927198434851358</v>
      </c>
      <c r="J173">
        <v>868.1</v>
      </c>
      <c r="K173">
        <v>14</v>
      </c>
      <c r="L173">
        <f>K173-G173</f>
        <v>152</v>
      </c>
      <c r="M173">
        <f t="shared" si="6"/>
        <v>91.697835980660884</v>
      </c>
      <c r="N173">
        <f t="shared" si="8"/>
        <v>79.993152967056034</v>
      </c>
      <c r="O173">
        <f t="shared" si="7"/>
        <v>140.29531698639514</v>
      </c>
    </row>
    <row r="174" spans="1:15" x14ac:dyDescent="0.3">
      <c r="A174">
        <v>0</v>
      </c>
      <c r="B174">
        <v>43.564599999999999</v>
      </c>
      <c r="C174">
        <v>1.4783999999999999</v>
      </c>
      <c r="D174">
        <v>43.570714099999996</v>
      </c>
      <c r="E174">
        <v>1.4660495</v>
      </c>
      <c r="F174">
        <v>-110</v>
      </c>
      <c r="G174">
        <v>-139</v>
      </c>
      <c r="H174">
        <v>-22</v>
      </c>
      <c r="I174">
        <f>ACOS(SIN(RADIANS(B174))*SIN(RADIANS(D174))+COS(RADIANS(B174))*COS(RADIANS(D174))*COS(RADIANS(C174-E174)))*6371</f>
        <v>1.2051257143966101</v>
      </c>
      <c r="J174">
        <v>868.1</v>
      </c>
      <c r="K174">
        <v>14</v>
      </c>
      <c r="L174">
        <f>K174-G174</f>
        <v>153</v>
      </c>
      <c r="M174">
        <f t="shared" si="6"/>
        <v>92.607957809212337</v>
      </c>
      <c r="N174">
        <f t="shared" si="8"/>
        <v>79.993152967056034</v>
      </c>
      <c r="O174">
        <f t="shared" si="7"/>
        <v>140.3851951578437</v>
      </c>
    </row>
    <row r="175" spans="1:15" x14ac:dyDescent="0.3">
      <c r="A175">
        <v>0</v>
      </c>
      <c r="B175">
        <v>43.565100000000001</v>
      </c>
      <c r="C175">
        <v>1.4789000000000001</v>
      </c>
      <c r="D175">
        <v>43.570714099999996</v>
      </c>
      <c r="E175">
        <v>1.4660495</v>
      </c>
      <c r="F175">
        <v>-111</v>
      </c>
      <c r="G175">
        <v>-139</v>
      </c>
      <c r="H175">
        <v>-22</v>
      </c>
      <c r="I175">
        <f>ACOS(SIN(RADIANS(B175))*SIN(RADIANS(D175))+COS(RADIANS(B175))*COS(RADIANS(D175))*COS(RADIANS(C175-E175)))*6371</f>
        <v>1.2089685484056649</v>
      </c>
      <c r="J175">
        <v>868.1</v>
      </c>
      <c r="K175">
        <v>14</v>
      </c>
      <c r="L175">
        <f>K175-G175</f>
        <v>153</v>
      </c>
      <c r="M175">
        <f t="shared" si="6"/>
        <v>92.580304820837114</v>
      </c>
      <c r="N175">
        <f t="shared" si="8"/>
        <v>79.993152967056034</v>
      </c>
      <c r="O175">
        <f t="shared" si="7"/>
        <v>140.41284814621892</v>
      </c>
    </row>
    <row r="176" spans="1:15" x14ac:dyDescent="0.3">
      <c r="A176">
        <v>0</v>
      </c>
      <c r="B176">
        <v>43.564700000000002</v>
      </c>
      <c r="C176">
        <v>1.4789000000000001</v>
      </c>
      <c r="D176">
        <v>43.570714099999996</v>
      </c>
      <c r="E176">
        <v>1.4660495</v>
      </c>
      <c r="F176">
        <v>-111</v>
      </c>
      <c r="G176">
        <v>-139</v>
      </c>
      <c r="H176">
        <v>-22</v>
      </c>
      <c r="I176">
        <f>ACOS(SIN(RADIANS(B176))*SIN(RADIANS(D176))+COS(RADIANS(B176))*COS(RADIANS(D176))*COS(RADIANS(C176-E176)))*6371</f>
        <v>1.232526647054121</v>
      </c>
      <c r="J176">
        <v>868.1</v>
      </c>
      <c r="K176">
        <v>14</v>
      </c>
      <c r="L176">
        <f>K176-G176</f>
        <v>153</v>
      </c>
      <c r="M176">
        <f t="shared" si="6"/>
        <v>92.412678526841489</v>
      </c>
      <c r="N176">
        <f t="shared" si="8"/>
        <v>79.993152967056034</v>
      </c>
      <c r="O176">
        <f t="shared" si="7"/>
        <v>140.58047444021454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Moulin</dc:creator>
  <cp:lastModifiedBy>Romain Moulin</cp:lastModifiedBy>
  <dcterms:created xsi:type="dcterms:W3CDTF">2015-06-05T18:19:34Z</dcterms:created>
  <dcterms:modified xsi:type="dcterms:W3CDTF">2023-04-21T11:48:03Z</dcterms:modified>
</cp:coreProperties>
</file>