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unselJs\Downloads\"/>
    </mc:Choice>
  </mc:AlternateContent>
  <xr:revisionPtr revIDLastSave="0" documentId="13_ncr:1_{09A61F7F-7A83-4097-ABEC-65466E6BD6BB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Index Match Example 1" sheetId="8" r:id="rId1"/>
    <sheet name="Index Match Example 2" sheetId="9" r:id="rId2"/>
    <sheet name="Index Match Example 3" sheetId="10" r:id="rId3"/>
    <sheet name="Index Match Example 4" sheetId="4" r:id="rId4"/>
  </sheets>
  <externalReferences>
    <externalReference r:id="rId5"/>
    <externalReference r:id="rId6"/>
  </externalReferences>
  <definedNames>
    <definedName name="_xlcn.WorksheetConnection_T9A2C161" hidden="1">#REF!</definedName>
    <definedName name="applist">INDEX(('Index Match Example 4'!$A$37:$A$51,'Index Match Example 4'!$B$37:$B$51,'Index Match Example 4'!$C$37:$C$51),,,'Index Match Example 4'!$I$36)</definedName>
    <definedName name="Flag">INDIRECT([1]Report!$C$2)</definedName>
    <definedName name="mylist">INDEX(([2]!TableProd[Productivity],[2]!TableGame[Games],[2]!TableUtility[Utility]),,,MATCH([2]Table!$F$4,[2]Table!$A$4:$C$4,0))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0" l="1"/>
  <c r="C11" i="9"/>
  <c r="H37" i="4" l="1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I29" i="4" l="1"/>
  <c r="I26" i="4" a="1"/>
  <c r="I26" i="4" s="1"/>
  <c r="I22" i="4"/>
  <c r="D19" i="4"/>
  <c r="E19" i="4"/>
  <c r="F19" i="4"/>
  <c r="C19" i="4"/>
  <c r="H9" i="4" l="1"/>
  <c r="H7" i="4"/>
  <c r="H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Leila Gharani</author>
  </authors>
  <commentList>
    <comment ref="G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Switch between KPI</t>
        </r>
      </text>
    </comment>
  </commentList>
</comments>
</file>

<file path=xl/sharedStrings.xml><?xml version="1.0" encoding="utf-8"?>
<sst xmlns="http://schemas.openxmlformats.org/spreadsheetml/2006/main" count="193" uniqueCount="88">
  <si>
    <t>INDEX &amp; MATCH - Perfect for Complex Lookups</t>
  </si>
  <si>
    <t>Basic Example</t>
  </si>
  <si>
    <t>Division</t>
  </si>
  <si>
    <t>Apps</t>
  </si>
  <si>
    <t>Revenue</t>
  </si>
  <si>
    <t>Profit</t>
  </si>
  <si>
    <t>Select App:</t>
  </si>
  <si>
    <t>Misty Wash</t>
  </si>
  <si>
    <t>Game</t>
  </si>
  <si>
    <t>Fightrr</t>
  </si>
  <si>
    <t>Kryptis</t>
  </si>
  <si>
    <t>Perino</t>
  </si>
  <si>
    <t>Hackrr</t>
  </si>
  <si>
    <t>Productivity</t>
  </si>
  <si>
    <t>WenCaL</t>
  </si>
  <si>
    <t>Blend</t>
  </si>
  <si>
    <t>Sleops</t>
  </si>
  <si>
    <t>Utility</t>
  </si>
  <si>
    <t>Accord</t>
  </si>
  <si>
    <t>Twenty20</t>
  </si>
  <si>
    <t>More Complex</t>
  </si>
  <si>
    <t>Actual</t>
  </si>
  <si>
    <t>Budget</t>
  </si>
  <si>
    <t>Select KPI:</t>
  </si>
  <si>
    <t>Array Solution with CSE</t>
  </si>
  <si>
    <t>Array Solution without CSE</t>
  </si>
  <si>
    <t>Variety</t>
  </si>
  <si>
    <t>List 1</t>
  </si>
  <si>
    <t>List 2</t>
  </si>
  <si>
    <t>List 3</t>
  </si>
  <si>
    <t>Select List</t>
  </si>
  <si>
    <t>Commuta</t>
  </si>
  <si>
    <t>Infic</t>
  </si>
  <si>
    <t>Voltage</t>
  </si>
  <si>
    <t>Inkly</t>
  </si>
  <si>
    <t>Five Labs</t>
  </si>
  <si>
    <t>Twistrr</t>
  </si>
  <si>
    <t>Kind Ape</t>
  </si>
  <si>
    <t>Tanox</t>
  </si>
  <si>
    <t>Pet Feed</t>
  </si>
  <si>
    <t>Pes</t>
  </si>
  <si>
    <t>Minor Liar</t>
  </si>
  <si>
    <t>Right App</t>
  </si>
  <si>
    <t>Baden</t>
  </si>
  <si>
    <t>Mosquit</t>
  </si>
  <si>
    <t>Mirrrr</t>
  </si>
  <si>
    <t>Jellyfish</t>
  </si>
  <si>
    <t>Atmos</t>
  </si>
  <si>
    <t>Halotot</t>
  </si>
  <si>
    <t>Aviatrr</t>
  </si>
  <si>
    <t>Scrap</t>
  </si>
  <si>
    <t>Flowrrr</t>
  </si>
  <si>
    <t>deRamblr</t>
  </si>
  <si>
    <t>Motocyco</t>
  </si>
  <si>
    <t>Silvrr</t>
  </si>
  <si>
    <t>Arcade</t>
  </si>
  <si>
    <t>Amplefio</t>
  </si>
  <si>
    <t>Dasring</t>
  </si>
  <si>
    <t/>
  </si>
  <si>
    <t>Strex</t>
  </si>
  <si>
    <t>Rehire</t>
  </si>
  <si>
    <t>Didactic</t>
  </si>
  <si>
    <t>Entity</t>
  </si>
  <si>
    <t>Sales</t>
  </si>
  <si>
    <t>West_01</t>
  </si>
  <si>
    <t>West_02</t>
  </si>
  <si>
    <t>West_03</t>
  </si>
  <si>
    <t>West_04</t>
  </si>
  <si>
    <t>East_01</t>
  </si>
  <si>
    <t>East_02</t>
  </si>
  <si>
    <t>East_03</t>
  </si>
  <si>
    <t>East_04</t>
  </si>
  <si>
    <t>INDEX Function</t>
  </si>
  <si>
    <t>MATCH Function</t>
  </si>
  <si>
    <t>Entity with Sales of 200</t>
  </si>
  <si>
    <t>Entity with Highest Sales</t>
  </si>
  <si>
    <t>Sales 2022</t>
  </si>
  <si>
    <t>Sales 2023</t>
  </si>
  <si>
    <t>Sales 2024</t>
  </si>
  <si>
    <t>Year</t>
  </si>
  <si>
    <t>Month</t>
  </si>
  <si>
    <t>Volume</t>
  </si>
  <si>
    <t>Feb</t>
  </si>
  <si>
    <t>Jan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</si>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</sst>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Schriftart für Textkörper"/>
      <family val="2"/>
    </font>
    <font>
      <sz val="8"/>
      <name val="Calibri"/>
      <family val="2"/>
      <scheme val="minor"/>
    </font>
    <font>
      <b/>
      <sz val="11"/>
      <color theme="0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638EC6"/>
        <bgColor indexed="64"/>
      </patternFill>
    </fill>
    <fill>
      <patternFill patternType="solid">
        <fgColor rgb="FFD2DEEE"/>
        <bgColor indexed="64"/>
      </patternFill>
    </fill>
    <fill>
      <patternFill patternType="solid">
        <fgColor rgb="FFE8810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8" fillId="0" borderId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8" fillId="0" borderId="0" applyFont="0" applyFill="0" applyBorder="0" applyAlignment="0" applyProtection="0"/>
  </cellStyleXfs>
  <cellXfs count="4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7" fillId="0" borderId="1" xfId="0" applyFont="1" applyBorder="1"/>
    <xf numFmtId="0" fontId="6" fillId="2" borderId="0" xfId="0" applyFont="1" applyFill="1"/>
    <xf numFmtId="0" fontId="6" fillId="2" borderId="0" xfId="0" applyFont="1" applyFill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3" fontId="0" fillId="0" borderId="0" xfId="0" applyNumberFormat="1"/>
    <xf numFmtId="0" fontId="0" fillId="0" borderId="0" xfId="0" applyAlignment="1">
      <alignment horizontal="right"/>
    </xf>
    <xf numFmtId="3" fontId="0" fillId="3" borderId="2" xfId="0" applyNumberFormat="1" applyFill="1" applyBorder="1"/>
    <xf numFmtId="0" fontId="7" fillId="0" borderId="0" xfId="0" applyFont="1"/>
    <xf numFmtId="0" fontId="2" fillId="0" borderId="0" xfId="0" applyFont="1"/>
    <xf numFmtId="0" fontId="1" fillId="0" borderId="3" xfId="0" applyFont="1" applyBorder="1"/>
    <xf numFmtId="0" fontId="1" fillId="0" borderId="0" xfId="0" applyFont="1"/>
    <xf numFmtId="3" fontId="0" fillId="3" borderId="0" xfId="0" applyNumberFormat="1" applyFill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1" fillId="4" borderId="0" xfId="0" applyFont="1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/>
    <xf numFmtId="0" fontId="11" fillId="2" borderId="0" xfId="0" applyFont="1" applyFill="1"/>
    <xf numFmtId="0" fontId="12" fillId="0" borderId="0" xfId="0" applyFont="1"/>
    <xf numFmtId="165" fontId="12" fillId="0" borderId="0" xfId="5" applyNumberFormat="1" applyFont="1"/>
    <xf numFmtId="0" fontId="12" fillId="6" borderId="0" xfId="0" applyFont="1" applyFill="1"/>
    <xf numFmtId="0" fontId="13" fillId="0" borderId="0" xfId="0" applyFont="1"/>
    <xf numFmtId="0" fontId="13" fillId="0" borderId="0" xfId="0" applyFont="1" applyAlignment="1">
      <alignment horizontal="left" indent="1"/>
    </xf>
    <xf numFmtId="0" fontId="13" fillId="0" borderId="0" xfId="0" applyFont="1" applyAlignment="1">
      <alignment horizontal="right" indent="1"/>
    </xf>
    <xf numFmtId="0" fontId="11" fillId="7" borderId="0" xfId="0" applyFont="1" applyFill="1"/>
    <xf numFmtId="0" fontId="14" fillId="0" borderId="0" xfId="0" applyFont="1"/>
    <xf numFmtId="0" fontId="14" fillId="0" borderId="0" xfId="0" applyFont="1" applyAlignment="1">
      <alignment horizontal="left" indent="1"/>
    </xf>
    <xf numFmtId="165" fontId="14" fillId="0" borderId="0" xfId="5" applyNumberFormat="1" applyFont="1"/>
    <xf numFmtId="0" fontId="13" fillId="0" borderId="0" xfId="0" applyFont="1" applyAlignment="1">
      <alignment horizontal="left"/>
    </xf>
    <xf numFmtId="0" fontId="1" fillId="5" borderId="0" xfId="0" applyFont="1" applyFill="1" applyAlignment="1">
      <alignment vertical="center"/>
    </xf>
    <xf numFmtId="0" fontId="11" fillId="2" borderId="0" xfId="0" applyFont="1" applyFill="1" applyAlignment="1">
      <alignment horizontal="center"/>
    </xf>
    <xf numFmtId="0" fontId="12" fillId="0" borderId="0" xfId="5" applyNumberFormat="1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urrency" xfId="5" builtinId="4"/>
    <cellStyle name="Hyperlink 2" xfId="3" xr:uid="{9CCE2A0E-92EB-41A5-9332-E00880972F98}"/>
    <cellStyle name="Hyperlink 3" xfId="4" xr:uid="{4F88861E-2D9A-4D58-9EEE-99803ADF236A}"/>
    <cellStyle name="Normal" xfId="0" builtinId="0"/>
    <cellStyle name="Normal 2" xfId="2" xr:uid="{DE16B739-4925-4EF9-B663-DE380A8FC34D}"/>
    <cellStyle name="Normal 3 15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8/YT_201806/Lookup_Pictures/Excel_Lookup_Pictures_XelPlus_Downloa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G/OneDrive/YouTube/YT_2018/YT_201807/Dependent_DropDown_Varying_Lengths/Excel_Dependent_Dropdown_Expandable_Exclude_Empty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>
        <row r="2">
          <cell r="C2" t="str">
            <v>Spain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>
        <row r="4">
          <cell r="A4" t="str">
            <v>Productivity</v>
          </cell>
          <cell r="B4" t="str">
            <v>Games</v>
          </cell>
          <cell r="C4" t="str">
            <v>Utility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F63D-B360-42E8-A1E3-821D981234A9}">
  <dimension ref="A1:B15"/>
  <sheetViews>
    <sheetView workbookViewId="0">
      <selection activeCell="C15" sqref="C15"/>
    </sheetView>
  </sheetViews>
  <sheetFormatPr defaultColWidth="9.26953125" defaultRowHeight="14.5"/>
  <cols>
    <col min="1" max="1" width="23.26953125" style="28" bestFit="1" customWidth="1"/>
    <col min="2" max="2" width="12" style="28" customWidth="1"/>
    <col min="3" max="16384" width="9.26953125" style="28"/>
  </cols>
  <sheetData>
    <row r="1" spans="1:2">
      <c r="A1" s="27" t="s">
        <v>62</v>
      </c>
      <c r="B1" s="27" t="s">
        <v>63</v>
      </c>
    </row>
    <row r="2" spans="1:2">
      <c r="A2" s="28" t="s">
        <v>64</v>
      </c>
      <c r="B2" s="29">
        <v>300</v>
      </c>
    </row>
    <row r="3" spans="1:2">
      <c r="A3" s="28" t="s">
        <v>65</v>
      </c>
      <c r="B3" s="29">
        <v>400</v>
      </c>
    </row>
    <row r="4" spans="1:2">
      <c r="A4" s="28" t="s">
        <v>66</v>
      </c>
      <c r="B4" s="29">
        <v>100</v>
      </c>
    </row>
    <row r="5" spans="1:2">
      <c r="A5" s="28" t="s">
        <v>67</v>
      </c>
      <c r="B5" s="29">
        <v>200</v>
      </c>
    </row>
    <row r="6" spans="1:2">
      <c r="A6" s="28" t="s">
        <v>68</v>
      </c>
      <c r="B6" s="29">
        <v>320</v>
      </c>
    </row>
    <row r="7" spans="1:2">
      <c r="A7" s="28" t="s">
        <v>69</v>
      </c>
      <c r="B7" s="29">
        <v>350</v>
      </c>
    </row>
    <row r="8" spans="1:2">
      <c r="A8" s="28" t="s">
        <v>70</v>
      </c>
      <c r="B8" s="29">
        <v>360</v>
      </c>
    </row>
    <row r="9" spans="1:2">
      <c r="A9" s="28" t="s">
        <v>71</v>
      </c>
      <c r="B9" s="29">
        <v>370</v>
      </c>
    </row>
    <row r="10" spans="1:2" ht="4.75" customHeight="1">
      <c r="A10" s="30"/>
      <c r="B10" s="30"/>
    </row>
    <row r="11" spans="1:2">
      <c r="A11" s="31" t="s">
        <v>72</v>
      </c>
      <c r="B11" s="32"/>
    </row>
    <row r="12" spans="1:2">
      <c r="A12" s="31" t="s">
        <v>73</v>
      </c>
      <c r="B12" s="33"/>
    </row>
    <row r="13" spans="1:2" ht="5.15" customHeight="1"/>
    <row r="14" spans="1:2">
      <c r="A14" s="31" t="s">
        <v>74</v>
      </c>
      <c r="B14" s="32"/>
    </row>
    <row r="15" spans="1:2">
      <c r="A15" s="31" t="s">
        <v>75</v>
      </c>
      <c r="B15" s="32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2ADD-2406-447A-9725-BDEB7DB0CDB6}">
  <dimension ref="A1:D11"/>
  <sheetViews>
    <sheetView workbookViewId="0">
      <selection activeCell="C16" sqref="C16"/>
    </sheetView>
  </sheetViews>
  <sheetFormatPr defaultColWidth="9.26953125" defaultRowHeight="14.5"/>
  <cols>
    <col min="1" max="1" width="11.54296875" style="28" customWidth="1"/>
    <col min="2" max="2" width="13.08984375" style="28" customWidth="1"/>
    <col min="3" max="4" width="11.36328125" style="28" customWidth="1"/>
    <col min="5" max="16384" width="9.26953125" style="28"/>
  </cols>
  <sheetData>
    <row r="1" spans="1:4">
      <c r="A1" s="27" t="s">
        <v>62</v>
      </c>
      <c r="B1" s="27" t="s">
        <v>76</v>
      </c>
      <c r="C1" s="27" t="s">
        <v>77</v>
      </c>
      <c r="D1" s="27" t="s">
        <v>78</v>
      </c>
    </row>
    <row r="2" spans="1:4">
      <c r="A2" s="28" t="s">
        <v>64</v>
      </c>
      <c r="B2" s="29">
        <v>300</v>
      </c>
      <c r="C2" s="29">
        <v>336</v>
      </c>
      <c r="D2" s="29">
        <v>403</v>
      </c>
    </row>
    <row r="3" spans="1:4">
      <c r="A3" s="28" t="s">
        <v>65</v>
      </c>
      <c r="B3" s="29">
        <v>400</v>
      </c>
      <c r="C3" s="29">
        <v>448</v>
      </c>
      <c r="D3" s="29">
        <v>538</v>
      </c>
    </row>
    <row r="4" spans="1:4">
      <c r="A4" s="28" t="s">
        <v>66</v>
      </c>
      <c r="B4" s="29">
        <v>100</v>
      </c>
      <c r="C4" s="29">
        <v>112</v>
      </c>
      <c r="D4" s="29">
        <v>134</v>
      </c>
    </row>
    <row r="5" spans="1:4">
      <c r="A5" s="28" t="s">
        <v>67</v>
      </c>
      <c r="B5" s="29">
        <v>200</v>
      </c>
      <c r="C5" s="29">
        <v>224</v>
      </c>
      <c r="D5" s="29">
        <v>269</v>
      </c>
    </row>
    <row r="6" spans="1:4">
      <c r="A6" s="28" t="s">
        <v>68</v>
      </c>
      <c r="B6" s="29">
        <v>320</v>
      </c>
      <c r="C6" s="29">
        <v>358</v>
      </c>
      <c r="D6" s="29">
        <v>430</v>
      </c>
    </row>
    <row r="7" spans="1:4">
      <c r="A7" s="28" t="s">
        <v>69</v>
      </c>
      <c r="B7" s="29">
        <v>350</v>
      </c>
      <c r="C7" s="29">
        <v>392</v>
      </c>
      <c r="D7" s="29">
        <v>470</v>
      </c>
    </row>
    <row r="8" spans="1:4">
      <c r="A8" s="28" t="s">
        <v>70</v>
      </c>
      <c r="B8" s="29">
        <v>360</v>
      </c>
      <c r="C8" s="29">
        <v>403</v>
      </c>
      <c r="D8" s="29">
        <v>484</v>
      </c>
    </row>
    <row r="9" spans="1:4">
      <c r="A9" s="28" t="s">
        <v>71</v>
      </c>
      <c r="B9" s="29">
        <v>370</v>
      </c>
      <c r="C9" s="29">
        <v>414</v>
      </c>
      <c r="D9" s="29">
        <v>497</v>
      </c>
    </row>
    <row r="10" spans="1:4" ht="4.75" customHeight="1">
      <c r="A10" s="30"/>
      <c r="B10" s="30"/>
      <c r="C10" s="30"/>
      <c r="D10" s="30"/>
    </row>
    <row r="11" spans="1:4" ht="16">
      <c r="A11" s="35" t="s">
        <v>66</v>
      </c>
      <c r="B11" s="36" t="s">
        <v>77</v>
      </c>
      <c r="C11" s="37">
        <f>INDEX(A1:D9,MATCH(A11,A1:A9,0),MATCH(B11,A1:D1,0))</f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0818-EDFB-4C2D-8B71-F3D3EBB8678A}">
  <dimension ref="A1:H20"/>
  <sheetViews>
    <sheetView tabSelected="1" topLeftCell="A5" workbookViewId="0">
      <selection activeCell="J20" sqref="J20"/>
    </sheetView>
  </sheetViews>
  <sheetFormatPr defaultColWidth="9.26953125" defaultRowHeight="14.5"/>
  <cols>
    <col min="1" max="1" width="10.81640625" style="28" customWidth="1"/>
    <col min="2" max="2" width="8.453125" style="42" customWidth="1"/>
    <col min="3" max="4" width="11.36328125" style="28" customWidth="1"/>
    <col min="5" max="5" width="9.26953125" style="28"/>
    <col min="6" max="6" width="3.08984375" style="28" customWidth="1"/>
    <col min="7" max="16384" width="9.26953125" style="28"/>
  </cols>
  <sheetData>
    <row r="1" spans="1:8">
      <c r="A1" s="27" t="s">
        <v>62</v>
      </c>
      <c r="B1" s="40" t="s">
        <v>79</v>
      </c>
      <c r="C1" s="27" t="s">
        <v>80</v>
      </c>
      <c r="D1" s="34" t="s">
        <v>63</v>
      </c>
      <c r="E1" s="34" t="s">
        <v>81</v>
      </c>
      <c r="H1" s="38" t="s">
        <v>64</v>
      </c>
    </row>
    <row r="2" spans="1:8">
      <c r="A2" s="28" t="s">
        <v>64</v>
      </c>
      <c r="B2" s="41">
        <v>2024</v>
      </c>
      <c r="C2" s="28" t="s">
        <v>82</v>
      </c>
      <c r="D2" s="29">
        <v>300</v>
      </c>
      <c r="E2" s="28">
        <v>20</v>
      </c>
      <c r="H2" s="38">
        <v>2024</v>
      </c>
    </row>
    <row r="3" spans="1:8">
      <c r="A3" s="28" t="s">
        <v>65</v>
      </c>
      <c r="B3" s="41">
        <v>2024</v>
      </c>
      <c r="C3" s="28" t="s">
        <v>83</v>
      </c>
      <c r="D3" s="29">
        <v>400</v>
      </c>
      <c r="E3" s="28">
        <v>22</v>
      </c>
      <c r="H3" s="38" t="s">
        <v>83</v>
      </c>
    </row>
    <row r="4" spans="1:8">
      <c r="A4" s="28" t="s">
        <v>64</v>
      </c>
      <c r="B4" s="41">
        <v>2024</v>
      </c>
      <c r="C4" s="28" t="s">
        <v>83</v>
      </c>
      <c r="D4" s="29">
        <v>100</v>
      </c>
      <c r="E4" s="28">
        <v>23</v>
      </c>
      <c r="G4" s="31" t="s">
        <v>63</v>
      </c>
      <c r="H4" s="39">
        <f>SUMIFS(INDEX(A2:E20,,MATCH(G4,A1:E1,0)),A2:A20,H1,B2:B20,H2,C2:C20,H3)</f>
        <v>444</v>
      </c>
    </row>
    <row r="5" spans="1:8">
      <c r="A5" s="28" t="s">
        <v>64</v>
      </c>
      <c r="B5" s="41">
        <v>2024</v>
      </c>
      <c r="C5" s="28" t="s">
        <v>83</v>
      </c>
      <c r="D5" s="29">
        <v>200</v>
      </c>
      <c r="E5" s="28">
        <v>26</v>
      </c>
    </row>
    <row r="6" spans="1:8">
      <c r="A6" s="28" t="s">
        <v>68</v>
      </c>
      <c r="B6" s="41">
        <v>2024</v>
      </c>
      <c r="C6" s="28" t="s">
        <v>84</v>
      </c>
      <c r="D6" s="29">
        <v>320</v>
      </c>
      <c r="E6" s="28">
        <v>28</v>
      </c>
    </row>
    <row r="7" spans="1:8">
      <c r="A7" s="28" t="s">
        <v>69</v>
      </c>
      <c r="B7" s="41">
        <v>2024</v>
      </c>
      <c r="C7" s="28" t="s">
        <v>82</v>
      </c>
      <c r="D7" s="29">
        <v>350</v>
      </c>
      <c r="E7" s="28">
        <v>29</v>
      </c>
    </row>
    <row r="8" spans="1:8">
      <c r="A8" s="28" t="s">
        <v>70</v>
      </c>
      <c r="B8" s="41">
        <v>2024</v>
      </c>
      <c r="C8" s="28" t="s">
        <v>83</v>
      </c>
      <c r="D8" s="29">
        <v>360</v>
      </c>
      <c r="E8" s="28">
        <v>30</v>
      </c>
    </row>
    <row r="9" spans="1:8">
      <c r="A9" s="28" t="s">
        <v>71</v>
      </c>
      <c r="B9" s="41">
        <v>2024</v>
      </c>
      <c r="C9" s="28" t="s">
        <v>82</v>
      </c>
      <c r="D9" s="29">
        <v>370</v>
      </c>
      <c r="E9" s="28">
        <v>38</v>
      </c>
    </row>
    <row r="10" spans="1:8">
      <c r="A10" s="28" t="s">
        <v>64</v>
      </c>
      <c r="B10" s="41">
        <v>2025</v>
      </c>
      <c r="C10" s="28" t="s">
        <v>83</v>
      </c>
      <c r="D10" s="29">
        <v>180</v>
      </c>
      <c r="E10" s="28">
        <v>12</v>
      </c>
    </row>
    <row r="11" spans="1:8">
      <c r="A11" s="28" t="s">
        <v>65</v>
      </c>
      <c r="B11" s="41">
        <v>2025</v>
      </c>
      <c r="C11" s="28" t="s">
        <v>82</v>
      </c>
      <c r="D11" s="29">
        <v>240</v>
      </c>
      <c r="E11" s="28">
        <v>13</v>
      </c>
    </row>
    <row r="12" spans="1:8">
      <c r="A12" s="28" t="s">
        <v>66</v>
      </c>
      <c r="B12" s="41">
        <v>2025</v>
      </c>
      <c r="C12" s="28" t="s">
        <v>83</v>
      </c>
      <c r="D12" s="29">
        <v>60</v>
      </c>
      <c r="E12" s="28">
        <v>14</v>
      </c>
    </row>
    <row r="13" spans="1:8">
      <c r="A13" s="28" t="s">
        <v>67</v>
      </c>
      <c r="B13" s="41">
        <v>2025</v>
      </c>
      <c r="C13" s="28" t="s">
        <v>84</v>
      </c>
      <c r="D13" s="29">
        <v>120</v>
      </c>
      <c r="E13" s="28">
        <v>16</v>
      </c>
    </row>
    <row r="14" spans="1:8">
      <c r="A14" s="28" t="s">
        <v>68</v>
      </c>
      <c r="B14" s="41">
        <v>2025</v>
      </c>
      <c r="C14" s="28" t="s">
        <v>85</v>
      </c>
      <c r="D14" s="29">
        <v>192</v>
      </c>
      <c r="E14" s="28">
        <v>17</v>
      </c>
    </row>
    <row r="15" spans="1:8">
      <c r="A15" s="28" t="s">
        <v>69</v>
      </c>
      <c r="B15" s="41">
        <v>2025</v>
      </c>
      <c r="C15" s="28" t="s">
        <v>86</v>
      </c>
      <c r="D15" s="29">
        <v>210</v>
      </c>
      <c r="E15" s="28">
        <v>17</v>
      </c>
    </row>
    <row r="16" spans="1:8">
      <c r="A16" s="28" t="s">
        <v>70</v>
      </c>
      <c r="B16" s="41">
        <v>2025</v>
      </c>
      <c r="C16" s="28" t="s">
        <v>83</v>
      </c>
      <c r="D16" s="29">
        <v>216</v>
      </c>
      <c r="E16" s="28">
        <v>18</v>
      </c>
    </row>
    <row r="17" spans="1:5">
      <c r="A17" s="28" t="s">
        <v>71</v>
      </c>
      <c r="B17" s="41">
        <v>2025</v>
      </c>
      <c r="C17" s="28" t="s">
        <v>87</v>
      </c>
      <c r="D17" s="29">
        <v>222</v>
      </c>
      <c r="E17" s="28">
        <v>23</v>
      </c>
    </row>
    <row r="18" spans="1:5">
      <c r="A18" s="28" t="s">
        <v>64</v>
      </c>
      <c r="B18" s="41">
        <v>2024</v>
      </c>
      <c r="C18" s="28" t="s">
        <v>83</v>
      </c>
      <c r="D18" s="29">
        <v>108</v>
      </c>
      <c r="E18" s="28">
        <v>7</v>
      </c>
    </row>
    <row r="19" spans="1:5">
      <c r="A19" s="28" t="s">
        <v>64</v>
      </c>
      <c r="B19" s="41">
        <v>2024</v>
      </c>
      <c r="C19" s="28" t="s">
        <v>82</v>
      </c>
      <c r="D19" s="29">
        <v>144</v>
      </c>
      <c r="E19" s="28">
        <v>8</v>
      </c>
    </row>
    <row r="20" spans="1:5">
      <c r="A20" s="28" t="s">
        <v>64</v>
      </c>
      <c r="B20" s="41">
        <v>2024</v>
      </c>
      <c r="C20" s="28" t="s">
        <v>83</v>
      </c>
      <c r="D20" s="29">
        <v>36</v>
      </c>
      <c r="E20" s="28">
        <v>8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3B8DD"/>
  </sheetPr>
  <dimension ref="A1:I51"/>
  <sheetViews>
    <sheetView showGridLines="0" topLeftCell="A22" workbookViewId="0">
      <selection activeCell="H9" sqref="H9"/>
    </sheetView>
  </sheetViews>
  <sheetFormatPr defaultRowHeight="14.5"/>
  <cols>
    <col min="1" max="1" width="14" customWidth="1"/>
    <col min="2" max="2" width="11.7265625" customWidth="1"/>
    <col min="3" max="3" width="11.36328125" customWidth="1"/>
    <col min="7" max="7" width="15" customWidth="1"/>
    <col min="8" max="8" width="12.36328125" customWidth="1"/>
    <col min="9" max="9" width="12.26953125" customWidth="1"/>
  </cols>
  <sheetData>
    <row r="1" spans="1:8" ht="17">
      <c r="A1" s="1" t="s">
        <v>0</v>
      </c>
      <c r="B1" s="2"/>
      <c r="C1" s="2"/>
      <c r="D1" s="2"/>
      <c r="E1" s="2"/>
      <c r="F1" s="2"/>
      <c r="G1" s="2"/>
      <c r="H1" s="2"/>
    </row>
    <row r="3" spans="1:8" ht="17">
      <c r="A3" s="3" t="s">
        <v>1</v>
      </c>
      <c r="B3" s="1"/>
      <c r="C3" s="1"/>
      <c r="D3" s="1"/>
      <c r="E3" s="1"/>
      <c r="F3" s="1"/>
      <c r="G3" s="1"/>
      <c r="H3" s="1"/>
    </row>
    <row r="5" spans="1:8">
      <c r="A5" s="4" t="s">
        <v>2</v>
      </c>
      <c r="B5" s="5" t="s">
        <v>3</v>
      </c>
      <c r="C5" s="4" t="s">
        <v>4</v>
      </c>
      <c r="D5" s="4" t="s">
        <v>5</v>
      </c>
      <c r="G5" s="6" t="s">
        <v>6</v>
      </c>
      <c r="H5" s="7" t="s">
        <v>7</v>
      </c>
    </row>
    <row r="6" spans="1:8">
      <c r="A6" t="s">
        <v>8</v>
      </c>
      <c r="B6" t="s">
        <v>9</v>
      </c>
      <c r="C6" s="8">
        <v>11649</v>
      </c>
      <c r="D6" s="8">
        <v>802</v>
      </c>
      <c r="G6" s="9" t="s">
        <v>2</v>
      </c>
      <c r="H6" s="10" t="str">
        <f>INDEX(A6:A15,MATCH(H5,B6:B15,0))</f>
        <v>Utility</v>
      </c>
    </row>
    <row r="7" spans="1:8">
      <c r="A7" t="s">
        <v>8</v>
      </c>
      <c r="B7" t="s">
        <v>10</v>
      </c>
      <c r="C7" s="8">
        <v>7718</v>
      </c>
      <c r="D7" s="8">
        <v>876</v>
      </c>
      <c r="G7" s="9" t="s">
        <v>5</v>
      </c>
      <c r="H7" s="10">
        <f>INDEX(D6:D15,MATCH(H5,B6:B15,0))</f>
        <v>786.8</v>
      </c>
    </row>
    <row r="8" spans="1:8">
      <c r="A8" t="s">
        <v>8</v>
      </c>
      <c r="B8" t="s">
        <v>11</v>
      </c>
      <c r="C8" s="8">
        <v>15033</v>
      </c>
      <c r="D8" s="8">
        <v>469</v>
      </c>
    </row>
    <row r="9" spans="1:8">
      <c r="A9" t="s">
        <v>8</v>
      </c>
      <c r="B9" t="s">
        <v>12</v>
      </c>
      <c r="C9" s="8">
        <v>18700.5</v>
      </c>
      <c r="D9" s="8">
        <v>984.90000000000009</v>
      </c>
      <c r="G9" s="9" t="s">
        <v>4</v>
      </c>
      <c r="H9" s="10">
        <f>INDEX(C6:D15,MATCH(H5,B6:B15,0),MATCH(G9,C5:D5,0))</f>
        <v>30399.599999999999</v>
      </c>
    </row>
    <row r="10" spans="1:8">
      <c r="A10" t="s">
        <v>13</v>
      </c>
      <c r="B10" t="s">
        <v>14</v>
      </c>
      <c r="C10" s="8">
        <v>14432</v>
      </c>
      <c r="D10" s="8">
        <v>240</v>
      </c>
    </row>
    <row r="11" spans="1:8">
      <c r="A11" t="s">
        <v>13</v>
      </c>
      <c r="B11" t="s">
        <v>15</v>
      </c>
      <c r="C11" s="8">
        <v>17990</v>
      </c>
      <c r="D11" s="8">
        <v>1166</v>
      </c>
    </row>
    <row r="12" spans="1:8">
      <c r="A12" t="s">
        <v>13</v>
      </c>
      <c r="B12" t="s">
        <v>16</v>
      </c>
      <c r="C12" s="8">
        <v>11022</v>
      </c>
      <c r="D12" s="8">
        <v>550</v>
      </c>
    </row>
    <row r="13" spans="1:8">
      <c r="A13" t="s">
        <v>17</v>
      </c>
      <c r="B13" t="s">
        <v>18</v>
      </c>
      <c r="C13" s="8">
        <v>17760</v>
      </c>
      <c r="D13" s="8">
        <v>800</v>
      </c>
    </row>
    <row r="14" spans="1:8">
      <c r="A14" t="s">
        <v>17</v>
      </c>
      <c r="B14" t="s">
        <v>7</v>
      </c>
      <c r="C14" s="8">
        <v>30399.599999999999</v>
      </c>
      <c r="D14" s="8">
        <v>786.8</v>
      </c>
    </row>
    <row r="15" spans="1:8">
      <c r="A15" t="s">
        <v>17</v>
      </c>
      <c r="B15" t="s">
        <v>19</v>
      </c>
      <c r="C15" s="8">
        <v>20400</v>
      </c>
      <c r="D15" s="8">
        <v>614.40000000000009</v>
      </c>
    </row>
    <row r="17" spans="1:9" ht="32.75" customHeight="1">
      <c r="A17" s="3" t="s">
        <v>20</v>
      </c>
      <c r="B17" s="1"/>
      <c r="C17" s="1"/>
      <c r="D17" s="1"/>
      <c r="E17" s="1"/>
      <c r="F17" s="1"/>
      <c r="G17" s="1"/>
      <c r="H17" s="1"/>
    </row>
    <row r="18" spans="1:9" ht="7.25" customHeight="1">
      <c r="A18" s="11"/>
      <c r="B18" s="12"/>
      <c r="C18" s="12"/>
      <c r="D18" s="12"/>
      <c r="E18" s="12"/>
      <c r="F18" s="12"/>
      <c r="G18" s="12"/>
      <c r="H18" s="12"/>
    </row>
    <row r="19" spans="1:9">
      <c r="C19" t="str">
        <f>C20&amp;C21</f>
        <v>ActualRevenue</v>
      </c>
      <c r="D19" t="str">
        <f t="shared" ref="D19:F19" si="0">D20&amp;D21</f>
        <v>ActualProfit</v>
      </c>
      <c r="E19" t="str">
        <f t="shared" si="0"/>
        <v>BudgetRevenue</v>
      </c>
      <c r="F19" t="str">
        <f t="shared" si="0"/>
        <v>BudgetProfit</v>
      </c>
    </row>
    <row r="20" spans="1:9">
      <c r="C20" s="4" t="s">
        <v>21</v>
      </c>
      <c r="D20" s="4" t="s">
        <v>21</v>
      </c>
      <c r="E20" s="4" t="s">
        <v>22</v>
      </c>
      <c r="F20" s="4" t="s">
        <v>22</v>
      </c>
      <c r="H20" s="7" t="s">
        <v>23</v>
      </c>
      <c r="I20" s="7" t="s">
        <v>21</v>
      </c>
    </row>
    <row r="21" spans="1:9">
      <c r="A21" s="4" t="s">
        <v>2</v>
      </c>
      <c r="B21" s="4" t="s">
        <v>3</v>
      </c>
      <c r="C21" s="4" t="s">
        <v>4</v>
      </c>
      <c r="D21" s="4" t="s">
        <v>5</v>
      </c>
      <c r="E21" s="4" t="s">
        <v>4</v>
      </c>
      <c r="F21" s="4" t="s">
        <v>5</v>
      </c>
      <c r="I21" s="13" t="s">
        <v>4</v>
      </c>
    </row>
    <row r="22" spans="1:9" ht="17.25" customHeight="1">
      <c r="A22" t="s">
        <v>8</v>
      </c>
      <c r="B22" t="s">
        <v>9</v>
      </c>
      <c r="C22" s="8">
        <v>11649</v>
      </c>
      <c r="D22" s="8">
        <v>802</v>
      </c>
      <c r="E22" s="8">
        <v>10593</v>
      </c>
      <c r="F22" s="8">
        <v>554</v>
      </c>
      <c r="H22" s="14" t="s">
        <v>14</v>
      </c>
      <c r="I22" s="15">
        <f>INDEX(C22:F31,MATCH(H22,B22:B31,0),MATCH(I20&amp;I21,C19:F19,0))</f>
        <v>14432</v>
      </c>
    </row>
    <row r="23" spans="1:9">
      <c r="A23" t="s">
        <v>8</v>
      </c>
      <c r="B23" t="s">
        <v>10</v>
      </c>
      <c r="C23" s="8">
        <v>7718</v>
      </c>
      <c r="D23" s="8">
        <v>876</v>
      </c>
      <c r="E23" s="8">
        <v>6409</v>
      </c>
      <c r="F23" s="8">
        <v>654</v>
      </c>
    </row>
    <row r="24" spans="1:9">
      <c r="A24" t="s">
        <v>8</v>
      </c>
      <c r="B24" t="s">
        <v>11</v>
      </c>
      <c r="C24" s="8">
        <v>15033</v>
      </c>
      <c r="D24" s="8">
        <v>469</v>
      </c>
      <c r="E24" s="8">
        <v>12724</v>
      </c>
      <c r="F24" s="8">
        <v>530</v>
      </c>
    </row>
    <row r="25" spans="1:9">
      <c r="A25" t="s">
        <v>8</v>
      </c>
      <c r="B25" t="s">
        <v>12</v>
      </c>
      <c r="C25" s="8">
        <v>18700.5</v>
      </c>
      <c r="D25" s="8">
        <v>984.90000000000009</v>
      </c>
      <c r="E25" s="8">
        <v>19101.600000000002</v>
      </c>
      <c r="F25" s="8">
        <v>1302</v>
      </c>
      <c r="H25" s="7" t="s">
        <v>24</v>
      </c>
      <c r="I25" s="2"/>
    </row>
    <row r="26" spans="1:9">
      <c r="A26" t="s">
        <v>13</v>
      </c>
      <c r="B26" t="s">
        <v>14</v>
      </c>
      <c r="C26" s="8">
        <v>14432</v>
      </c>
      <c r="D26" s="8">
        <v>240</v>
      </c>
      <c r="E26" s="8">
        <v>15113</v>
      </c>
      <c r="F26" s="8">
        <v>363</v>
      </c>
      <c r="I26" s="15">
        <f t="array" ref="I26">INDEX(C22:F31,MATCH(H22,B22:B31,0),MATCH(I20&amp;I21,C20:F20&amp;C21:F21,0))</f>
        <v>14432</v>
      </c>
    </row>
    <row r="27" spans="1:9">
      <c r="A27" t="s">
        <v>13</v>
      </c>
      <c r="B27" t="s">
        <v>15</v>
      </c>
      <c r="C27" s="8">
        <v>17990</v>
      </c>
      <c r="D27" s="8">
        <v>1166</v>
      </c>
      <c r="E27" s="8">
        <v>18181</v>
      </c>
      <c r="F27" s="8">
        <v>1223</v>
      </c>
    </row>
    <row r="28" spans="1:9">
      <c r="A28" t="s">
        <v>13</v>
      </c>
      <c r="B28" t="s">
        <v>16</v>
      </c>
      <c r="C28" s="8">
        <v>11022</v>
      </c>
      <c r="D28" s="8">
        <v>550</v>
      </c>
      <c r="E28" s="8">
        <v>13112</v>
      </c>
      <c r="F28" s="8">
        <v>474</v>
      </c>
      <c r="H28" s="7" t="s">
        <v>25</v>
      </c>
      <c r="I28" s="2"/>
    </row>
    <row r="29" spans="1:9">
      <c r="A29" t="s">
        <v>17</v>
      </c>
      <c r="B29" t="s">
        <v>18</v>
      </c>
      <c r="C29" s="8">
        <v>17760</v>
      </c>
      <c r="D29" s="8">
        <v>800</v>
      </c>
      <c r="E29" s="8">
        <v>16854</v>
      </c>
      <c r="F29" s="8">
        <v>572</v>
      </c>
      <c r="I29" s="15">
        <f>INDEX(C22:F31,MATCH(H22,B22:B31,0),MATCH(I20&amp;I21,INDEX(C20:F20&amp;C21:F21,,),0))</f>
        <v>14432</v>
      </c>
    </row>
    <row r="30" spans="1:9">
      <c r="A30" t="s">
        <v>17</v>
      </c>
      <c r="B30" t="s">
        <v>7</v>
      </c>
      <c r="C30" s="8">
        <v>30399.599999999999</v>
      </c>
      <c r="D30" s="8">
        <v>786.8</v>
      </c>
      <c r="E30" s="8">
        <v>30237.199999999997</v>
      </c>
      <c r="F30" s="8">
        <v>932.4</v>
      </c>
    </row>
    <row r="31" spans="1:9">
      <c r="A31" t="s">
        <v>17</v>
      </c>
      <c r="B31" t="s">
        <v>19</v>
      </c>
      <c r="C31" s="8">
        <v>20400</v>
      </c>
      <c r="D31" s="8">
        <v>614.40000000000009</v>
      </c>
      <c r="E31" s="8">
        <v>18476.8</v>
      </c>
      <c r="F31" s="8">
        <v>1120</v>
      </c>
    </row>
    <row r="34" spans="1:9" ht="17">
      <c r="A34" s="3" t="s">
        <v>26</v>
      </c>
      <c r="B34" s="1"/>
      <c r="C34" s="1"/>
      <c r="D34" s="1"/>
      <c r="E34" s="1"/>
      <c r="F34" s="1"/>
      <c r="G34" s="1"/>
      <c r="H34" s="1"/>
    </row>
    <row r="36" spans="1:9">
      <c r="A36" s="16" t="s">
        <v>27</v>
      </c>
      <c r="B36" s="17" t="s">
        <v>28</v>
      </c>
      <c r="C36" s="18" t="s">
        <v>29</v>
      </c>
      <c r="F36" s="7" t="s">
        <v>30</v>
      </c>
      <c r="G36" s="19">
        <v>1</v>
      </c>
      <c r="H36" s="19">
        <v>1</v>
      </c>
      <c r="I36" s="19">
        <v>3</v>
      </c>
    </row>
    <row r="37" spans="1:9">
      <c r="A37" s="20" t="s">
        <v>14</v>
      </c>
      <c r="B37" t="s">
        <v>9</v>
      </c>
      <c r="C37" s="21" t="s">
        <v>31</v>
      </c>
      <c r="G37" s="22" t="str">
        <f t="shared" ref="G37:G51" si="1">INDEX(A37:C37,$G$36)</f>
        <v>WenCaL</v>
      </c>
      <c r="H37" s="22" t="str">
        <f>INDEX((A37,B37,C37),,,$H$36)</f>
        <v>WenCaL</v>
      </c>
      <c r="I37" t="s">
        <v>7</v>
      </c>
    </row>
    <row r="38" spans="1:9">
      <c r="A38" s="20" t="s">
        <v>15</v>
      </c>
      <c r="B38" t="s">
        <v>10</v>
      </c>
      <c r="C38" s="21" t="s">
        <v>32</v>
      </c>
      <c r="G38" s="23" t="str">
        <f t="shared" si="1"/>
        <v>Blend</v>
      </c>
      <c r="H38" s="23" t="str">
        <f>INDEX((A38,B38,C38),,,$H$36)</f>
        <v>Blend</v>
      </c>
    </row>
    <row r="39" spans="1:9">
      <c r="A39" s="20" t="s">
        <v>33</v>
      </c>
      <c r="B39" t="s">
        <v>11</v>
      </c>
      <c r="C39" s="21" t="s">
        <v>18</v>
      </c>
      <c r="G39" s="23" t="str">
        <f t="shared" si="1"/>
        <v>Voltage</v>
      </c>
      <c r="H39" s="23" t="str">
        <f>INDEX((A39,B39,C39),,,$H$36)</f>
        <v>Voltage</v>
      </c>
    </row>
    <row r="40" spans="1:9">
      <c r="A40" s="20" t="s">
        <v>34</v>
      </c>
      <c r="B40" t="s">
        <v>35</v>
      </c>
      <c r="C40" s="21" t="s">
        <v>7</v>
      </c>
      <c r="G40" s="23" t="str">
        <f t="shared" si="1"/>
        <v>Inkly</v>
      </c>
      <c r="H40" s="23" t="str">
        <f>INDEX((A40,B40,C40),,,$H$36)</f>
        <v>Inkly</v>
      </c>
    </row>
    <row r="41" spans="1:9">
      <c r="A41" s="20" t="s">
        <v>16</v>
      </c>
      <c r="B41" t="s">
        <v>36</v>
      </c>
      <c r="C41" s="21" t="s">
        <v>19</v>
      </c>
      <c r="G41" s="23" t="str">
        <f t="shared" si="1"/>
        <v>Sleops</v>
      </c>
      <c r="H41" s="23" t="str">
        <f>INDEX((A41,B41,C41),,,$H$36)</f>
        <v>Sleops</v>
      </c>
    </row>
    <row r="42" spans="1:9">
      <c r="A42" s="20" t="s">
        <v>37</v>
      </c>
      <c r="B42" t="s">
        <v>12</v>
      </c>
      <c r="C42" s="21" t="s">
        <v>38</v>
      </c>
      <c r="G42" s="23" t="str">
        <f t="shared" si="1"/>
        <v>Kind Ape</v>
      </c>
      <c r="H42" s="23" t="str">
        <f>INDEX((A42,B42,C42),,,$H$36)</f>
        <v>Kind Ape</v>
      </c>
    </row>
    <row r="43" spans="1:9">
      <c r="A43" s="20" t="s">
        <v>39</v>
      </c>
      <c r="B43" t="s">
        <v>40</v>
      </c>
      <c r="C43" s="21" t="s">
        <v>41</v>
      </c>
      <c r="G43" s="23" t="str">
        <f t="shared" si="1"/>
        <v>Pet Feed</v>
      </c>
      <c r="H43" s="23" t="str">
        <f>INDEX((A43,B43,C43),,,$H$36)</f>
        <v>Pet Feed</v>
      </c>
    </row>
    <row r="44" spans="1:9">
      <c r="A44" s="20" t="s">
        <v>42</v>
      </c>
      <c r="B44" t="s">
        <v>43</v>
      </c>
      <c r="C44" s="21" t="s">
        <v>44</v>
      </c>
      <c r="G44" s="23" t="str">
        <f t="shared" si="1"/>
        <v>Right App</v>
      </c>
      <c r="H44" s="23" t="str">
        <f>INDEX((A44,B44,C44),,,$H$36)</f>
        <v>Right App</v>
      </c>
    </row>
    <row r="45" spans="1:9">
      <c r="A45" s="20" t="s">
        <v>45</v>
      </c>
      <c r="B45" t="s">
        <v>46</v>
      </c>
      <c r="C45" s="21" t="s">
        <v>47</v>
      </c>
      <c r="G45" s="23" t="str">
        <f t="shared" si="1"/>
        <v>Mirrrr</v>
      </c>
      <c r="H45" s="23" t="str">
        <f>INDEX((A45,B45,C45),,,$H$36)</f>
        <v>Mirrrr</v>
      </c>
    </row>
    <row r="46" spans="1:9">
      <c r="A46" s="20" t="s">
        <v>48</v>
      </c>
      <c r="B46" t="s">
        <v>49</v>
      </c>
      <c r="C46" s="21" t="s">
        <v>50</v>
      </c>
      <c r="G46" s="23" t="str">
        <f t="shared" si="1"/>
        <v>Halotot</v>
      </c>
      <c r="H46" s="23" t="str">
        <f>INDEX((A46,B46,C46),,,$H$36)</f>
        <v>Halotot</v>
      </c>
    </row>
    <row r="47" spans="1:9">
      <c r="A47" s="20" t="s">
        <v>51</v>
      </c>
      <c r="B47" t="s">
        <v>52</v>
      </c>
      <c r="C47" s="21" t="s">
        <v>53</v>
      </c>
      <c r="G47" s="23" t="str">
        <f t="shared" si="1"/>
        <v>Flowrrr</v>
      </c>
      <c r="H47" s="23" t="str">
        <f>INDEX((A47,B47,C47),,,$H$36)</f>
        <v>Flowrrr</v>
      </c>
    </row>
    <row r="48" spans="1:9">
      <c r="A48" s="20" t="s">
        <v>54</v>
      </c>
      <c r="B48" t="s">
        <v>55</v>
      </c>
      <c r="C48" s="21" t="s">
        <v>56</v>
      </c>
      <c r="G48" s="23" t="str">
        <f t="shared" si="1"/>
        <v>Silvrr</v>
      </c>
      <c r="H48" s="23" t="str">
        <f>INDEX((A48,B48,C48),,,$H$36)</f>
        <v>Silvrr</v>
      </c>
    </row>
    <row r="49" spans="1:8">
      <c r="A49" s="20" t="s">
        <v>57</v>
      </c>
      <c r="B49" t="s">
        <v>58</v>
      </c>
      <c r="C49" s="21" t="s">
        <v>59</v>
      </c>
      <c r="G49" s="23" t="str">
        <f t="shared" si="1"/>
        <v>Dasring</v>
      </c>
      <c r="H49" s="23" t="str">
        <f>INDEX((A49,B49,C49),,,$H$36)</f>
        <v>Dasring</v>
      </c>
    </row>
    <row r="50" spans="1:8">
      <c r="A50" s="20" t="s">
        <v>60</v>
      </c>
      <c r="B50" t="s">
        <v>58</v>
      </c>
      <c r="C50" s="21" t="s">
        <v>58</v>
      </c>
      <c r="G50" s="23" t="str">
        <f t="shared" si="1"/>
        <v>Rehire</v>
      </c>
      <c r="H50" s="23" t="str">
        <f>INDEX((A50,B50,C50),,,$H$36)</f>
        <v>Rehire</v>
      </c>
    </row>
    <row r="51" spans="1:8">
      <c r="A51" s="24" t="s">
        <v>61</v>
      </c>
      <c r="B51" s="2" t="s">
        <v>58</v>
      </c>
      <c r="C51" s="25" t="s">
        <v>58</v>
      </c>
      <c r="G51" s="26" t="str">
        <f t="shared" si="1"/>
        <v>Didactic</v>
      </c>
      <c r="H51" s="26" t="str">
        <f>INDEX((A51,B51,C51),,,$H$36)</f>
        <v>Didactic</v>
      </c>
    </row>
  </sheetData>
  <dataValidations count="7">
    <dataValidation type="list" allowBlank="1" showInputMessage="1" showErrorMessage="1" sqref="G9" xr:uid="{00000000-0002-0000-0100-000000000000}">
      <formula1>$C$5:$D$5</formula1>
    </dataValidation>
    <dataValidation type="list" allowBlank="1" showInputMessage="1" showErrorMessage="1" sqref="H5" xr:uid="{00000000-0002-0000-0100-000001000000}">
      <formula1>$B$6:$B$15</formula1>
    </dataValidation>
    <dataValidation type="list" allowBlank="1" showInputMessage="1" showErrorMessage="1" sqref="H22" xr:uid="{00000000-0002-0000-0100-000002000000}">
      <formula1>$B$22:$B$31</formula1>
    </dataValidation>
    <dataValidation type="list" allowBlank="1" showInputMessage="1" showErrorMessage="1" sqref="I21" xr:uid="{00000000-0002-0000-0100-000003000000}">
      <formula1>$D$21:$E$21</formula1>
    </dataValidation>
    <dataValidation type="list" allowBlank="1" showInputMessage="1" showErrorMessage="1" sqref="I20" xr:uid="{00000000-0002-0000-0100-000004000000}">
      <formula1>$D$20:$E$20</formula1>
    </dataValidation>
    <dataValidation type="list" allowBlank="1" showInputMessage="1" showErrorMessage="1" sqref="G36:I36" xr:uid="{00000000-0002-0000-0100-000005000000}">
      <formula1>"1,2,3"</formula1>
    </dataValidation>
    <dataValidation type="list" allowBlank="1" showInputMessage="1" showErrorMessage="1" sqref="I37" xr:uid="{00000000-0002-0000-0100-000006000000}">
      <formula1>applist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062429-411F-4EBC-9B51-9602AE5F125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 Match Example 1</vt:lpstr>
      <vt:lpstr>Index Match Example 2</vt:lpstr>
      <vt:lpstr>Index Match Example 3</vt:lpstr>
      <vt:lpstr>Index Match Example 4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okpabi Counsel</cp:lastModifiedBy>
  <dcterms:created xsi:type="dcterms:W3CDTF">2016-11-30T10:58:30Z</dcterms:created>
  <dcterms:modified xsi:type="dcterms:W3CDTF">2024-06-26T07:48:21Z</dcterms:modified>
</cp:coreProperties>
</file>