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ka\Acads\M_Tech\new_git_test\BITS-AIML-Mtech-V2\Sem_2\DRL\asmt1\"/>
    </mc:Choice>
  </mc:AlternateContent>
  <xr:revisionPtr revIDLastSave="0" documentId="13_ncr:1_{E79E3B29-2489-4BCC-901B-A009719CA0BF}" xr6:coauthVersionLast="47" xr6:coauthVersionMax="47" xr10:uidLastSave="{00000000-0000-0000-0000-000000000000}"/>
  <bookViews>
    <workbookView xWindow="-103" yWindow="-103" windowWidth="22149" windowHeight="11829" xr2:uid="{54824AC5-AB2B-B646-B5C8-C0FC27DC450C}"/>
  </bookViews>
  <sheets>
    <sheet name="Sheet1" sheetId="1" r:id="rId1"/>
  </sheet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0" i="1"/>
  <c r="M5" i="1"/>
  <c r="M6" i="1"/>
  <c r="M7" i="1"/>
  <c r="M8" i="1"/>
  <c r="M4" i="1"/>
  <c r="L11" i="1"/>
  <c r="L12" i="1"/>
  <c r="L13" i="1"/>
  <c r="L14" i="1"/>
  <c r="L15" i="1"/>
  <c r="L16" i="1"/>
  <c r="L10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<sst xmlns="http://schemas.openxmlformats.org/spreadsheetml/2006/main" count="157" uniqueCount="25">
  <si>
    <t>Route</t>
  </si>
  <si>
    <t>Time</t>
  </si>
  <si>
    <t>Cost</t>
  </si>
  <si>
    <t>Selection</t>
  </si>
  <si>
    <t>Best</t>
  </si>
  <si>
    <t>Minimum</t>
  </si>
  <si>
    <t>Medium</t>
  </si>
  <si>
    <t>Yes</t>
  </si>
  <si>
    <t>Average</t>
  </si>
  <si>
    <t>Maximum</t>
  </si>
  <si>
    <t>Low</t>
  </si>
  <si>
    <t>No</t>
  </si>
  <si>
    <t>Worst</t>
  </si>
  <si>
    <t>High</t>
  </si>
  <si>
    <t>Traffic Intensity</t>
  </si>
  <si>
    <t>Grand Total</t>
  </si>
  <si>
    <t>Prior</t>
  </si>
  <si>
    <t>Class</t>
  </si>
  <si>
    <t>Posterior</t>
  </si>
  <si>
    <t>Likelihood</t>
  </si>
  <si>
    <t>Counts</t>
  </si>
  <si>
    <t>Route_Number</t>
  </si>
  <si>
    <t>None</t>
  </si>
  <si>
    <t>Likelihood*Prior</t>
  </si>
  <si>
    <t>Predictor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</si>
</sst>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left" indent="1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alignment horizontal="center"/>
    </dxf>
    <dxf>
      <alignment vertical="bottom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2" formatCode="0.00"/>
    </dxf>
    <dxf>
      <numFmt numFmtId="13" formatCode="0%"/>
    </dxf>
    <dxf>
      <alignment horizontal="center"/>
    </dxf>
    <dxf>
      <numFmt numFmtId="13" formatCode="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30840</xdr:colOff>
      <xdr:row>1</xdr:row>
      <xdr:rowOff>0</xdr:rowOff>
    </xdr:from>
    <xdr:to>
      <xdr:col>7</xdr:col>
      <xdr:colOff>576942</xdr:colOff>
      <xdr:row>6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C3103B-DCC5-A6E5-84C7-2D63E48FA1AC}"/>
            </a:ext>
          </a:extLst>
        </xdr:cNvPr>
        <xdr:cNvSpPr txBox="1"/>
      </xdr:nvSpPr>
      <xdr:spPr>
        <a:xfrm>
          <a:off x="4983840" y="201386"/>
          <a:ext cx="2472873" cy="1057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Posterior</a:t>
          </a:r>
          <a:r>
            <a:rPr lang="en-GB" sz="1400" baseline="0"/>
            <a:t> = Likelihood* Prior/ Predictor Prior</a:t>
          </a:r>
          <a:endParaRPr lang="en-GB" sz="1400"/>
        </a:p>
        <a:p>
          <a:r>
            <a:rPr lang="en-GB" sz="1400"/>
            <a:t>P(c|R) = P(R|c) * P(c) /</a:t>
          </a:r>
          <a:r>
            <a:rPr lang="en-GB" sz="1400" baseline="0"/>
            <a:t> </a:t>
          </a:r>
          <a:r>
            <a:rPr lang="en-GB" sz="1400"/>
            <a:t>P(R)</a:t>
          </a:r>
        </a:p>
        <a:p>
          <a:endParaRPr lang="en-GB" sz="1400"/>
        </a:p>
        <a:p>
          <a:endParaRPr lang="en-GB" sz="1400"/>
        </a:p>
      </xdr:txBody>
    </xdr:sp>
    <xdr:clientData/>
  </xdr:twoCellAnchor>
  <xdr:twoCellAnchor>
    <xdr:from>
      <xdr:col>18</xdr:col>
      <xdr:colOff>32655</xdr:colOff>
      <xdr:row>18</xdr:row>
      <xdr:rowOff>179613</xdr:rowOff>
    </xdr:from>
    <xdr:to>
      <xdr:col>21</xdr:col>
      <xdr:colOff>201384</xdr:colOff>
      <xdr:row>26</xdr:row>
      <xdr:rowOff>201385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F03C01-EB38-B110-6FCD-F932A8BB5D28}"/>
            </a:ext>
          </a:extLst>
        </xdr:cNvPr>
        <xdr:cNvSpPr txBox="1"/>
      </xdr:nvSpPr>
      <xdr:spPr>
        <a:xfrm>
          <a:off x="16334012" y="3815442"/>
          <a:ext cx="2650672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Inserted</a:t>
          </a:r>
          <a:r>
            <a:rPr lang="en-IN" sz="1400" baseline="0"/>
            <a:t> data for laplace smoothing</a:t>
          </a:r>
        </a:p>
        <a:p>
          <a:r>
            <a:rPr lang="en-IN" sz="1400" u="sng" baseline="0"/>
            <a:t>Likelihood:</a:t>
          </a:r>
        </a:p>
        <a:p>
          <a:r>
            <a:rPr lang="en-IN" sz="1400" baseline="0"/>
            <a:t>P(R|c) = Count(R,c)+1/</a:t>
          </a:r>
        </a:p>
        <a:p>
          <a:r>
            <a:rPr lang="en-IN" sz="1400" baseline="0"/>
            <a:t>                Count(c)+V</a:t>
          </a:r>
        </a:p>
        <a:p>
          <a:endParaRPr lang="en-IN" sz="1400" baseline="0"/>
        </a:p>
        <a:p>
          <a:r>
            <a:rPr lang="en-IN" sz="1400" baseline="0"/>
            <a:t>V here is num routes : 8</a:t>
          </a:r>
        </a:p>
        <a:p>
          <a:endParaRPr lang="en-IN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 Prasad" refreshedDate="45333.49634247685" createdVersion="8" refreshedVersion="8" minRefreshableVersion="3" recordCount="18" xr:uid="{B362463F-374D-448E-BBB7-AF3897C99457}">
  <cacheSource type="worksheet">
    <worksheetSource ref="A1:E19" sheet="Sheet1"/>
  </cacheSource>
  <cacheFields count="5">
    <cacheField name="Rout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Time" numFmtId="0">
      <sharedItems/>
    </cacheField>
    <cacheField name="Cost" numFmtId="0">
      <sharedItems/>
    </cacheField>
    <cacheField name="Traffic Intensity" numFmtId="0">
      <sharedItems/>
    </cacheField>
    <cacheField name="Selec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 Prasad" refreshedDate="45333.496342939812" createdVersion="8" refreshedVersion="8" minRefreshableVersion="3" recordCount="35" xr:uid="{A2FDACD9-6F42-FB47-858F-6F3EF72EB9A6}">
  <cacheSource type="worksheet">
    <worksheetSource ref="A1:E1048576" sheet="Sheet1"/>
  </cacheSource>
  <cacheFields count="5">
    <cacheField name="Route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Time" numFmtId="0">
      <sharedItems containsBlank="1"/>
    </cacheField>
    <cacheField name="Cost" numFmtId="0">
      <sharedItems containsBlank="1"/>
    </cacheField>
    <cacheField name="Traffic Intensity" numFmtId="0">
      <sharedItems containsBlank="1"/>
    </cacheField>
    <cacheField name="Selection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Best"/>
    <s v="Minimum"/>
    <s v="Medium"/>
    <x v="0"/>
  </r>
  <r>
    <x v="0"/>
    <s v="Average"/>
    <s v="Minimum"/>
    <s v="Low"/>
    <x v="0"/>
  </r>
  <r>
    <x v="0"/>
    <s v="Average"/>
    <s v="Maximum"/>
    <s v="Low"/>
    <x v="1"/>
  </r>
  <r>
    <x v="1"/>
    <s v="Average"/>
    <s v="Minimum"/>
    <s v="Medium"/>
    <x v="0"/>
  </r>
  <r>
    <x v="1"/>
    <s v="Best"/>
    <s v="Maximum"/>
    <s v="Medium"/>
    <x v="0"/>
  </r>
  <r>
    <x v="2"/>
    <s v="Best"/>
    <s v="Maximum"/>
    <s v="Low"/>
    <x v="1"/>
  </r>
  <r>
    <x v="2"/>
    <s v="Worst"/>
    <s v="Maximum"/>
    <s v="Medium"/>
    <x v="1"/>
  </r>
  <r>
    <x v="2"/>
    <s v="Best"/>
    <s v="Maximum"/>
    <s v="Low"/>
    <x v="0"/>
  </r>
  <r>
    <x v="3"/>
    <s v="Average"/>
    <s v="Minimum"/>
    <s v="High"/>
    <x v="1"/>
  </r>
  <r>
    <x v="3"/>
    <s v="Worst"/>
    <s v="Minimum"/>
    <s v="Medium"/>
    <x v="1"/>
  </r>
  <r>
    <x v="4"/>
    <s v="Average"/>
    <s v="Maximum"/>
    <s v="High"/>
    <x v="0"/>
  </r>
  <r>
    <x v="4"/>
    <s v="Worst"/>
    <s v="Maximum"/>
    <s v="High"/>
    <x v="1"/>
  </r>
  <r>
    <x v="5"/>
    <s v="Worst"/>
    <s v="Maximum"/>
    <s v="High"/>
    <x v="0"/>
  </r>
  <r>
    <x v="5"/>
    <s v="Average"/>
    <s v="Minimum"/>
    <s v="Low"/>
    <x v="0"/>
  </r>
  <r>
    <x v="6"/>
    <s v="Worst"/>
    <s v="Minimum"/>
    <s v="High"/>
    <x v="0"/>
  </r>
  <r>
    <x v="6"/>
    <s v="Average"/>
    <s v="Minimum"/>
    <s v="Low"/>
    <x v="0"/>
  </r>
  <r>
    <x v="7"/>
    <s v="Best"/>
    <s v="Minimum"/>
    <s v="Medium"/>
    <x v="1"/>
  </r>
  <r>
    <x v="7"/>
    <s v="Best"/>
    <s v="Minimum"/>
    <s v="Low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Best"/>
    <s v="Minimum"/>
    <s v="Medium"/>
    <x v="0"/>
  </r>
  <r>
    <x v="0"/>
    <s v="Average"/>
    <s v="Minimum"/>
    <s v="Low"/>
    <x v="0"/>
  </r>
  <r>
    <x v="0"/>
    <s v="Average"/>
    <s v="Maximum"/>
    <s v="Low"/>
    <x v="1"/>
  </r>
  <r>
    <x v="1"/>
    <s v="Average"/>
    <s v="Minimum"/>
    <s v="Medium"/>
    <x v="0"/>
  </r>
  <r>
    <x v="1"/>
    <s v="Best"/>
    <s v="Maximum"/>
    <s v="Medium"/>
    <x v="0"/>
  </r>
  <r>
    <x v="2"/>
    <s v="Best"/>
    <s v="Maximum"/>
    <s v="Low"/>
    <x v="1"/>
  </r>
  <r>
    <x v="2"/>
    <s v="Worst"/>
    <s v="Maximum"/>
    <s v="Medium"/>
    <x v="1"/>
  </r>
  <r>
    <x v="2"/>
    <s v="Best"/>
    <s v="Maximum"/>
    <s v="Low"/>
    <x v="0"/>
  </r>
  <r>
    <x v="3"/>
    <s v="Average"/>
    <s v="Minimum"/>
    <s v="High"/>
    <x v="1"/>
  </r>
  <r>
    <x v="3"/>
    <s v="Worst"/>
    <s v="Minimum"/>
    <s v="Medium"/>
    <x v="1"/>
  </r>
  <r>
    <x v="4"/>
    <s v="Average"/>
    <s v="Maximum"/>
    <s v="High"/>
    <x v="0"/>
  </r>
  <r>
    <x v="4"/>
    <s v="Worst"/>
    <s v="Maximum"/>
    <s v="High"/>
    <x v="1"/>
  </r>
  <r>
    <x v="5"/>
    <s v="Worst"/>
    <s v="Maximum"/>
    <s v="High"/>
    <x v="0"/>
  </r>
  <r>
    <x v="5"/>
    <s v="Average"/>
    <s v="Minimum"/>
    <s v="Low"/>
    <x v="0"/>
  </r>
  <r>
    <x v="6"/>
    <s v="Worst"/>
    <s v="Minimum"/>
    <s v="High"/>
    <x v="0"/>
  </r>
  <r>
    <x v="6"/>
    <s v="Average"/>
    <s v="Minimum"/>
    <s v="Low"/>
    <x v="0"/>
  </r>
  <r>
    <x v="7"/>
    <s v="Best"/>
    <s v="Minimum"/>
    <s v="Medium"/>
    <x v="1"/>
  </r>
  <r>
    <x v="7"/>
    <s v="Best"/>
    <s v="Minimum"/>
    <s v="Low"/>
    <x v="0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  <r>
    <x v="8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8DB16-4992-4C53-87BC-5C1F2A304E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ass">
  <location ref="F8:G11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Prior" fld="0" subtotal="count" showDataAs="percentOfTotal" baseField="0" baseItem="0" numFmtId="10"/>
  </dataFields>
  <formats count="8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" count="1">
            <x v="0"/>
          </reference>
        </references>
      </pivotArea>
    </format>
    <format dxfId="4">
      <pivotArea collapsedLevelsAreSubtotals="1" fieldPosition="0">
        <references count="1">
          <reference field="4" count="1"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1F4F5-BA47-462C-8996-03BCBF3B23E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ute">
  <location ref="F14:G23" firstHeaderRow="1" firstDataRow="1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redictor Prior" fld="1" subtotal="count" showDataAs="percentOfTotal" baseField="0" baseItem="0" numFmtId="10"/>
  </dataFields>
  <formats count="3">
    <format dxfId="10">
      <pivotArea collapsedLevelsAreSubtotals="1" fieldPosition="0">
        <references count="1">
          <reference field="0" count="0"/>
        </references>
      </pivotArea>
    </format>
    <format dxfId="9">
      <pivotArea grandRow="1" outline="0" collapsedLevelsAreSubtotals="1" fieldPosition="0"/>
    </format>
    <format dxfId="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663BB-1ACA-4098-8B70-C6E7059B019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ute_Number">
  <location ref="I2:K17" firstHeaderRow="0" firstDataRow="1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dataField="1"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4"/>
    <field x="0"/>
  </rowFields>
  <rowItems count="15">
    <i>
      <x/>
    </i>
    <i r="1">
      <x/>
    </i>
    <i r="1">
      <x v="2"/>
    </i>
    <i r="1">
      <x v="3"/>
    </i>
    <i r="1">
      <x v="4"/>
    </i>
    <i r="1">
      <x v="7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s" fld="1" subtotal="count" baseField="0" baseItem="0"/>
    <dataField name="Likelihood" fld="2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3">
    <format dxfId="23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1"/>
          </reference>
          <reference field="0" count="5">
            <x v="0"/>
            <x v="2"/>
            <x v="3"/>
            <x v="4"/>
            <x v="7"/>
          </reference>
          <reference field="4" count="1" selected="0">
            <x v="0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1"/>
          </reference>
          <reference field="0" count="7">
            <x v="0"/>
            <x v="1"/>
            <x v="2"/>
            <x v="4"/>
            <x v="5"/>
            <x v="6"/>
            <x v="7"/>
          </reference>
          <reference field="4" count="1" selected="0">
            <x v="1"/>
          </reference>
        </references>
      </pivotArea>
    </format>
    <format dxfId="19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collapsedLevelsAreSubtotals="1" fieldPosition="0">
        <references count="2">
          <reference field="0" count="5">
            <x v="0"/>
            <x v="2"/>
            <x v="3"/>
            <x v="4"/>
            <x v="7"/>
          </reference>
          <reference field="4" count="1" selected="0">
            <x v="0"/>
          </reference>
        </references>
      </pivotArea>
    </format>
    <format dxfId="13">
      <pivotArea dataOnly="0" labelOnly="1" fieldPosition="0">
        <references count="2">
          <reference field="0" count="5">
            <x v="0"/>
            <x v="2"/>
            <x v="3"/>
            <x v="4"/>
            <x v="7"/>
          </reference>
          <reference field="4" count="1" selected="0">
            <x v="0"/>
          </reference>
        </references>
      </pivotArea>
    </format>
    <format dxfId="12">
      <pivotArea collapsedLevelsAreSubtotals="1" fieldPosition="0">
        <references count="2">
          <reference field="0" count="7">
            <x v="0"/>
            <x v="1"/>
            <x v="2"/>
            <x v="4"/>
            <x v="5"/>
            <x v="6"/>
            <x v="7"/>
          </reference>
          <reference field="4" count="1" selected="0">
            <x v="1"/>
          </reference>
        </references>
      </pivotArea>
    </format>
    <format dxfId="11">
      <pivotArea dataOnly="0" labelOnly="1" fieldPosition="0">
        <references count="2">
          <reference field="0" count="7">
            <x v="0"/>
            <x v="1"/>
            <x v="2"/>
            <x v="4"/>
            <x v="5"/>
            <x v="6"/>
            <x v="7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4B3C-6915-B544-B66A-27C11DDFFB61}">
  <dimension ref="A1:W23"/>
  <sheetViews>
    <sheetView tabSelected="1" workbookViewId="0">
      <selection activeCell="J18" sqref="J18"/>
    </sheetView>
  </sheetViews>
  <sheetFormatPr defaultColWidth="10.85546875" defaultRowHeight="15.9" x14ac:dyDescent="0.45"/>
  <cols>
    <col min="1" max="1" width="8" customWidth="1"/>
    <col min="2" max="2" width="13.85546875" customWidth="1"/>
    <col min="3" max="3" width="15" customWidth="1"/>
    <col min="4" max="4" width="17" customWidth="1"/>
    <col min="5" max="5" width="11.140625" customWidth="1"/>
    <col min="6" max="6" width="10.640625" bestFit="1" customWidth="1"/>
    <col min="7" max="7" width="13.0703125" bestFit="1" customWidth="1"/>
    <col min="8" max="8" width="13.42578125" bestFit="1" customWidth="1"/>
    <col min="9" max="9" width="15.7109375" bestFit="1" customWidth="1"/>
    <col min="10" max="10" width="6.5703125" bestFit="1" customWidth="1"/>
    <col min="11" max="11" width="9.35546875" bestFit="1" customWidth="1"/>
    <col min="12" max="12" width="14.5" bestFit="1" customWidth="1"/>
    <col min="13" max="13" width="11.35546875" style="5" customWidth="1"/>
    <col min="14" max="14" width="10.85546875" style="4"/>
    <col min="19" max="23" width="0" hidden="1" customWidth="1"/>
  </cols>
  <sheetData>
    <row r="1" spans="1:23" ht="16.3" thickBot="1" x14ac:dyDescent="0.5">
      <c r="A1" s="15" t="s">
        <v>0</v>
      </c>
      <c r="B1" s="16" t="s">
        <v>1</v>
      </c>
      <c r="C1" s="16" t="s">
        <v>2</v>
      </c>
      <c r="D1" s="16" t="s">
        <v>14</v>
      </c>
      <c r="E1" s="17" t="s">
        <v>3</v>
      </c>
    </row>
    <row r="2" spans="1:23" x14ac:dyDescent="0.45">
      <c r="A2" s="27">
        <v>1</v>
      </c>
      <c r="B2" s="10" t="s">
        <v>4</v>
      </c>
      <c r="C2" s="10" t="s">
        <v>5</v>
      </c>
      <c r="D2" s="10" t="s">
        <v>6</v>
      </c>
      <c r="E2" s="11" t="s">
        <v>7</v>
      </c>
      <c r="I2" s="1" t="s">
        <v>21</v>
      </c>
      <c r="J2" s="5" t="s">
        <v>20</v>
      </c>
      <c r="K2" s="5" t="s">
        <v>19</v>
      </c>
      <c r="L2" s="7" t="s">
        <v>23</v>
      </c>
      <c r="M2" s="9" t="s">
        <v>18</v>
      </c>
      <c r="S2" s="18">
        <v>1</v>
      </c>
      <c r="T2" s="19" t="s">
        <v>22</v>
      </c>
      <c r="U2" s="19" t="s">
        <v>22</v>
      </c>
      <c r="V2" s="19" t="s">
        <v>22</v>
      </c>
      <c r="W2" s="20" t="s">
        <v>7</v>
      </c>
    </row>
    <row r="3" spans="1:23" ht="16.3" thickBot="1" x14ac:dyDescent="0.5">
      <c r="A3" s="28">
        <v>1</v>
      </c>
      <c r="B3" t="s">
        <v>8</v>
      </c>
      <c r="C3" t="s">
        <v>5</v>
      </c>
      <c r="D3" t="s">
        <v>10</v>
      </c>
      <c r="E3" s="12" t="s">
        <v>7</v>
      </c>
      <c r="I3" s="2" t="s">
        <v>11</v>
      </c>
      <c r="J3" s="5">
        <v>7</v>
      </c>
      <c r="K3" s="6">
        <v>0.3888888888888889</v>
      </c>
      <c r="S3" s="21">
        <v>2</v>
      </c>
      <c r="T3" s="22" t="s">
        <v>22</v>
      </c>
      <c r="U3" s="22" t="s">
        <v>22</v>
      </c>
      <c r="V3" s="22" t="s">
        <v>22</v>
      </c>
      <c r="W3" s="23" t="s">
        <v>7</v>
      </c>
    </row>
    <row r="4" spans="1:23" x14ac:dyDescent="0.45">
      <c r="A4" s="28">
        <v>1</v>
      </c>
      <c r="B4" t="s">
        <v>8</v>
      </c>
      <c r="C4" t="s">
        <v>9</v>
      </c>
      <c r="D4" t="s">
        <v>10</v>
      </c>
      <c r="E4" s="12" t="s">
        <v>11</v>
      </c>
      <c r="I4" s="30">
        <v>1</v>
      </c>
      <c r="J4" s="31">
        <v>1</v>
      </c>
      <c r="K4" s="32">
        <v>0.14285714285714285</v>
      </c>
      <c r="L4" s="32">
        <f>K4*$G$9</f>
        <v>5.5555555555555552E-2</v>
      </c>
      <c r="M4" s="33">
        <f>L4/VLOOKUP(I4,$F$15:$G$22,2,0)</f>
        <v>0.33333333333333331</v>
      </c>
      <c r="S4" s="21">
        <v>3</v>
      </c>
      <c r="T4" s="22" t="s">
        <v>22</v>
      </c>
      <c r="U4" s="22" t="s">
        <v>22</v>
      </c>
      <c r="V4" s="22" t="s">
        <v>22</v>
      </c>
      <c r="W4" s="23" t="s">
        <v>7</v>
      </c>
    </row>
    <row r="5" spans="1:23" x14ac:dyDescent="0.45">
      <c r="A5" s="28">
        <v>2</v>
      </c>
      <c r="B5" t="s">
        <v>8</v>
      </c>
      <c r="C5" t="s">
        <v>5</v>
      </c>
      <c r="D5" t="s">
        <v>6</v>
      </c>
      <c r="E5" s="12" t="s">
        <v>7</v>
      </c>
      <c r="I5" s="34">
        <v>3</v>
      </c>
      <c r="J5" s="5">
        <v>2</v>
      </c>
      <c r="K5" s="6">
        <v>0.2857142857142857</v>
      </c>
      <c r="L5" s="6">
        <f>K5*$G$9</f>
        <v>0.1111111111111111</v>
      </c>
      <c r="M5" s="35">
        <f t="shared" ref="M5:M8" si="0">L5/VLOOKUP(I5,$F$15:$G$22,2,0)</f>
        <v>0.66666666666666663</v>
      </c>
      <c r="S5" s="21">
        <v>4</v>
      </c>
      <c r="T5" s="22" t="s">
        <v>22</v>
      </c>
      <c r="U5" s="22" t="s">
        <v>22</v>
      </c>
      <c r="V5" s="22" t="s">
        <v>22</v>
      </c>
      <c r="W5" s="23" t="s">
        <v>7</v>
      </c>
    </row>
    <row r="6" spans="1:23" x14ac:dyDescent="0.45">
      <c r="A6" s="28">
        <v>2</v>
      </c>
      <c r="B6" t="s">
        <v>4</v>
      </c>
      <c r="C6" t="s">
        <v>9</v>
      </c>
      <c r="D6" t="s">
        <v>6</v>
      </c>
      <c r="E6" s="12" t="s">
        <v>7</v>
      </c>
      <c r="I6" s="34">
        <v>4</v>
      </c>
      <c r="J6" s="5">
        <v>2</v>
      </c>
      <c r="K6" s="6">
        <v>0.2857142857142857</v>
      </c>
      <c r="L6" s="6">
        <f>K6*$G$9</f>
        <v>0.1111111111111111</v>
      </c>
      <c r="M6" s="35">
        <f t="shared" si="0"/>
        <v>1</v>
      </c>
      <c r="S6" s="21">
        <v>5</v>
      </c>
      <c r="T6" s="22" t="s">
        <v>22</v>
      </c>
      <c r="U6" s="22" t="s">
        <v>22</v>
      </c>
      <c r="V6" s="22" t="s">
        <v>22</v>
      </c>
      <c r="W6" s="23" t="s">
        <v>7</v>
      </c>
    </row>
    <row r="7" spans="1:23" x14ac:dyDescent="0.45">
      <c r="A7" s="28">
        <v>3</v>
      </c>
      <c r="B7" t="s">
        <v>4</v>
      </c>
      <c r="C7" t="s">
        <v>9</v>
      </c>
      <c r="D7" t="s">
        <v>10</v>
      </c>
      <c r="E7" s="12" t="s">
        <v>11</v>
      </c>
      <c r="I7" s="34">
        <v>5</v>
      </c>
      <c r="J7" s="5">
        <v>1</v>
      </c>
      <c r="K7" s="6">
        <v>0.14285714285714285</v>
      </c>
      <c r="L7" s="6">
        <f>K7*$G$9</f>
        <v>5.5555555555555552E-2</v>
      </c>
      <c r="M7" s="35">
        <f t="shared" si="0"/>
        <v>0.5</v>
      </c>
      <c r="S7" s="21">
        <v>6</v>
      </c>
      <c r="T7" s="22" t="s">
        <v>22</v>
      </c>
      <c r="U7" s="22" t="s">
        <v>22</v>
      </c>
      <c r="V7" s="22" t="s">
        <v>22</v>
      </c>
      <c r="W7" s="23" t="s">
        <v>7</v>
      </c>
    </row>
    <row r="8" spans="1:23" ht="16.3" thickBot="1" x14ac:dyDescent="0.5">
      <c r="A8" s="28">
        <v>3</v>
      </c>
      <c r="B8" t="s">
        <v>12</v>
      </c>
      <c r="C8" t="s">
        <v>9</v>
      </c>
      <c r="D8" t="s">
        <v>6</v>
      </c>
      <c r="E8" s="12" t="s">
        <v>11</v>
      </c>
      <c r="F8" s="1" t="s">
        <v>17</v>
      </c>
      <c r="G8" s="5" t="s">
        <v>16</v>
      </c>
      <c r="I8" s="36">
        <v>8</v>
      </c>
      <c r="J8" s="37">
        <v>1</v>
      </c>
      <c r="K8" s="38">
        <v>0.14285714285714285</v>
      </c>
      <c r="L8" s="38">
        <f>K8*$G$9</f>
        <v>5.5555555555555552E-2</v>
      </c>
      <c r="M8" s="39">
        <f t="shared" si="0"/>
        <v>0.5</v>
      </c>
      <c r="S8" s="21">
        <v>7</v>
      </c>
      <c r="T8" s="22" t="s">
        <v>22</v>
      </c>
      <c r="U8" s="22" t="s">
        <v>22</v>
      </c>
      <c r="V8" s="22" t="s">
        <v>22</v>
      </c>
      <c r="W8" s="23" t="s">
        <v>7</v>
      </c>
    </row>
    <row r="9" spans="1:23" ht="16.3" thickBot="1" x14ac:dyDescent="0.5">
      <c r="A9" s="28">
        <v>3</v>
      </c>
      <c r="B9" t="s">
        <v>4</v>
      </c>
      <c r="C9" t="s">
        <v>9</v>
      </c>
      <c r="D9" t="s">
        <v>10</v>
      </c>
      <c r="E9" s="12" t="s">
        <v>7</v>
      </c>
      <c r="F9" s="2" t="s">
        <v>11</v>
      </c>
      <c r="G9" s="6">
        <v>0.3888888888888889</v>
      </c>
      <c r="I9" s="2" t="s">
        <v>7</v>
      </c>
      <c r="J9" s="5">
        <v>11</v>
      </c>
      <c r="K9" s="6">
        <v>0.61111111111111116</v>
      </c>
      <c r="L9" s="6"/>
      <c r="M9" s="6"/>
      <c r="S9" s="21">
        <v>8</v>
      </c>
      <c r="T9" s="22" t="s">
        <v>22</v>
      </c>
      <c r="U9" s="22" t="s">
        <v>22</v>
      </c>
      <c r="V9" s="22" t="s">
        <v>22</v>
      </c>
      <c r="W9" s="23" t="s">
        <v>7</v>
      </c>
    </row>
    <row r="10" spans="1:23" x14ac:dyDescent="0.45">
      <c r="A10" s="28">
        <v>4</v>
      </c>
      <c r="B10" t="s">
        <v>8</v>
      </c>
      <c r="C10" t="s">
        <v>5</v>
      </c>
      <c r="D10" t="s">
        <v>13</v>
      </c>
      <c r="E10" s="12" t="s">
        <v>11</v>
      </c>
      <c r="F10" s="2" t="s">
        <v>7</v>
      </c>
      <c r="G10" s="6">
        <v>0.61111111111111116</v>
      </c>
      <c r="I10" s="30">
        <v>1</v>
      </c>
      <c r="J10" s="31">
        <v>2</v>
      </c>
      <c r="K10" s="32">
        <v>0.18181818181818182</v>
      </c>
      <c r="L10" s="32">
        <f>K10*$G$10</f>
        <v>0.11111111111111112</v>
      </c>
      <c r="M10" s="33">
        <f>L10/VLOOKUP(I10,$F$15:$G$22,2,0)</f>
        <v>0.66666666666666674</v>
      </c>
      <c r="S10" s="21">
        <v>1</v>
      </c>
      <c r="T10" s="22" t="s">
        <v>22</v>
      </c>
      <c r="U10" s="22" t="s">
        <v>22</v>
      </c>
      <c r="V10" s="22" t="s">
        <v>22</v>
      </c>
      <c r="W10" s="23" t="s">
        <v>11</v>
      </c>
    </row>
    <row r="11" spans="1:23" x14ac:dyDescent="0.45">
      <c r="A11" s="28">
        <v>4</v>
      </c>
      <c r="B11" t="s">
        <v>12</v>
      </c>
      <c r="C11" t="s">
        <v>5</v>
      </c>
      <c r="D11" t="s">
        <v>6</v>
      </c>
      <c r="E11" s="12" t="s">
        <v>11</v>
      </c>
      <c r="F11" s="2" t="s">
        <v>15</v>
      </c>
      <c r="G11" s="6">
        <v>1</v>
      </c>
      <c r="I11" s="34">
        <v>2</v>
      </c>
      <c r="J11" s="5">
        <v>2</v>
      </c>
      <c r="K11" s="6">
        <v>0.18181818181818182</v>
      </c>
      <c r="L11" s="6">
        <f t="shared" ref="L11:L16" si="1">K11*$G$10</f>
        <v>0.11111111111111112</v>
      </c>
      <c r="M11" s="35">
        <f t="shared" ref="M11:M16" si="2">L11/VLOOKUP(I11,$F$15:$G$22,2,0)</f>
        <v>1.0000000000000002</v>
      </c>
      <c r="S11" s="21">
        <v>2</v>
      </c>
      <c r="T11" s="22" t="s">
        <v>22</v>
      </c>
      <c r="U11" s="22" t="s">
        <v>22</v>
      </c>
      <c r="V11" s="22" t="s">
        <v>22</v>
      </c>
      <c r="W11" s="23" t="s">
        <v>11</v>
      </c>
    </row>
    <row r="12" spans="1:23" x14ac:dyDescent="0.45">
      <c r="A12" s="28">
        <v>5</v>
      </c>
      <c r="B12" t="s">
        <v>8</v>
      </c>
      <c r="C12" t="s">
        <v>9</v>
      </c>
      <c r="D12" t="s">
        <v>13</v>
      </c>
      <c r="E12" s="12" t="s">
        <v>7</v>
      </c>
      <c r="I12" s="34">
        <v>3</v>
      </c>
      <c r="J12" s="5">
        <v>1</v>
      </c>
      <c r="K12" s="6">
        <v>9.0909090909090912E-2</v>
      </c>
      <c r="L12" s="6">
        <f t="shared" si="1"/>
        <v>5.5555555555555559E-2</v>
      </c>
      <c r="M12" s="35">
        <f t="shared" si="2"/>
        <v>0.33333333333333337</v>
      </c>
      <c r="S12" s="21">
        <v>3</v>
      </c>
      <c r="T12" s="22" t="s">
        <v>22</v>
      </c>
      <c r="U12" s="22" t="s">
        <v>22</v>
      </c>
      <c r="V12" s="22" t="s">
        <v>22</v>
      </c>
      <c r="W12" s="23" t="s">
        <v>11</v>
      </c>
    </row>
    <row r="13" spans="1:23" x14ac:dyDescent="0.45">
      <c r="A13" s="28">
        <v>5</v>
      </c>
      <c r="B13" t="s">
        <v>12</v>
      </c>
      <c r="C13" t="s">
        <v>9</v>
      </c>
      <c r="D13" t="s">
        <v>13</v>
      </c>
      <c r="E13" s="12" t="s">
        <v>11</v>
      </c>
      <c r="I13" s="34">
        <v>5</v>
      </c>
      <c r="J13" s="5">
        <v>1</v>
      </c>
      <c r="K13" s="6">
        <v>9.0909090909090912E-2</v>
      </c>
      <c r="L13" s="6">
        <f t="shared" si="1"/>
        <v>5.5555555555555559E-2</v>
      </c>
      <c r="M13" s="35">
        <f t="shared" si="2"/>
        <v>0.50000000000000011</v>
      </c>
      <c r="S13" s="21">
        <v>4</v>
      </c>
      <c r="T13" s="22" t="s">
        <v>22</v>
      </c>
      <c r="U13" s="22" t="s">
        <v>22</v>
      </c>
      <c r="V13" s="22" t="s">
        <v>22</v>
      </c>
      <c r="W13" s="23" t="s">
        <v>11</v>
      </c>
    </row>
    <row r="14" spans="1:23" x14ac:dyDescent="0.45">
      <c r="A14" s="28">
        <v>6</v>
      </c>
      <c r="B14" t="s">
        <v>12</v>
      </c>
      <c r="C14" t="s">
        <v>9</v>
      </c>
      <c r="D14" t="s">
        <v>13</v>
      </c>
      <c r="E14" s="12" t="s">
        <v>7</v>
      </c>
      <c r="F14" s="1" t="s">
        <v>0</v>
      </c>
      <c r="G14" t="s">
        <v>24</v>
      </c>
      <c r="I14" s="34">
        <v>6</v>
      </c>
      <c r="J14" s="5">
        <v>2</v>
      </c>
      <c r="K14" s="6">
        <v>0.18181818181818182</v>
      </c>
      <c r="L14" s="6">
        <f t="shared" si="1"/>
        <v>0.11111111111111112</v>
      </c>
      <c r="M14" s="35">
        <f t="shared" si="2"/>
        <v>1.0000000000000002</v>
      </c>
      <c r="S14" s="21">
        <v>5</v>
      </c>
      <c r="T14" s="22" t="s">
        <v>22</v>
      </c>
      <c r="U14" s="22" t="s">
        <v>22</v>
      </c>
      <c r="V14" s="22" t="s">
        <v>22</v>
      </c>
      <c r="W14" s="23" t="s">
        <v>11</v>
      </c>
    </row>
    <row r="15" spans="1:23" x14ac:dyDescent="0.45">
      <c r="A15" s="28">
        <v>6</v>
      </c>
      <c r="B15" t="s">
        <v>8</v>
      </c>
      <c r="C15" t="s">
        <v>5</v>
      </c>
      <c r="D15" t="s">
        <v>10</v>
      </c>
      <c r="E15" s="12" t="s">
        <v>7</v>
      </c>
      <c r="F15" s="2">
        <v>1</v>
      </c>
      <c r="G15" s="3">
        <v>0.16666666666666666</v>
      </c>
      <c r="I15" s="34">
        <v>7</v>
      </c>
      <c r="J15" s="5">
        <v>2</v>
      </c>
      <c r="K15" s="6">
        <v>0.18181818181818182</v>
      </c>
      <c r="L15" s="6">
        <f t="shared" si="1"/>
        <v>0.11111111111111112</v>
      </c>
      <c r="M15" s="35">
        <f t="shared" si="2"/>
        <v>1.0000000000000002</v>
      </c>
      <c r="S15" s="21">
        <v>6</v>
      </c>
      <c r="T15" s="22" t="s">
        <v>22</v>
      </c>
      <c r="U15" s="22" t="s">
        <v>22</v>
      </c>
      <c r="V15" s="22" t="s">
        <v>22</v>
      </c>
      <c r="W15" s="23" t="s">
        <v>11</v>
      </c>
    </row>
    <row r="16" spans="1:23" ht="16.3" thickBot="1" x14ac:dyDescent="0.5">
      <c r="A16" s="28">
        <v>7</v>
      </c>
      <c r="B16" t="s">
        <v>12</v>
      </c>
      <c r="C16" t="s">
        <v>5</v>
      </c>
      <c r="D16" t="s">
        <v>13</v>
      </c>
      <c r="E16" s="12" t="s">
        <v>7</v>
      </c>
      <c r="F16" s="2">
        <v>2</v>
      </c>
      <c r="G16" s="3">
        <v>0.1111111111111111</v>
      </c>
      <c r="I16" s="36">
        <v>8</v>
      </c>
      <c r="J16" s="37">
        <v>1</v>
      </c>
      <c r="K16" s="38">
        <v>9.0909090909090912E-2</v>
      </c>
      <c r="L16" s="38">
        <f t="shared" si="1"/>
        <v>5.5555555555555559E-2</v>
      </c>
      <c r="M16" s="39">
        <f t="shared" si="2"/>
        <v>0.50000000000000011</v>
      </c>
      <c r="S16" s="21">
        <v>7</v>
      </c>
      <c r="T16" s="22" t="s">
        <v>22</v>
      </c>
      <c r="U16" s="22" t="s">
        <v>22</v>
      </c>
      <c r="V16" s="22" t="s">
        <v>22</v>
      </c>
      <c r="W16" s="23" t="s">
        <v>11</v>
      </c>
    </row>
    <row r="17" spans="1:23" ht="16.3" thickBot="1" x14ac:dyDescent="0.5">
      <c r="A17" s="28">
        <v>7</v>
      </c>
      <c r="B17" t="s">
        <v>8</v>
      </c>
      <c r="C17" t="s">
        <v>5</v>
      </c>
      <c r="D17" t="s">
        <v>10</v>
      </c>
      <c r="E17" s="12" t="s">
        <v>7</v>
      </c>
      <c r="F17" s="2">
        <v>3</v>
      </c>
      <c r="G17" s="3">
        <v>0.16666666666666666</v>
      </c>
      <c r="I17" s="2" t="s">
        <v>15</v>
      </c>
      <c r="J17" s="5">
        <v>18</v>
      </c>
      <c r="K17" s="6">
        <v>1</v>
      </c>
      <c r="S17" s="24">
        <v>8</v>
      </c>
      <c r="T17" s="25" t="s">
        <v>22</v>
      </c>
      <c r="U17" s="25" t="s">
        <v>22</v>
      </c>
      <c r="V17" s="25" t="s">
        <v>22</v>
      </c>
      <c r="W17" s="26" t="s">
        <v>11</v>
      </c>
    </row>
    <row r="18" spans="1:23" x14ac:dyDescent="0.45">
      <c r="A18" s="28">
        <v>8</v>
      </c>
      <c r="B18" t="s">
        <v>4</v>
      </c>
      <c r="C18" t="s">
        <v>5</v>
      </c>
      <c r="D18" t="s">
        <v>6</v>
      </c>
      <c r="E18" s="12" t="s">
        <v>11</v>
      </c>
      <c r="F18" s="2">
        <v>4</v>
      </c>
      <c r="G18" s="3">
        <v>0.1111111111111111</v>
      </c>
    </row>
    <row r="19" spans="1:23" ht="16.3" thickBot="1" x14ac:dyDescent="0.5">
      <c r="A19" s="29">
        <v>8</v>
      </c>
      <c r="B19" s="13" t="s">
        <v>4</v>
      </c>
      <c r="C19" s="13" t="s">
        <v>5</v>
      </c>
      <c r="D19" s="13" t="s">
        <v>10</v>
      </c>
      <c r="E19" s="14" t="s">
        <v>7</v>
      </c>
      <c r="F19" s="2">
        <v>5</v>
      </c>
      <c r="G19" s="3">
        <v>0.1111111111111111</v>
      </c>
      <c r="L19" s="6"/>
      <c r="M19" s="6"/>
    </row>
    <row r="20" spans="1:23" x14ac:dyDescent="0.45">
      <c r="F20" s="2">
        <v>6</v>
      </c>
      <c r="G20" s="3">
        <v>0.1111111111111111</v>
      </c>
      <c r="L20" s="6"/>
      <c r="M20" s="6"/>
    </row>
    <row r="21" spans="1:23" x14ac:dyDescent="0.45">
      <c r="F21" s="2">
        <v>7</v>
      </c>
      <c r="G21" s="3">
        <v>0.1111111111111111</v>
      </c>
      <c r="L21" s="8"/>
    </row>
    <row r="22" spans="1:23" x14ac:dyDescent="0.45">
      <c r="F22" s="2">
        <v>8</v>
      </c>
      <c r="G22" s="3">
        <v>0.1111111111111111</v>
      </c>
    </row>
    <row r="23" spans="1:23" x14ac:dyDescent="0.45">
      <c r="F23" s="2" t="s">
        <v>15</v>
      </c>
      <c r="G23" s="6">
        <v>1</v>
      </c>
    </row>
  </sheetData>
  <sortState xmlns:xlrd2="http://schemas.microsoft.com/office/spreadsheetml/2017/richdata2" ref="A2:E20">
    <sortCondition ref="A2:A20"/>
  </sortState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Prasad</dc:creator>
  <cp:lastModifiedBy>PRAKASH PRASAD</cp:lastModifiedBy>
  <dcterms:created xsi:type="dcterms:W3CDTF">2024-02-03T13:46:13Z</dcterms:created>
  <dcterms:modified xsi:type="dcterms:W3CDTF">2024-02-11T12:08:14Z</dcterms:modified>
</cp:coreProperties>
</file>