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udra 2 SSD/LT-US data/FINAL FILES/"/>
    </mc:Choice>
  </mc:AlternateContent>
  <xr:revisionPtr revIDLastSave="0" documentId="13_ncr:1_{E275BCE8-F97C-8C47-B081-FDE6116FC6AE}" xr6:coauthVersionLast="47" xr6:coauthVersionMax="47" xr10:uidLastSave="{00000000-0000-0000-0000-000000000000}"/>
  <bookViews>
    <workbookView xWindow="0" yWindow="1140" windowWidth="26500" windowHeight="15760" activeTab="2" xr2:uid="{AEC62492-E00C-124B-A7C1-2846281EBA75}"/>
  </bookViews>
  <sheets>
    <sheet name="LtBorn" sheetId="1" r:id="rId1"/>
    <sheet name="TotalPop" sheetId="3" r:id="rId2"/>
    <sheet name="Percentage of LT-born pp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J5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D3" i="4"/>
  <c r="E3" i="4"/>
  <c r="G3" i="4"/>
  <c r="H3" i="4"/>
  <c r="I3" i="4"/>
  <c r="J3" i="4"/>
  <c r="K3" i="4"/>
  <c r="L3" i="4"/>
  <c r="C3" i="4"/>
  <c r="P24" i="4"/>
  <c r="K4" i="1"/>
  <c r="J4" i="1"/>
  <c r="M4" i="1"/>
  <c r="M3" i="4" s="1"/>
  <c r="L4" i="1"/>
  <c r="G4" i="1"/>
  <c r="F3" i="4" s="1"/>
</calcChain>
</file>

<file path=xl/sharedStrings.xml><?xml version="1.0" encoding="utf-8"?>
<sst xmlns="http://schemas.openxmlformats.org/spreadsheetml/2006/main" count="232" uniqueCount="68">
  <si>
    <t>United States</t>
  </si>
  <si>
    <t>Illinois</t>
  </si>
  <si>
    <t>Pennsylvania</t>
  </si>
  <si>
    <t>Massachusetts</t>
  </si>
  <si>
    <t>New York</t>
  </si>
  <si>
    <t>Connecticut</t>
  </si>
  <si>
    <t>New Jersey</t>
  </si>
  <si>
    <t>Michigan</t>
  </si>
  <si>
    <t>Ohio</t>
  </si>
  <si>
    <t>Wisconsin</t>
  </si>
  <si>
    <t>Maryland</t>
  </si>
  <si>
    <t>Indiana</t>
  </si>
  <si>
    <t>Maine</t>
  </si>
  <si>
    <t>New Hampshire</t>
  </si>
  <si>
    <t>Rhode Island</t>
  </si>
  <si>
    <t>Minnesota</t>
  </si>
  <si>
    <t>West Virginia</t>
  </si>
  <si>
    <t>Iowa</t>
  </si>
  <si>
    <t>Washington</t>
  </si>
  <si>
    <t>Missouri</t>
  </si>
  <si>
    <t>California</t>
  </si>
  <si>
    <t>Nebraska</t>
  </si>
  <si>
    <t>Oklahoma</t>
  </si>
  <si>
    <t>Colorado</t>
  </si>
  <si>
    <t>Oregon</t>
  </si>
  <si>
    <t>Delaware</t>
  </si>
  <si>
    <t>Montana</t>
  </si>
  <si>
    <t>Georgia</t>
  </si>
  <si>
    <t>Virginia</t>
  </si>
  <si>
    <t>Kansas</t>
  </si>
  <si>
    <t>Vermont</t>
  </si>
  <si>
    <t>Kentucky</t>
  </si>
  <si>
    <t>District of Columbia</t>
  </si>
  <si>
    <t>Texas</t>
  </si>
  <si>
    <t>Wyoming</t>
  </si>
  <si>
    <t>North Dakota</t>
  </si>
  <si>
    <t>North Carolina</t>
  </si>
  <si>
    <t>Arkansas</t>
  </si>
  <si>
    <t>Louisiana</t>
  </si>
  <si>
    <t>Arizona</t>
  </si>
  <si>
    <t>South Dakota</t>
  </si>
  <si>
    <t>Florida</t>
  </si>
  <si>
    <t>Alabama</t>
  </si>
  <si>
    <t>Utah</t>
  </si>
  <si>
    <t>Idaho</t>
  </si>
  <si>
    <t>South Carolina</t>
  </si>
  <si>
    <t>New Mexico</t>
  </si>
  <si>
    <t>Nevada</t>
  </si>
  <si>
    <t>Mississippi</t>
  </si>
  <si>
    <t>Tennessee</t>
  </si>
  <si>
    <t>Alaska Territory</t>
  </si>
  <si>
    <t>Hawaii Territory</t>
  </si>
  <si>
    <t>Born in Lithuania individuals</t>
  </si>
  <si>
    <t>Alaska</t>
  </si>
  <si>
    <t>District Of Columbia</t>
  </si>
  <si>
    <t>Hawaii</t>
  </si>
  <si>
    <t>Puerto Rico</t>
  </si>
  <si>
    <t>2005-2009 (ACP)</t>
  </si>
  <si>
    <t>Census (SE)</t>
  </si>
  <si>
    <t>IPUMS (ACS)</t>
  </si>
  <si>
    <t>IPUMS</t>
  </si>
  <si>
    <t>Formula</t>
  </si>
  <si>
    <t xml:space="preserve">x </t>
  </si>
  <si>
    <t>State Pop</t>
  </si>
  <si>
    <t>LT born</t>
  </si>
  <si>
    <t>x=(Ltborn*100)/state pop</t>
  </si>
  <si>
    <t>lt born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</si>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</sst>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3" fontId="0" fillId="2" borderId="1" xfId="0" applyNumberFormat="1" applyFill="1" applyBorder="1" applyAlignment="1">
      <alignment vertical="center"/>
    </xf>
    <xf numFmtId="0" fontId="0" fillId="2" borderId="1" xfId="1" applyNumberFormat="1" applyFont="1" applyFill="1" applyBorder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9" fontId="0" fillId="0" borderId="0" xfId="0" applyNumberFormat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/>
    <xf numFmtId="2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3" borderId="0" xfId="0" applyNumberFormat="1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2DA7-9A01-FD48-86EF-90DFA3BBA358}">
  <dimension ref="A2:M57"/>
  <sheetViews>
    <sheetView zoomScale="88" workbookViewId="0">
      <selection activeCell="J10" sqref="J10"/>
    </sheetView>
  </sheetViews>
  <sheetFormatPr baseColWidth="10" defaultRowHeight="16" x14ac:dyDescent="0.2"/>
  <cols>
    <col min="3" max="3" width="24.1640625" customWidth="1"/>
    <col min="11" max="11" width="16" customWidth="1"/>
    <col min="12" max="12" width="12.6640625" bestFit="1" customWidth="1"/>
  </cols>
  <sheetData>
    <row r="2" spans="1:13" x14ac:dyDescent="0.2">
      <c r="C2" s="18" t="s">
        <v>52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">
      <c r="D3" s="1">
        <v>1920</v>
      </c>
      <c r="E3" s="1">
        <v>1930</v>
      </c>
      <c r="F3" s="1">
        <v>1940</v>
      </c>
      <c r="G3" s="1">
        <v>1950</v>
      </c>
      <c r="H3" s="1">
        <v>1960</v>
      </c>
      <c r="I3" s="1">
        <v>1970</v>
      </c>
      <c r="J3" s="1">
        <v>1990</v>
      </c>
      <c r="K3" s="1" t="s">
        <v>57</v>
      </c>
      <c r="L3" s="1">
        <v>2010</v>
      </c>
      <c r="M3" s="1">
        <v>2022</v>
      </c>
    </row>
    <row r="4" spans="1:13" x14ac:dyDescent="0.2">
      <c r="C4" s="2" t="s">
        <v>0</v>
      </c>
      <c r="D4" s="10">
        <v>135068</v>
      </c>
      <c r="E4" s="10">
        <v>193606</v>
      </c>
      <c r="F4" s="10">
        <v>165771</v>
      </c>
      <c r="G4" s="11">
        <f>SUM(G5:G55)</f>
        <v>147765</v>
      </c>
      <c r="H4" s="10">
        <v>402846</v>
      </c>
      <c r="I4" s="10">
        <v>76001</v>
      </c>
      <c r="J4" s="11">
        <f>SUM(J5:J56)</f>
        <v>29745</v>
      </c>
      <c r="K4" s="11">
        <f>SUM(K5:K56)</f>
        <v>38897</v>
      </c>
      <c r="L4" s="4">
        <f>SUM(L5:L56)</f>
        <v>32546</v>
      </c>
      <c r="M4" s="11">
        <f>SUM(M5:M56)</f>
        <v>28812</v>
      </c>
    </row>
    <row r="5" spans="1:13" x14ac:dyDescent="0.2">
      <c r="A5" s="5"/>
      <c r="B5" t="s">
        <v>42</v>
      </c>
      <c r="C5" s="2" t="s">
        <v>42</v>
      </c>
      <c r="D5" s="12">
        <v>12</v>
      </c>
      <c r="E5" s="12">
        <v>88</v>
      </c>
      <c r="F5" s="12">
        <v>108</v>
      </c>
      <c r="G5">
        <v>80</v>
      </c>
      <c r="H5" s="12">
        <v>390</v>
      </c>
      <c r="I5" s="12">
        <v>59</v>
      </c>
      <c r="J5">
        <v>24</v>
      </c>
      <c r="K5">
        <v>20</v>
      </c>
      <c r="L5">
        <v>0</v>
      </c>
      <c r="M5">
        <v>0</v>
      </c>
    </row>
    <row r="6" spans="1:13" x14ac:dyDescent="0.2">
      <c r="A6" s="5"/>
      <c r="B6" t="s">
        <v>53</v>
      </c>
      <c r="C6" s="2" t="s">
        <v>50</v>
      </c>
      <c r="D6" s="12"/>
      <c r="E6" s="12"/>
      <c r="F6" s="12"/>
      <c r="H6" s="12">
        <v>167</v>
      </c>
      <c r="I6" s="12">
        <v>11</v>
      </c>
      <c r="J6">
        <v>36</v>
      </c>
      <c r="K6">
        <v>26</v>
      </c>
      <c r="L6">
        <v>0</v>
      </c>
      <c r="M6">
        <v>0</v>
      </c>
    </row>
    <row r="7" spans="1:13" x14ac:dyDescent="0.2">
      <c r="A7" s="5"/>
      <c r="B7" t="s">
        <v>39</v>
      </c>
      <c r="C7" s="2" t="s">
        <v>39</v>
      </c>
      <c r="D7" s="12">
        <v>16</v>
      </c>
      <c r="E7" s="12">
        <v>58</v>
      </c>
      <c r="F7" s="12">
        <v>49</v>
      </c>
      <c r="G7">
        <v>234</v>
      </c>
      <c r="H7" s="12">
        <v>1314</v>
      </c>
      <c r="I7" s="12">
        <v>437</v>
      </c>
      <c r="J7">
        <v>271</v>
      </c>
      <c r="K7">
        <v>411</v>
      </c>
      <c r="L7">
        <v>190</v>
      </c>
      <c r="M7">
        <v>707</v>
      </c>
    </row>
    <row r="8" spans="1:13" x14ac:dyDescent="0.2">
      <c r="A8" s="5"/>
      <c r="B8" t="s">
        <v>37</v>
      </c>
      <c r="C8" s="2" t="s">
        <v>37</v>
      </c>
      <c r="D8" s="12">
        <v>27</v>
      </c>
      <c r="E8" s="12">
        <v>52</v>
      </c>
      <c r="F8" s="12">
        <v>47</v>
      </c>
      <c r="G8">
        <v>72</v>
      </c>
      <c r="H8" s="12">
        <v>218</v>
      </c>
      <c r="I8" s="12">
        <v>115</v>
      </c>
      <c r="J8">
        <v>131</v>
      </c>
      <c r="K8">
        <v>73</v>
      </c>
      <c r="L8">
        <v>0</v>
      </c>
      <c r="M8">
        <v>0</v>
      </c>
    </row>
    <row r="9" spans="1:13" x14ac:dyDescent="0.2">
      <c r="A9" s="5"/>
      <c r="B9" t="s">
        <v>20</v>
      </c>
      <c r="C9" s="2" t="s">
        <v>20</v>
      </c>
      <c r="D9" s="12">
        <v>260</v>
      </c>
      <c r="E9" s="12">
        <v>1776</v>
      </c>
      <c r="F9" s="12">
        <v>2270</v>
      </c>
      <c r="G9">
        <v>3856</v>
      </c>
      <c r="H9" s="12">
        <v>19421</v>
      </c>
      <c r="I9" s="12">
        <v>5255</v>
      </c>
      <c r="J9">
        <v>2750</v>
      </c>
      <c r="K9">
        <v>2881</v>
      </c>
      <c r="L9">
        <v>3289</v>
      </c>
      <c r="M9">
        <v>2591</v>
      </c>
    </row>
    <row r="10" spans="1:13" x14ac:dyDescent="0.2">
      <c r="A10" s="5"/>
      <c r="B10" t="s">
        <v>23</v>
      </c>
      <c r="C10" s="2" t="s">
        <v>23</v>
      </c>
      <c r="D10" s="12">
        <v>115</v>
      </c>
      <c r="E10" s="12">
        <v>262</v>
      </c>
      <c r="F10" s="12">
        <v>216</v>
      </c>
      <c r="G10">
        <v>217</v>
      </c>
      <c r="H10" s="12">
        <v>899</v>
      </c>
      <c r="I10" s="12">
        <v>237</v>
      </c>
      <c r="J10">
        <v>183</v>
      </c>
      <c r="K10">
        <v>337</v>
      </c>
      <c r="L10">
        <v>572</v>
      </c>
      <c r="M10">
        <v>837</v>
      </c>
    </row>
    <row r="11" spans="1:13" x14ac:dyDescent="0.2">
      <c r="A11" s="5"/>
      <c r="B11" t="s">
        <v>5</v>
      </c>
      <c r="C11" s="2" t="s">
        <v>5</v>
      </c>
      <c r="D11" s="12">
        <v>11662</v>
      </c>
      <c r="E11" s="12">
        <v>13247</v>
      </c>
      <c r="F11" s="12">
        <v>11142</v>
      </c>
      <c r="G11">
        <v>10081</v>
      </c>
      <c r="H11" s="12">
        <v>26035</v>
      </c>
      <c r="I11" s="12">
        <v>4541</v>
      </c>
      <c r="J11">
        <v>1149</v>
      </c>
      <c r="K11">
        <v>1616</v>
      </c>
      <c r="L11">
        <v>1596</v>
      </c>
      <c r="M11">
        <v>493</v>
      </c>
    </row>
    <row r="12" spans="1:13" x14ac:dyDescent="0.2">
      <c r="A12" s="5"/>
      <c r="B12" t="s">
        <v>25</v>
      </c>
      <c r="C12" s="2" t="s">
        <v>25</v>
      </c>
      <c r="D12" s="12">
        <v>90</v>
      </c>
      <c r="E12" s="12">
        <v>90</v>
      </c>
      <c r="F12" s="12">
        <v>87</v>
      </c>
      <c r="G12">
        <v>100</v>
      </c>
      <c r="H12" s="12">
        <v>526</v>
      </c>
      <c r="I12" s="12">
        <v>18</v>
      </c>
      <c r="J12">
        <v>16</v>
      </c>
      <c r="K12">
        <v>174</v>
      </c>
      <c r="L12">
        <v>0</v>
      </c>
      <c r="M12">
        <v>0</v>
      </c>
    </row>
    <row r="13" spans="1:13" x14ac:dyDescent="0.2">
      <c r="A13" s="5"/>
      <c r="B13" t="s">
        <v>54</v>
      </c>
      <c r="C13" s="2" t="s">
        <v>32</v>
      </c>
      <c r="D13" s="12">
        <v>38</v>
      </c>
      <c r="E13" s="12">
        <v>256</v>
      </c>
      <c r="F13" s="12">
        <v>523</v>
      </c>
      <c r="G13">
        <v>467</v>
      </c>
      <c r="H13" s="12">
        <v>1462</v>
      </c>
      <c r="I13" s="12">
        <v>182</v>
      </c>
      <c r="J13">
        <v>35</v>
      </c>
      <c r="K13">
        <v>89</v>
      </c>
      <c r="L13">
        <v>80</v>
      </c>
      <c r="M13">
        <v>0</v>
      </c>
    </row>
    <row r="14" spans="1:13" x14ac:dyDescent="0.2">
      <c r="A14" s="5"/>
      <c r="B14" t="s">
        <v>41</v>
      </c>
      <c r="C14" s="2" t="s">
        <v>41</v>
      </c>
      <c r="D14" s="12">
        <v>13</v>
      </c>
      <c r="E14" s="12">
        <v>168</v>
      </c>
      <c r="F14" s="12">
        <v>366</v>
      </c>
      <c r="G14">
        <v>886</v>
      </c>
      <c r="H14" s="12">
        <v>6606</v>
      </c>
      <c r="I14" s="12">
        <v>2428</v>
      </c>
      <c r="J14">
        <v>3056</v>
      </c>
      <c r="K14">
        <v>2863</v>
      </c>
      <c r="L14">
        <v>3352</v>
      </c>
      <c r="M14">
        <v>1793</v>
      </c>
    </row>
    <row r="15" spans="1:13" x14ac:dyDescent="0.2">
      <c r="A15" s="5"/>
      <c r="B15" t="s">
        <v>27</v>
      </c>
      <c r="C15" s="2" t="s">
        <v>27</v>
      </c>
      <c r="D15" s="12">
        <v>72</v>
      </c>
      <c r="E15" s="12">
        <v>155</v>
      </c>
      <c r="F15" s="12">
        <v>124</v>
      </c>
      <c r="G15">
        <v>125</v>
      </c>
      <c r="H15" s="12">
        <v>751</v>
      </c>
      <c r="I15" s="12">
        <v>107</v>
      </c>
      <c r="J15">
        <v>157</v>
      </c>
      <c r="K15">
        <v>1006</v>
      </c>
      <c r="L15">
        <v>146</v>
      </c>
      <c r="M15">
        <v>251</v>
      </c>
    </row>
    <row r="16" spans="1:13" x14ac:dyDescent="0.2">
      <c r="A16" s="5"/>
      <c r="B16" t="s">
        <v>55</v>
      </c>
      <c r="C16" s="2" t="s">
        <v>51</v>
      </c>
      <c r="D16" s="12"/>
      <c r="E16" s="12"/>
      <c r="F16" s="12"/>
      <c r="H16" s="12">
        <v>143</v>
      </c>
      <c r="I16" s="12">
        <v>35</v>
      </c>
      <c r="J16">
        <v>43</v>
      </c>
      <c r="K16">
        <v>32</v>
      </c>
      <c r="L16">
        <v>0</v>
      </c>
      <c r="M16">
        <v>0</v>
      </c>
    </row>
    <row r="17" spans="1:13" x14ac:dyDescent="0.2">
      <c r="A17" s="5"/>
      <c r="B17" t="s">
        <v>44</v>
      </c>
      <c r="C17" s="2" t="s">
        <v>44</v>
      </c>
      <c r="D17" s="12">
        <v>9</v>
      </c>
      <c r="E17" s="12">
        <v>18</v>
      </c>
      <c r="F17" s="12">
        <v>28</v>
      </c>
      <c r="G17">
        <v>19</v>
      </c>
      <c r="H17" s="12">
        <v>96</v>
      </c>
      <c r="I17" s="12">
        <v>29</v>
      </c>
      <c r="J17">
        <v>33</v>
      </c>
      <c r="K17">
        <v>14</v>
      </c>
      <c r="L17">
        <v>0</v>
      </c>
      <c r="M17">
        <v>0</v>
      </c>
    </row>
    <row r="18" spans="1:13" x14ac:dyDescent="0.2">
      <c r="A18" s="5"/>
      <c r="B18" t="s">
        <v>1</v>
      </c>
      <c r="C18" s="2" t="s">
        <v>1</v>
      </c>
      <c r="D18" s="12">
        <v>30358</v>
      </c>
      <c r="E18" s="12">
        <v>44733</v>
      </c>
      <c r="F18" s="12">
        <v>37186</v>
      </c>
      <c r="G18">
        <v>33049</v>
      </c>
      <c r="H18" s="12">
        <v>75034</v>
      </c>
      <c r="I18" s="12">
        <v>18276</v>
      </c>
      <c r="J18">
        <v>7203</v>
      </c>
      <c r="K18">
        <v>13235</v>
      </c>
      <c r="L18">
        <v>10522</v>
      </c>
      <c r="M18">
        <v>9879</v>
      </c>
    </row>
    <row r="19" spans="1:13" x14ac:dyDescent="0.2">
      <c r="A19" s="5"/>
      <c r="B19" t="s">
        <v>11</v>
      </c>
      <c r="C19" s="2" t="s">
        <v>11</v>
      </c>
      <c r="D19" s="12">
        <v>1445</v>
      </c>
      <c r="E19" s="12">
        <v>2109</v>
      </c>
      <c r="F19" s="12">
        <v>2078</v>
      </c>
      <c r="G19">
        <v>2002</v>
      </c>
      <c r="H19" s="12">
        <v>5126</v>
      </c>
      <c r="I19" s="12">
        <v>1125</v>
      </c>
      <c r="J19">
        <v>415</v>
      </c>
      <c r="K19">
        <v>549</v>
      </c>
      <c r="L19">
        <v>704</v>
      </c>
      <c r="M19">
        <v>221</v>
      </c>
    </row>
    <row r="20" spans="1:13" x14ac:dyDescent="0.2">
      <c r="A20" s="5"/>
      <c r="B20" t="s">
        <v>17</v>
      </c>
      <c r="C20" s="2" t="s">
        <v>17</v>
      </c>
      <c r="D20" s="12">
        <v>687</v>
      </c>
      <c r="E20" s="12">
        <v>835</v>
      </c>
      <c r="F20" s="12">
        <v>775</v>
      </c>
      <c r="G20">
        <v>601</v>
      </c>
      <c r="H20" s="12">
        <v>1488</v>
      </c>
      <c r="I20" s="12">
        <v>322</v>
      </c>
      <c r="J20">
        <v>58</v>
      </c>
      <c r="K20">
        <v>34</v>
      </c>
      <c r="L20">
        <v>0</v>
      </c>
      <c r="M20">
        <v>0</v>
      </c>
    </row>
    <row r="21" spans="1:13" x14ac:dyDescent="0.2">
      <c r="A21" s="5"/>
      <c r="B21" t="s">
        <v>29</v>
      </c>
      <c r="C21" s="2" t="s">
        <v>29</v>
      </c>
      <c r="D21" s="12">
        <v>68</v>
      </c>
      <c r="E21" s="12">
        <v>158</v>
      </c>
      <c r="F21" s="12">
        <v>124</v>
      </c>
      <c r="G21">
        <v>100</v>
      </c>
      <c r="H21" s="12">
        <v>460</v>
      </c>
      <c r="I21" s="12">
        <v>46</v>
      </c>
      <c r="J21">
        <v>23</v>
      </c>
      <c r="K21">
        <v>26</v>
      </c>
      <c r="L21">
        <v>0</v>
      </c>
      <c r="M21">
        <v>0</v>
      </c>
    </row>
    <row r="22" spans="1:13" x14ac:dyDescent="0.2">
      <c r="A22" s="5"/>
      <c r="B22" t="s">
        <v>31</v>
      </c>
      <c r="C22" s="2" t="s">
        <v>31</v>
      </c>
      <c r="D22" s="12">
        <v>56</v>
      </c>
      <c r="E22" s="12">
        <v>186</v>
      </c>
      <c r="F22" s="12">
        <v>172</v>
      </c>
      <c r="G22">
        <v>134</v>
      </c>
      <c r="H22" s="12">
        <v>590</v>
      </c>
      <c r="I22" s="12">
        <v>105</v>
      </c>
      <c r="J22">
        <v>27</v>
      </c>
      <c r="K22">
        <v>17</v>
      </c>
      <c r="L22">
        <v>0</v>
      </c>
      <c r="M22">
        <v>0</v>
      </c>
    </row>
    <row r="23" spans="1:13" x14ac:dyDescent="0.2">
      <c r="A23" s="5"/>
      <c r="B23" t="s">
        <v>38</v>
      </c>
      <c r="C23" s="2" t="s">
        <v>38</v>
      </c>
      <c r="D23" s="12">
        <v>23</v>
      </c>
      <c r="E23" s="12">
        <v>31</v>
      </c>
      <c r="F23" s="12">
        <v>68</v>
      </c>
      <c r="G23">
        <v>79</v>
      </c>
      <c r="H23" s="12">
        <v>367</v>
      </c>
      <c r="I23" s="12">
        <v>56</v>
      </c>
      <c r="J23">
        <v>43</v>
      </c>
      <c r="K23">
        <v>9</v>
      </c>
      <c r="L23">
        <v>0</v>
      </c>
      <c r="M23">
        <v>0</v>
      </c>
    </row>
    <row r="24" spans="1:13" x14ac:dyDescent="0.2">
      <c r="A24" s="5"/>
      <c r="B24" t="s">
        <v>12</v>
      </c>
      <c r="C24" s="2" t="s">
        <v>12</v>
      </c>
      <c r="D24" s="12">
        <v>1032</v>
      </c>
      <c r="E24" s="12">
        <v>1121</v>
      </c>
      <c r="F24" s="12">
        <v>1001</v>
      </c>
      <c r="G24">
        <v>883</v>
      </c>
      <c r="H24" s="12">
        <v>1800</v>
      </c>
      <c r="I24" s="12">
        <v>290</v>
      </c>
      <c r="J24">
        <v>36</v>
      </c>
      <c r="K24">
        <v>22</v>
      </c>
      <c r="L24">
        <v>0</v>
      </c>
      <c r="M24">
        <v>0</v>
      </c>
    </row>
    <row r="25" spans="1:13" x14ac:dyDescent="0.2">
      <c r="A25" s="5"/>
      <c r="B25" t="s">
        <v>10</v>
      </c>
      <c r="C25" s="2" t="s">
        <v>10</v>
      </c>
      <c r="D25" s="12">
        <v>2206</v>
      </c>
      <c r="E25" s="12">
        <v>3422</v>
      </c>
      <c r="F25" s="12">
        <v>3212</v>
      </c>
      <c r="G25">
        <v>2998</v>
      </c>
      <c r="H25" s="12">
        <v>9962</v>
      </c>
      <c r="I25" s="12">
        <v>1892</v>
      </c>
      <c r="J25">
        <v>697</v>
      </c>
      <c r="K25">
        <v>849</v>
      </c>
      <c r="L25">
        <v>92</v>
      </c>
      <c r="M25">
        <v>28</v>
      </c>
    </row>
    <row r="26" spans="1:13" x14ac:dyDescent="0.2">
      <c r="A26" s="5"/>
      <c r="B26" t="s">
        <v>3</v>
      </c>
      <c r="C26" s="2" t="s">
        <v>3</v>
      </c>
      <c r="D26" s="12">
        <v>20789</v>
      </c>
      <c r="E26" s="12">
        <v>25219</v>
      </c>
      <c r="F26" s="12">
        <v>20730</v>
      </c>
      <c r="G26">
        <v>18559</v>
      </c>
      <c r="H26" s="12">
        <v>40921</v>
      </c>
      <c r="I26" s="12">
        <v>7551</v>
      </c>
      <c r="J26">
        <v>1990</v>
      </c>
      <c r="K26">
        <v>1870</v>
      </c>
      <c r="L26">
        <v>1632</v>
      </c>
      <c r="M26">
        <v>1210</v>
      </c>
    </row>
    <row r="27" spans="1:13" x14ac:dyDescent="0.2">
      <c r="A27" s="5"/>
      <c r="B27" t="s">
        <v>7</v>
      </c>
      <c r="C27" s="2" t="s">
        <v>7</v>
      </c>
      <c r="D27" s="12">
        <v>5475</v>
      </c>
      <c r="E27" s="12">
        <v>9340</v>
      </c>
      <c r="F27" s="12">
        <v>8403</v>
      </c>
      <c r="G27">
        <v>7776</v>
      </c>
      <c r="H27" s="12">
        <v>21236</v>
      </c>
      <c r="I27" s="12">
        <v>4113</v>
      </c>
      <c r="J27">
        <v>1512</v>
      </c>
      <c r="K27">
        <v>1232</v>
      </c>
      <c r="L27">
        <v>1117</v>
      </c>
      <c r="M27">
        <v>441</v>
      </c>
    </row>
    <row r="28" spans="1:13" x14ac:dyDescent="0.2">
      <c r="A28" s="5"/>
      <c r="B28" t="s">
        <v>15</v>
      </c>
      <c r="C28" s="2" t="s">
        <v>15</v>
      </c>
      <c r="D28" s="12">
        <v>741</v>
      </c>
      <c r="E28" s="12">
        <v>1283</v>
      </c>
      <c r="F28" s="12">
        <v>1290</v>
      </c>
      <c r="G28">
        <v>992</v>
      </c>
      <c r="H28" s="12">
        <v>3105</v>
      </c>
      <c r="I28" s="12">
        <v>418</v>
      </c>
      <c r="J28">
        <v>185</v>
      </c>
      <c r="K28">
        <v>358</v>
      </c>
      <c r="L28">
        <v>243</v>
      </c>
      <c r="M28">
        <v>240</v>
      </c>
    </row>
    <row r="29" spans="1:13" x14ac:dyDescent="0.2">
      <c r="A29" s="5"/>
      <c r="B29" t="s">
        <v>48</v>
      </c>
      <c r="C29" s="2" t="s">
        <v>48</v>
      </c>
      <c r="D29" s="12">
        <v>5</v>
      </c>
      <c r="E29" s="12">
        <v>44</v>
      </c>
      <c r="F29" s="12">
        <v>57</v>
      </c>
      <c r="G29">
        <v>87</v>
      </c>
      <c r="H29" s="12">
        <v>178</v>
      </c>
      <c r="I29" s="12">
        <v>14</v>
      </c>
      <c r="J29">
        <v>0</v>
      </c>
      <c r="K29">
        <v>25</v>
      </c>
      <c r="L29">
        <v>0</v>
      </c>
      <c r="M29">
        <v>0</v>
      </c>
    </row>
    <row r="30" spans="1:13" x14ac:dyDescent="0.2">
      <c r="A30" s="5"/>
      <c r="B30" t="s">
        <v>19</v>
      </c>
      <c r="C30" s="2" t="s">
        <v>19</v>
      </c>
      <c r="D30" s="12">
        <v>417</v>
      </c>
      <c r="E30" s="12">
        <v>805</v>
      </c>
      <c r="F30" s="12">
        <v>948</v>
      </c>
      <c r="G30">
        <v>754</v>
      </c>
      <c r="H30" s="12">
        <v>2650</v>
      </c>
      <c r="I30" s="12">
        <v>408</v>
      </c>
      <c r="J30">
        <v>254</v>
      </c>
      <c r="K30">
        <v>171</v>
      </c>
      <c r="L30">
        <v>113</v>
      </c>
      <c r="M30">
        <v>184</v>
      </c>
    </row>
    <row r="31" spans="1:13" x14ac:dyDescent="0.2">
      <c r="A31" s="5"/>
      <c r="B31" t="s">
        <v>26</v>
      </c>
      <c r="C31" s="2" t="s">
        <v>26</v>
      </c>
      <c r="D31" s="12">
        <v>80</v>
      </c>
      <c r="E31" s="12">
        <v>175</v>
      </c>
      <c r="F31" s="12">
        <v>114</v>
      </c>
      <c r="G31">
        <v>85</v>
      </c>
      <c r="H31" s="12">
        <v>273</v>
      </c>
      <c r="I31" s="12">
        <v>12</v>
      </c>
      <c r="J31">
        <v>7</v>
      </c>
      <c r="K31">
        <v>0</v>
      </c>
      <c r="L31">
        <v>0</v>
      </c>
      <c r="M31">
        <v>0</v>
      </c>
    </row>
    <row r="32" spans="1:13" x14ac:dyDescent="0.2">
      <c r="A32" s="5"/>
      <c r="B32" t="s">
        <v>21</v>
      </c>
      <c r="C32" s="2" t="s">
        <v>21</v>
      </c>
      <c r="D32" s="12">
        <v>139</v>
      </c>
      <c r="E32" s="12">
        <v>589</v>
      </c>
      <c r="F32" s="12">
        <v>412</v>
      </c>
      <c r="G32">
        <v>621</v>
      </c>
      <c r="H32" s="12">
        <v>1794</v>
      </c>
      <c r="I32" s="12">
        <v>456</v>
      </c>
      <c r="J32">
        <v>280</v>
      </c>
      <c r="K32">
        <v>279</v>
      </c>
      <c r="L32">
        <v>0</v>
      </c>
      <c r="M32">
        <v>0</v>
      </c>
    </row>
    <row r="33" spans="1:13" x14ac:dyDescent="0.2">
      <c r="A33" s="5"/>
      <c r="B33" t="s">
        <v>47</v>
      </c>
      <c r="C33" s="2" t="s">
        <v>47</v>
      </c>
      <c r="D33" s="12">
        <v>7</v>
      </c>
      <c r="E33" s="12">
        <v>6</v>
      </c>
      <c r="F33" s="12">
        <v>13</v>
      </c>
      <c r="G33">
        <v>22</v>
      </c>
      <c r="H33" s="12">
        <v>250</v>
      </c>
      <c r="I33" s="12">
        <v>48</v>
      </c>
      <c r="J33">
        <v>55</v>
      </c>
      <c r="K33">
        <v>293</v>
      </c>
      <c r="L33">
        <v>358</v>
      </c>
      <c r="M33">
        <v>293</v>
      </c>
    </row>
    <row r="34" spans="1:13" x14ac:dyDescent="0.2">
      <c r="A34" s="5"/>
      <c r="B34" t="s">
        <v>13</v>
      </c>
      <c r="C34" s="2" t="s">
        <v>13</v>
      </c>
      <c r="D34" s="12">
        <v>1017</v>
      </c>
      <c r="E34" s="12">
        <v>1084</v>
      </c>
      <c r="F34" s="12">
        <v>998</v>
      </c>
      <c r="G34">
        <v>844</v>
      </c>
      <c r="H34" s="12">
        <v>1934</v>
      </c>
      <c r="I34" s="12">
        <v>432</v>
      </c>
      <c r="J34">
        <v>109</v>
      </c>
      <c r="K34">
        <v>63</v>
      </c>
      <c r="L34">
        <v>0</v>
      </c>
      <c r="M34">
        <v>0</v>
      </c>
    </row>
    <row r="35" spans="1:13" x14ac:dyDescent="0.2">
      <c r="A35" s="5"/>
      <c r="B35" t="s">
        <v>6</v>
      </c>
      <c r="C35" s="2" t="s">
        <v>6</v>
      </c>
      <c r="D35" s="12">
        <v>6246</v>
      </c>
      <c r="E35" s="12">
        <v>9870</v>
      </c>
      <c r="F35" s="12">
        <v>8382</v>
      </c>
      <c r="G35">
        <v>7910</v>
      </c>
      <c r="H35" s="12">
        <v>25964</v>
      </c>
      <c r="I35" s="12">
        <v>4049</v>
      </c>
      <c r="J35">
        <v>1441</v>
      </c>
      <c r="K35">
        <v>1532</v>
      </c>
      <c r="L35">
        <v>1220</v>
      </c>
      <c r="M35">
        <v>1892</v>
      </c>
    </row>
    <row r="36" spans="1:13" x14ac:dyDescent="0.2">
      <c r="A36" s="5"/>
      <c r="B36" t="s">
        <v>46</v>
      </c>
      <c r="C36" s="2" t="s">
        <v>46</v>
      </c>
      <c r="D36" s="12">
        <v>8</v>
      </c>
      <c r="E36" s="12">
        <v>24</v>
      </c>
      <c r="F36" s="12">
        <v>34</v>
      </c>
      <c r="G36">
        <v>30</v>
      </c>
      <c r="H36" s="12">
        <v>342</v>
      </c>
      <c r="I36" s="12">
        <v>63</v>
      </c>
      <c r="J36">
        <v>36</v>
      </c>
      <c r="K36">
        <v>90</v>
      </c>
      <c r="L36">
        <v>0</v>
      </c>
      <c r="M36">
        <v>0</v>
      </c>
    </row>
    <row r="37" spans="1:13" x14ac:dyDescent="0.2">
      <c r="A37" s="5"/>
      <c r="B37" t="s">
        <v>4</v>
      </c>
      <c r="C37" s="2" t="s">
        <v>4</v>
      </c>
      <c r="D37" s="12">
        <v>12121</v>
      </c>
      <c r="E37" s="12">
        <v>22933</v>
      </c>
      <c r="F37" s="12">
        <v>22455</v>
      </c>
      <c r="G37">
        <v>20656</v>
      </c>
      <c r="H37" s="12">
        <v>55652</v>
      </c>
      <c r="I37" s="12">
        <v>10417</v>
      </c>
      <c r="J37">
        <v>2968</v>
      </c>
      <c r="K37">
        <v>3005</v>
      </c>
      <c r="L37">
        <v>4292</v>
      </c>
      <c r="M37">
        <v>3387</v>
      </c>
    </row>
    <row r="38" spans="1:13" x14ac:dyDescent="0.2">
      <c r="A38" s="5"/>
      <c r="B38" t="s">
        <v>36</v>
      </c>
      <c r="C38" s="2" t="s">
        <v>36</v>
      </c>
      <c r="D38" s="12">
        <v>29</v>
      </c>
      <c r="E38" s="12">
        <v>121</v>
      </c>
      <c r="F38" s="12">
        <v>160</v>
      </c>
      <c r="G38">
        <v>153</v>
      </c>
      <c r="H38" s="12">
        <v>605</v>
      </c>
      <c r="I38" s="12">
        <v>69</v>
      </c>
      <c r="J38">
        <v>109</v>
      </c>
      <c r="K38">
        <v>252</v>
      </c>
      <c r="L38">
        <v>167</v>
      </c>
      <c r="M38">
        <v>605</v>
      </c>
    </row>
    <row r="39" spans="1:13" x14ac:dyDescent="0.2">
      <c r="A39" s="5"/>
      <c r="B39" t="s">
        <v>35</v>
      </c>
      <c r="C39" s="2" t="s">
        <v>35</v>
      </c>
      <c r="D39" s="12">
        <v>32</v>
      </c>
      <c r="E39" s="12">
        <v>121</v>
      </c>
      <c r="F39" s="12">
        <v>81</v>
      </c>
      <c r="G39">
        <v>88</v>
      </c>
      <c r="H39" s="12">
        <v>151</v>
      </c>
      <c r="I39" s="12">
        <v>20</v>
      </c>
      <c r="J39">
        <v>2</v>
      </c>
      <c r="K39">
        <v>0</v>
      </c>
      <c r="L39">
        <v>0</v>
      </c>
      <c r="M39">
        <v>0</v>
      </c>
    </row>
    <row r="40" spans="1:13" x14ac:dyDescent="0.2">
      <c r="A40" s="5"/>
      <c r="B40" t="s">
        <v>8</v>
      </c>
      <c r="C40" s="2" t="s">
        <v>8</v>
      </c>
      <c r="D40" s="12">
        <v>4095</v>
      </c>
      <c r="E40" s="12">
        <v>7581</v>
      </c>
      <c r="F40" s="12">
        <v>6786</v>
      </c>
      <c r="G40">
        <v>6238</v>
      </c>
      <c r="H40" s="12">
        <v>17641</v>
      </c>
      <c r="I40" s="12">
        <v>3369</v>
      </c>
      <c r="J40">
        <v>1439</v>
      </c>
      <c r="K40">
        <v>1068</v>
      </c>
      <c r="L40">
        <v>471</v>
      </c>
      <c r="M40">
        <v>363</v>
      </c>
    </row>
    <row r="41" spans="1:13" x14ac:dyDescent="0.2">
      <c r="A41" s="5"/>
      <c r="B41" t="s">
        <v>22</v>
      </c>
      <c r="C41" s="2" t="s">
        <v>22</v>
      </c>
      <c r="D41" s="12">
        <v>132</v>
      </c>
      <c r="E41" s="12">
        <v>189</v>
      </c>
      <c r="F41" s="12">
        <v>156</v>
      </c>
      <c r="G41">
        <v>124</v>
      </c>
      <c r="H41" s="12">
        <v>474</v>
      </c>
      <c r="I41" s="12">
        <v>98</v>
      </c>
      <c r="J41">
        <v>33</v>
      </c>
      <c r="K41">
        <v>54</v>
      </c>
      <c r="L41">
        <v>0</v>
      </c>
      <c r="M41">
        <v>13</v>
      </c>
    </row>
    <row r="42" spans="1:13" x14ac:dyDescent="0.2">
      <c r="A42" s="5"/>
      <c r="B42" t="s">
        <v>24</v>
      </c>
      <c r="C42" s="2" t="s">
        <v>24</v>
      </c>
      <c r="D42" s="12">
        <v>101</v>
      </c>
      <c r="E42" s="12">
        <v>319</v>
      </c>
      <c r="F42" s="12">
        <v>271</v>
      </c>
      <c r="G42">
        <v>299</v>
      </c>
      <c r="H42" s="12">
        <v>854</v>
      </c>
      <c r="I42" s="12">
        <v>133</v>
      </c>
      <c r="J42">
        <v>137</v>
      </c>
      <c r="K42">
        <v>187</v>
      </c>
      <c r="L42">
        <v>70</v>
      </c>
      <c r="M42">
        <v>197</v>
      </c>
    </row>
    <row r="43" spans="1:13" x14ac:dyDescent="0.2">
      <c r="A43" s="5"/>
      <c r="B43" t="s">
        <v>2</v>
      </c>
      <c r="C43" s="2" t="s">
        <v>2</v>
      </c>
      <c r="D43" s="12">
        <v>30227</v>
      </c>
      <c r="E43" s="12">
        <v>37079</v>
      </c>
      <c r="F43" s="12">
        <v>27948</v>
      </c>
      <c r="G43">
        <v>20432</v>
      </c>
      <c r="H43" s="12">
        <v>58092</v>
      </c>
      <c r="I43" s="12">
        <v>6056</v>
      </c>
      <c r="J43">
        <v>1424</v>
      </c>
      <c r="K43">
        <v>1095</v>
      </c>
      <c r="L43">
        <v>382</v>
      </c>
      <c r="M43">
        <v>896</v>
      </c>
    </row>
    <row r="44" spans="1:13" x14ac:dyDescent="0.2">
      <c r="A44" s="5"/>
      <c r="B44" t="s">
        <v>14</v>
      </c>
      <c r="C44" s="2" t="s">
        <v>14</v>
      </c>
      <c r="D44" s="12">
        <v>794</v>
      </c>
      <c r="E44" s="12">
        <v>922</v>
      </c>
      <c r="F44" s="12">
        <v>671</v>
      </c>
      <c r="G44">
        <v>603</v>
      </c>
      <c r="H44" s="12">
        <v>1780</v>
      </c>
      <c r="I44" s="12">
        <v>204</v>
      </c>
      <c r="J44">
        <v>87</v>
      </c>
      <c r="K44">
        <v>93</v>
      </c>
      <c r="L44">
        <v>0</v>
      </c>
      <c r="M44">
        <v>0</v>
      </c>
    </row>
    <row r="45" spans="1:13" x14ac:dyDescent="0.2">
      <c r="A45" s="5"/>
      <c r="B45" t="s">
        <v>45</v>
      </c>
      <c r="C45" s="2" t="s">
        <v>45</v>
      </c>
      <c r="D45" s="12">
        <v>9</v>
      </c>
      <c r="E45" s="12">
        <v>60</v>
      </c>
      <c r="F45" s="12">
        <v>42</v>
      </c>
      <c r="G45">
        <v>53</v>
      </c>
      <c r="H45" s="12">
        <v>272</v>
      </c>
      <c r="I45" s="12">
        <v>15</v>
      </c>
      <c r="J45">
        <v>38</v>
      </c>
      <c r="K45">
        <v>115</v>
      </c>
      <c r="L45">
        <v>50</v>
      </c>
      <c r="M45">
        <v>84</v>
      </c>
    </row>
    <row r="46" spans="1:13" x14ac:dyDescent="0.2">
      <c r="A46" s="5"/>
      <c r="B46" t="s">
        <v>40</v>
      </c>
      <c r="C46" s="2" t="s">
        <v>40</v>
      </c>
      <c r="D46" s="12">
        <v>14</v>
      </c>
      <c r="E46" s="12">
        <v>46</v>
      </c>
      <c r="F46" s="12">
        <v>34</v>
      </c>
      <c r="G46">
        <v>58</v>
      </c>
      <c r="H46" s="12">
        <v>161</v>
      </c>
      <c r="I46" s="12">
        <v>12</v>
      </c>
      <c r="J46">
        <v>14</v>
      </c>
      <c r="K46">
        <v>0</v>
      </c>
      <c r="L46">
        <v>0</v>
      </c>
      <c r="M46">
        <v>0</v>
      </c>
    </row>
    <row r="47" spans="1:13" x14ac:dyDescent="0.2">
      <c r="A47" s="5"/>
      <c r="B47" t="s">
        <v>49</v>
      </c>
      <c r="C47" s="2" t="s">
        <v>49</v>
      </c>
      <c r="D47" s="12">
        <v>3</v>
      </c>
      <c r="E47" s="12">
        <v>106</v>
      </c>
      <c r="F47" s="12">
        <v>114</v>
      </c>
      <c r="G47">
        <v>113</v>
      </c>
      <c r="H47" s="12">
        <v>428</v>
      </c>
      <c r="I47" s="12">
        <v>29</v>
      </c>
      <c r="J47">
        <v>51</v>
      </c>
      <c r="K47">
        <v>273</v>
      </c>
      <c r="L47">
        <v>17</v>
      </c>
      <c r="M47">
        <v>96</v>
      </c>
    </row>
    <row r="48" spans="1:13" x14ac:dyDescent="0.2">
      <c r="A48" s="5"/>
      <c r="B48" t="s">
        <v>33</v>
      </c>
      <c r="C48" s="2" t="s">
        <v>33</v>
      </c>
      <c r="D48" s="12">
        <v>37</v>
      </c>
      <c r="E48" s="12">
        <v>308</v>
      </c>
      <c r="F48" s="12">
        <v>383</v>
      </c>
      <c r="G48">
        <v>390</v>
      </c>
      <c r="H48" s="12">
        <v>2177</v>
      </c>
      <c r="I48" s="12">
        <v>311</v>
      </c>
      <c r="J48">
        <v>233</v>
      </c>
      <c r="K48">
        <v>763</v>
      </c>
      <c r="L48">
        <v>310</v>
      </c>
      <c r="M48">
        <v>258</v>
      </c>
    </row>
    <row r="49" spans="1:13" x14ac:dyDescent="0.2">
      <c r="A49" s="5"/>
      <c r="B49" t="s">
        <v>43</v>
      </c>
      <c r="C49" s="2" t="s">
        <v>43</v>
      </c>
      <c r="D49" s="12">
        <v>12</v>
      </c>
      <c r="E49" s="12">
        <v>36</v>
      </c>
      <c r="F49" s="12">
        <v>17</v>
      </c>
      <c r="G49">
        <v>24</v>
      </c>
      <c r="H49" s="12">
        <v>156</v>
      </c>
      <c r="I49" s="12">
        <v>13</v>
      </c>
      <c r="J49">
        <v>6</v>
      </c>
      <c r="K49">
        <v>45</v>
      </c>
      <c r="L49">
        <v>0</v>
      </c>
      <c r="M49">
        <v>639</v>
      </c>
    </row>
    <row r="50" spans="1:13" x14ac:dyDescent="0.2">
      <c r="A50" s="5"/>
      <c r="B50" t="s">
        <v>30</v>
      </c>
      <c r="C50" s="2" t="s">
        <v>30</v>
      </c>
      <c r="D50" s="12">
        <v>67</v>
      </c>
      <c r="E50" s="12">
        <v>160</v>
      </c>
      <c r="F50" s="12">
        <v>87</v>
      </c>
      <c r="G50">
        <v>96</v>
      </c>
      <c r="H50" s="12">
        <v>224</v>
      </c>
      <c r="I50" s="12">
        <v>36</v>
      </c>
      <c r="J50">
        <v>19</v>
      </c>
      <c r="K50">
        <v>11</v>
      </c>
      <c r="L50">
        <v>0</v>
      </c>
      <c r="M50">
        <v>0</v>
      </c>
    </row>
    <row r="51" spans="1:13" x14ac:dyDescent="0.2">
      <c r="A51" s="5"/>
      <c r="B51" t="s">
        <v>28</v>
      </c>
      <c r="C51" s="2" t="s">
        <v>28</v>
      </c>
      <c r="D51" s="12">
        <v>71</v>
      </c>
      <c r="E51" s="12">
        <v>400</v>
      </c>
      <c r="F51" s="12">
        <v>445</v>
      </c>
      <c r="G51">
        <v>444</v>
      </c>
      <c r="H51" s="12">
        <v>2368</v>
      </c>
      <c r="I51" s="12">
        <v>300</v>
      </c>
      <c r="J51">
        <v>210</v>
      </c>
      <c r="K51">
        <v>679</v>
      </c>
      <c r="L51">
        <v>538</v>
      </c>
      <c r="M51">
        <v>477</v>
      </c>
    </row>
    <row r="52" spans="1:13" x14ac:dyDescent="0.2">
      <c r="A52" s="5"/>
      <c r="B52" t="s">
        <v>18</v>
      </c>
      <c r="C52" s="2" t="s">
        <v>18</v>
      </c>
      <c r="D52" s="12">
        <v>527</v>
      </c>
      <c r="E52" s="12">
        <v>868</v>
      </c>
      <c r="F52" s="12">
        <v>711</v>
      </c>
      <c r="G52">
        <v>649</v>
      </c>
      <c r="H52" s="12">
        <v>1708</v>
      </c>
      <c r="I52" s="12">
        <v>238</v>
      </c>
      <c r="J52">
        <v>165</v>
      </c>
      <c r="K52">
        <v>441</v>
      </c>
      <c r="L52">
        <v>559</v>
      </c>
      <c r="M52">
        <v>362</v>
      </c>
    </row>
    <row r="53" spans="1:13" x14ac:dyDescent="0.2">
      <c r="A53" s="5"/>
      <c r="B53" t="s">
        <v>16</v>
      </c>
      <c r="C53" s="2" t="s">
        <v>16</v>
      </c>
      <c r="D53" s="12">
        <v>717</v>
      </c>
      <c r="E53" s="12">
        <v>1009</v>
      </c>
      <c r="F53" s="12">
        <v>791</v>
      </c>
      <c r="G53">
        <v>521</v>
      </c>
      <c r="H53" s="12">
        <v>1057</v>
      </c>
      <c r="I53" s="12">
        <v>163</v>
      </c>
      <c r="J53">
        <v>34</v>
      </c>
      <c r="K53">
        <v>55</v>
      </c>
      <c r="L53">
        <v>0</v>
      </c>
      <c r="M53">
        <v>0</v>
      </c>
    </row>
    <row r="54" spans="1:13" x14ac:dyDescent="0.2">
      <c r="A54" s="5"/>
      <c r="B54" t="s">
        <v>9</v>
      </c>
      <c r="C54" s="2" t="s">
        <v>9</v>
      </c>
      <c r="D54" s="12">
        <v>2934</v>
      </c>
      <c r="E54" s="12">
        <v>4109</v>
      </c>
      <c r="F54" s="12">
        <v>3629</v>
      </c>
      <c r="G54">
        <v>3136</v>
      </c>
      <c r="H54" s="12">
        <v>7442</v>
      </c>
      <c r="I54" s="12">
        <v>1380</v>
      </c>
      <c r="J54">
        <v>521</v>
      </c>
      <c r="K54">
        <v>553</v>
      </c>
      <c r="L54">
        <v>464</v>
      </c>
      <c r="M54">
        <v>375</v>
      </c>
    </row>
    <row r="55" spans="1:13" x14ac:dyDescent="0.2">
      <c r="A55" s="5"/>
      <c r="B55" t="s">
        <v>34</v>
      </c>
      <c r="C55" s="2" t="s">
        <v>34</v>
      </c>
      <c r="D55" s="12">
        <v>33</v>
      </c>
      <c r="E55" s="12">
        <v>35</v>
      </c>
      <c r="F55" s="12">
        <v>33</v>
      </c>
      <c r="G55">
        <v>25</v>
      </c>
      <c r="H55" s="12">
        <v>102</v>
      </c>
      <c r="I55" s="12">
        <v>8</v>
      </c>
      <c r="J55">
        <v>0</v>
      </c>
      <c r="K55">
        <v>2</v>
      </c>
    </row>
    <row r="56" spans="1:13" x14ac:dyDescent="0.2">
      <c r="B56" t="s">
        <v>56</v>
      </c>
      <c r="C56" t="s">
        <v>56</v>
      </c>
      <c r="D56" s="12"/>
      <c r="E56" s="12"/>
      <c r="F56" s="12"/>
      <c r="H56" s="12"/>
      <c r="I56" s="12"/>
      <c r="K56">
        <v>10</v>
      </c>
    </row>
    <row r="57" spans="1:13" x14ac:dyDescent="0.2">
      <c r="D57" t="s">
        <v>58</v>
      </c>
      <c r="E57" t="s">
        <v>58</v>
      </c>
      <c r="F57" t="s">
        <v>58</v>
      </c>
      <c r="G57" t="s">
        <v>60</v>
      </c>
      <c r="H57" t="s">
        <v>58</v>
      </c>
      <c r="I57" t="s">
        <v>58</v>
      </c>
      <c r="J57" t="s">
        <v>60</v>
      </c>
      <c r="K57" t="s">
        <v>59</v>
      </c>
      <c r="L57" t="s">
        <v>60</v>
      </c>
      <c r="M57" t="s">
        <v>60</v>
      </c>
    </row>
  </sheetData>
  <mergeCells count="1">
    <mergeCell ref="C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E78C-00AE-B24E-A054-6BFE1C46F499}">
  <dimension ref="B3:M56"/>
  <sheetViews>
    <sheetView workbookViewId="0">
      <selection activeCell="J9" sqref="J9"/>
    </sheetView>
  </sheetViews>
  <sheetFormatPr baseColWidth="10" defaultRowHeight="16" x14ac:dyDescent="0.2"/>
  <cols>
    <col min="3" max="13" width="13.6640625" bestFit="1" customWidth="1"/>
  </cols>
  <sheetData>
    <row r="3" spans="2:13" x14ac:dyDescent="0.2">
      <c r="B3" s="1"/>
      <c r="C3" s="1">
        <v>1920</v>
      </c>
      <c r="D3" s="1">
        <v>1930</v>
      </c>
      <c r="E3" s="1">
        <v>1940</v>
      </c>
      <c r="F3" s="1">
        <v>1950</v>
      </c>
      <c r="G3" s="1">
        <v>1960</v>
      </c>
      <c r="H3" s="1">
        <v>1970</v>
      </c>
      <c r="I3" s="1">
        <v>1980</v>
      </c>
      <c r="J3" s="1">
        <v>1990</v>
      </c>
      <c r="K3" s="1" t="s">
        <v>57</v>
      </c>
      <c r="L3" s="1">
        <v>2010</v>
      </c>
      <c r="M3" s="1">
        <v>2022</v>
      </c>
    </row>
    <row r="4" spans="2:13" ht="28" x14ac:dyDescent="0.2">
      <c r="B4" s="7" t="s">
        <v>0</v>
      </c>
      <c r="C4" s="13">
        <v>105710620</v>
      </c>
      <c r="D4" s="13">
        <v>122775046</v>
      </c>
      <c r="E4" s="13">
        <v>131669275</v>
      </c>
      <c r="F4" s="13">
        <v>150697361</v>
      </c>
      <c r="G4" s="13">
        <v>179323175</v>
      </c>
      <c r="H4" s="13">
        <v>203212877</v>
      </c>
      <c r="I4" s="13">
        <v>226545805</v>
      </c>
      <c r="J4" s="13">
        <v>248709873</v>
      </c>
      <c r="K4" s="13">
        <v>301461533</v>
      </c>
      <c r="L4" s="13">
        <v>308745538</v>
      </c>
      <c r="M4" s="13">
        <v>333287562</v>
      </c>
    </row>
    <row r="5" spans="2:13" x14ac:dyDescent="0.2">
      <c r="B5" s="7" t="s">
        <v>42</v>
      </c>
      <c r="C5" s="13">
        <v>2348174</v>
      </c>
      <c r="D5" s="13">
        <v>2646248</v>
      </c>
      <c r="E5" s="13">
        <v>2832961</v>
      </c>
      <c r="F5" s="13">
        <v>3061743</v>
      </c>
      <c r="G5" s="13">
        <v>3266740</v>
      </c>
      <c r="H5" s="13">
        <v>3444165</v>
      </c>
      <c r="I5" s="13">
        <v>3893888</v>
      </c>
      <c r="J5" s="13">
        <v>4040587</v>
      </c>
      <c r="K5" s="13">
        <v>4633360</v>
      </c>
      <c r="L5" s="13">
        <v>4779736</v>
      </c>
      <c r="M5" s="13">
        <v>5074296</v>
      </c>
    </row>
    <row r="6" spans="2:13" ht="28" x14ac:dyDescent="0.2">
      <c r="B6" s="7" t="s">
        <v>50</v>
      </c>
      <c r="C6" s="13">
        <v>55036</v>
      </c>
      <c r="D6" s="13">
        <v>59278</v>
      </c>
      <c r="E6" s="13">
        <v>72524</v>
      </c>
      <c r="F6" s="13">
        <v>128643</v>
      </c>
      <c r="G6" s="13">
        <v>226167</v>
      </c>
      <c r="H6" s="13">
        <v>300382</v>
      </c>
      <c r="I6" s="13">
        <v>401851</v>
      </c>
      <c r="J6" s="13">
        <v>550043</v>
      </c>
      <c r="K6" s="13">
        <v>683142</v>
      </c>
      <c r="L6" s="13">
        <v>710231</v>
      </c>
      <c r="M6" s="13">
        <v>733583</v>
      </c>
    </row>
    <row r="7" spans="2:13" x14ac:dyDescent="0.2">
      <c r="B7" s="7" t="s">
        <v>39</v>
      </c>
      <c r="C7" s="13">
        <v>334162</v>
      </c>
      <c r="D7" s="13">
        <v>435573</v>
      </c>
      <c r="E7" s="13">
        <v>499261</v>
      </c>
      <c r="F7" s="13">
        <v>749587</v>
      </c>
      <c r="G7" s="13">
        <v>1302161</v>
      </c>
      <c r="H7" s="13">
        <v>1770900</v>
      </c>
      <c r="I7" s="13">
        <v>2718215</v>
      </c>
      <c r="J7" s="13">
        <v>3665228</v>
      </c>
      <c r="K7" s="13">
        <v>6324865</v>
      </c>
      <c r="L7" s="13">
        <v>6392017</v>
      </c>
      <c r="M7" s="13">
        <v>7359197</v>
      </c>
    </row>
    <row r="8" spans="2:13" x14ac:dyDescent="0.2">
      <c r="B8" s="7" t="s">
        <v>37</v>
      </c>
      <c r="C8" s="13">
        <v>1752204</v>
      </c>
      <c r="D8" s="13">
        <v>1854482</v>
      </c>
      <c r="E8" s="13">
        <v>1949387</v>
      </c>
      <c r="F8" s="13">
        <v>1909511</v>
      </c>
      <c r="G8" s="13">
        <v>1786272</v>
      </c>
      <c r="H8" s="13">
        <v>1923295</v>
      </c>
      <c r="I8" s="13">
        <v>2286435</v>
      </c>
      <c r="J8" s="13">
        <v>2350725</v>
      </c>
      <c r="K8" s="13">
        <v>2838143</v>
      </c>
      <c r="L8" s="13">
        <v>2915918</v>
      </c>
      <c r="M8" s="13">
        <v>3045637</v>
      </c>
    </row>
    <row r="9" spans="2:13" x14ac:dyDescent="0.2">
      <c r="B9" s="7" t="s">
        <v>20</v>
      </c>
      <c r="C9" s="13">
        <v>3426861</v>
      </c>
      <c r="D9" s="13">
        <v>5677251</v>
      </c>
      <c r="E9" s="13">
        <v>6907387</v>
      </c>
      <c r="F9" s="13">
        <v>10586223</v>
      </c>
      <c r="G9" s="13">
        <v>15717204</v>
      </c>
      <c r="H9" s="13">
        <v>19957715</v>
      </c>
      <c r="I9" s="13">
        <v>23667902</v>
      </c>
      <c r="J9" s="13">
        <v>29760021</v>
      </c>
      <c r="K9" s="13">
        <v>36308527</v>
      </c>
      <c r="L9" s="13">
        <v>37253956</v>
      </c>
      <c r="M9" s="13">
        <v>39029342</v>
      </c>
    </row>
    <row r="10" spans="2:13" x14ac:dyDescent="0.2">
      <c r="B10" s="7" t="s">
        <v>23</v>
      </c>
      <c r="C10" s="13">
        <v>939629</v>
      </c>
      <c r="D10" s="13">
        <v>1035791</v>
      </c>
      <c r="E10" s="13">
        <v>1123296</v>
      </c>
      <c r="F10" s="13">
        <v>1325089</v>
      </c>
      <c r="G10" s="13">
        <v>1753947</v>
      </c>
      <c r="H10" s="13">
        <v>2207259</v>
      </c>
      <c r="I10" s="13">
        <v>2889964</v>
      </c>
      <c r="J10" s="13">
        <v>3294394</v>
      </c>
      <c r="K10" s="13">
        <v>4843211</v>
      </c>
      <c r="L10" s="13">
        <v>5029196</v>
      </c>
      <c r="M10" s="13">
        <v>5839926</v>
      </c>
    </row>
    <row r="11" spans="2:13" x14ac:dyDescent="0.2">
      <c r="B11" s="7" t="s">
        <v>5</v>
      </c>
      <c r="C11" s="13">
        <v>1380631</v>
      </c>
      <c r="D11" s="13">
        <v>1606903</v>
      </c>
      <c r="E11" s="13">
        <v>1709242</v>
      </c>
      <c r="F11" s="13">
        <v>2007280</v>
      </c>
      <c r="G11" s="13">
        <v>2535234</v>
      </c>
      <c r="H11" s="13">
        <v>3031709</v>
      </c>
      <c r="I11" s="13">
        <v>3107576</v>
      </c>
      <c r="J11" s="13">
        <v>3287116</v>
      </c>
      <c r="K11" s="13">
        <v>3494487</v>
      </c>
      <c r="L11" s="13">
        <v>3574097</v>
      </c>
      <c r="M11" s="13">
        <v>3626205</v>
      </c>
    </row>
    <row r="12" spans="2:13" x14ac:dyDescent="0.2">
      <c r="B12" s="7" t="s">
        <v>25</v>
      </c>
      <c r="C12" s="13">
        <v>223003</v>
      </c>
      <c r="D12" s="13">
        <v>238380</v>
      </c>
      <c r="E12" s="13">
        <v>266505</v>
      </c>
      <c r="F12" s="13">
        <v>318085</v>
      </c>
      <c r="G12" s="13">
        <v>446292</v>
      </c>
      <c r="H12" s="13">
        <v>548101</v>
      </c>
      <c r="I12" s="13">
        <v>594338</v>
      </c>
      <c r="J12" s="13">
        <v>666168</v>
      </c>
      <c r="K12" s="13">
        <v>863832</v>
      </c>
      <c r="L12" s="13">
        <v>897934</v>
      </c>
      <c r="M12" s="13">
        <v>1018396</v>
      </c>
    </row>
    <row r="13" spans="2:13" ht="28" x14ac:dyDescent="0.2">
      <c r="B13" s="7" t="s">
        <v>32</v>
      </c>
      <c r="C13" s="13">
        <v>437571</v>
      </c>
      <c r="D13" s="13">
        <v>486869</v>
      </c>
      <c r="E13" s="13">
        <v>663091</v>
      </c>
      <c r="F13" s="13">
        <v>802178</v>
      </c>
      <c r="G13" s="13">
        <v>763956</v>
      </c>
      <c r="H13" s="13">
        <v>756510</v>
      </c>
      <c r="I13" s="13">
        <v>638333</v>
      </c>
      <c r="J13" s="13">
        <v>606900</v>
      </c>
      <c r="K13" s="13">
        <v>588433</v>
      </c>
      <c r="L13" s="13">
        <v>601723</v>
      </c>
      <c r="M13" s="13">
        <v>671803</v>
      </c>
    </row>
    <row r="14" spans="2:13" x14ac:dyDescent="0.2">
      <c r="B14" s="7" t="s">
        <v>41</v>
      </c>
      <c r="C14" s="13">
        <v>968470</v>
      </c>
      <c r="D14" s="13">
        <v>1468211</v>
      </c>
      <c r="E14" s="13">
        <v>1897414</v>
      </c>
      <c r="F14" s="13">
        <v>2771305</v>
      </c>
      <c r="G14" s="13">
        <v>4951560</v>
      </c>
      <c r="H14" s="13">
        <v>6789412</v>
      </c>
      <c r="I14" s="13">
        <v>9746324</v>
      </c>
      <c r="J14" s="13">
        <v>12937926</v>
      </c>
      <c r="K14" s="13">
        <v>18222420</v>
      </c>
      <c r="L14" s="13">
        <v>18801310</v>
      </c>
      <c r="M14" s="13">
        <v>22244823</v>
      </c>
    </row>
    <row r="15" spans="2:13" x14ac:dyDescent="0.2">
      <c r="B15" s="7" t="s">
        <v>27</v>
      </c>
      <c r="C15" s="13">
        <v>2895832</v>
      </c>
      <c r="D15" s="13">
        <v>2908506</v>
      </c>
      <c r="E15" s="13">
        <v>3123723</v>
      </c>
      <c r="F15" s="13">
        <v>3444578</v>
      </c>
      <c r="G15" s="13">
        <v>3943116</v>
      </c>
      <c r="H15" s="13">
        <v>4589575</v>
      </c>
      <c r="I15" s="13">
        <v>5463105</v>
      </c>
      <c r="J15" s="13">
        <v>6478216</v>
      </c>
      <c r="K15" s="13">
        <v>9497667</v>
      </c>
      <c r="L15" s="13">
        <v>9687653</v>
      </c>
      <c r="M15" s="13">
        <v>10912876</v>
      </c>
    </row>
    <row r="16" spans="2:13" ht="28" x14ac:dyDescent="0.2">
      <c r="B16" s="7" t="s">
        <v>51</v>
      </c>
      <c r="C16" s="13">
        <v>255881</v>
      </c>
      <c r="D16" s="13">
        <v>368336</v>
      </c>
      <c r="E16" s="13">
        <v>423330</v>
      </c>
      <c r="F16" s="13">
        <v>499794</v>
      </c>
      <c r="G16" s="13">
        <v>632772</v>
      </c>
      <c r="H16" s="13">
        <v>768561</v>
      </c>
      <c r="I16" s="13">
        <v>964691</v>
      </c>
      <c r="J16" s="13">
        <v>1108229</v>
      </c>
      <c r="K16" s="13">
        <v>1280241</v>
      </c>
      <c r="L16" s="13">
        <v>1360301</v>
      </c>
      <c r="M16" s="13">
        <v>1440196</v>
      </c>
    </row>
    <row r="17" spans="2:13" x14ac:dyDescent="0.2">
      <c r="B17" s="7" t="s">
        <v>44</v>
      </c>
      <c r="C17" s="13">
        <v>431866</v>
      </c>
      <c r="D17" s="13">
        <v>445032</v>
      </c>
      <c r="E17" s="13">
        <v>524873</v>
      </c>
      <c r="F17" s="13">
        <v>588637</v>
      </c>
      <c r="G17" s="13">
        <v>667191</v>
      </c>
      <c r="H17" s="13">
        <v>712567</v>
      </c>
      <c r="I17" s="13">
        <v>943935</v>
      </c>
      <c r="J17" s="13">
        <v>1006749</v>
      </c>
      <c r="K17" s="13">
        <v>1492573</v>
      </c>
      <c r="L17" s="13">
        <v>1567582</v>
      </c>
      <c r="M17" s="13">
        <v>1939033</v>
      </c>
    </row>
    <row r="18" spans="2:13" x14ac:dyDescent="0.2">
      <c r="B18" s="7" t="s">
        <v>1</v>
      </c>
      <c r="C18" s="13">
        <v>6485280</v>
      </c>
      <c r="D18" s="13">
        <v>7630654</v>
      </c>
      <c r="E18" s="13">
        <v>7897241</v>
      </c>
      <c r="F18" s="13">
        <v>8712176</v>
      </c>
      <c r="G18" s="13">
        <v>10081158</v>
      </c>
      <c r="H18" s="13">
        <v>11109935</v>
      </c>
      <c r="I18" s="13">
        <v>11426518</v>
      </c>
      <c r="J18" s="13">
        <v>11430602</v>
      </c>
      <c r="K18" s="13">
        <v>12785043</v>
      </c>
      <c r="L18" s="13">
        <v>12830632</v>
      </c>
      <c r="M18" s="13">
        <v>12582032</v>
      </c>
    </row>
    <row r="19" spans="2:13" x14ac:dyDescent="0.2">
      <c r="B19" s="7" t="s">
        <v>11</v>
      </c>
      <c r="C19" s="13">
        <v>2930390</v>
      </c>
      <c r="D19" s="13">
        <v>3238503</v>
      </c>
      <c r="E19" s="13">
        <v>3427796</v>
      </c>
      <c r="F19" s="13">
        <v>3934224</v>
      </c>
      <c r="G19" s="13">
        <v>4662498</v>
      </c>
      <c r="H19" s="13">
        <v>5193669</v>
      </c>
      <c r="I19" s="13">
        <v>5490224</v>
      </c>
      <c r="J19" s="13">
        <v>5544159</v>
      </c>
      <c r="K19" s="13">
        <v>6342469</v>
      </c>
      <c r="L19" s="13">
        <v>6483802</v>
      </c>
      <c r="M19" s="13">
        <v>6833037</v>
      </c>
    </row>
    <row r="20" spans="2:13" x14ac:dyDescent="0.2">
      <c r="B20" s="7" t="s">
        <v>17</v>
      </c>
      <c r="C20" s="13">
        <v>2404021</v>
      </c>
      <c r="D20" s="13">
        <v>2470939</v>
      </c>
      <c r="E20" s="13">
        <v>2538268</v>
      </c>
      <c r="F20" s="13">
        <v>2621073</v>
      </c>
      <c r="G20" s="13">
        <v>2757537</v>
      </c>
      <c r="H20" s="13">
        <v>2824376</v>
      </c>
      <c r="I20" s="13">
        <v>2913808</v>
      </c>
      <c r="J20" s="13">
        <v>2776755</v>
      </c>
      <c r="K20" s="13">
        <v>2978880</v>
      </c>
      <c r="L20" s="13">
        <v>3046355</v>
      </c>
      <c r="M20" s="13">
        <v>3200517</v>
      </c>
    </row>
    <row r="21" spans="2:13" x14ac:dyDescent="0.2">
      <c r="B21" s="7" t="s">
        <v>29</v>
      </c>
      <c r="C21" s="13">
        <v>1769257</v>
      </c>
      <c r="D21" s="13">
        <v>1880999</v>
      </c>
      <c r="E21" s="13">
        <v>1801028</v>
      </c>
      <c r="F21" s="13">
        <v>1905299</v>
      </c>
      <c r="G21" s="13">
        <v>2178611</v>
      </c>
      <c r="H21" s="13">
        <v>2246578</v>
      </c>
      <c r="I21" s="13">
        <v>2363679</v>
      </c>
      <c r="J21" s="13">
        <v>2477574</v>
      </c>
      <c r="K21" s="13">
        <v>2777835</v>
      </c>
      <c r="L21" s="13">
        <v>2853118</v>
      </c>
      <c r="M21" s="13">
        <v>2937150</v>
      </c>
    </row>
    <row r="22" spans="2:13" x14ac:dyDescent="0.2">
      <c r="B22" s="7" t="s">
        <v>31</v>
      </c>
      <c r="C22" s="13">
        <v>2416630</v>
      </c>
      <c r="D22" s="13">
        <v>2614589</v>
      </c>
      <c r="E22" s="13">
        <v>2845627</v>
      </c>
      <c r="F22" s="13">
        <v>2944806</v>
      </c>
      <c r="G22" s="13">
        <v>3038156</v>
      </c>
      <c r="H22" s="13">
        <v>3218706</v>
      </c>
      <c r="I22" s="13">
        <v>3660777</v>
      </c>
      <c r="J22" s="13">
        <v>3685296</v>
      </c>
      <c r="K22" s="13">
        <v>4252000</v>
      </c>
      <c r="L22" s="13">
        <v>4339367</v>
      </c>
      <c r="M22" s="13">
        <v>4512310</v>
      </c>
    </row>
    <row r="23" spans="2:13" x14ac:dyDescent="0.2">
      <c r="B23" s="7" t="s">
        <v>38</v>
      </c>
      <c r="C23" s="13">
        <v>1798509</v>
      </c>
      <c r="D23" s="13">
        <v>2101593</v>
      </c>
      <c r="E23" s="13">
        <v>2363880</v>
      </c>
      <c r="F23" s="13">
        <v>2683516</v>
      </c>
      <c r="G23" s="13">
        <v>3257022</v>
      </c>
      <c r="H23" s="13">
        <v>3640490</v>
      </c>
      <c r="I23" s="13">
        <v>4205900</v>
      </c>
      <c r="J23" s="13">
        <v>4219973</v>
      </c>
      <c r="K23" s="13">
        <v>4411546</v>
      </c>
      <c r="L23" s="13">
        <v>4533372</v>
      </c>
      <c r="M23" s="13">
        <v>4590241</v>
      </c>
    </row>
    <row r="24" spans="2:13" x14ac:dyDescent="0.2">
      <c r="B24" s="7" t="s">
        <v>12</v>
      </c>
      <c r="C24" s="13">
        <v>768014</v>
      </c>
      <c r="D24" s="13">
        <v>797423</v>
      </c>
      <c r="E24" s="13">
        <v>847226</v>
      </c>
      <c r="F24" s="13">
        <v>913774</v>
      </c>
      <c r="G24" s="13">
        <v>969265</v>
      </c>
      <c r="H24" s="13">
        <v>993663</v>
      </c>
      <c r="I24" s="13">
        <v>1124660</v>
      </c>
      <c r="J24" s="13">
        <v>1227928</v>
      </c>
      <c r="K24" s="13">
        <v>1316380</v>
      </c>
      <c r="L24" s="13">
        <v>1328361</v>
      </c>
      <c r="M24" s="13">
        <v>1385340</v>
      </c>
    </row>
    <row r="25" spans="2:13" x14ac:dyDescent="0.2">
      <c r="B25" s="7" t="s">
        <v>10</v>
      </c>
      <c r="C25" s="13">
        <v>1449661</v>
      </c>
      <c r="D25" s="13">
        <v>1631526</v>
      </c>
      <c r="E25" s="13">
        <v>1821244</v>
      </c>
      <c r="F25" s="13">
        <v>2343001</v>
      </c>
      <c r="G25" s="13">
        <v>3100689</v>
      </c>
      <c r="H25" s="13">
        <v>3922399</v>
      </c>
      <c r="I25" s="13">
        <v>4216975</v>
      </c>
      <c r="J25" s="13">
        <v>4781468</v>
      </c>
      <c r="K25" s="13">
        <v>5637418</v>
      </c>
      <c r="L25" s="13">
        <v>5773552</v>
      </c>
      <c r="M25" s="13">
        <v>6164660</v>
      </c>
    </row>
    <row r="26" spans="2:13" ht="28" x14ac:dyDescent="0.2">
      <c r="B26" s="7" t="s">
        <v>3</v>
      </c>
      <c r="C26" s="13">
        <v>3852356</v>
      </c>
      <c r="D26" s="13">
        <v>4249614</v>
      </c>
      <c r="E26" s="13">
        <v>4316721</v>
      </c>
      <c r="F26" s="13">
        <v>4690514</v>
      </c>
      <c r="G26" s="13">
        <v>5148578</v>
      </c>
      <c r="H26" s="13">
        <v>5689170</v>
      </c>
      <c r="I26" s="13">
        <v>5737037</v>
      </c>
      <c r="J26" s="13">
        <v>6016425</v>
      </c>
      <c r="K26" s="13">
        <v>6511176</v>
      </c>
      <c r="L26" s="13">
        <v>6547629</v>
      </c>
      <c r="M26" s="13">
        <v>6981974</v>
      </c>
    </row>
    <row r="27" spans="2:13" x14ac:dyDescent="0.2">
      <c r="B27" s="7" t="s">
        <v>7</v>
      </c>
      <c r="C27" s="13">
        <v>3668412</v>
      </c>
      <c r="D27" s="13">
        <v>4842325</v>
      </c>
      <c r="E27" s="13">
        <v>5256106</v>
      </c>
      <c r="F27" s="13">
        <v>6371766</v>
      </c>
      <c r="G27" s="13">
        <v>7823194</v>
      </c>
      <c r="H27" s="13">
        <v>8875083</v>
      </c>
      <c r="I27" s="13">
        <v>9262078</v>
      </c>
      <c r="J27" s="13">
        <v>9295297</v>
      </c>
      <c r="K27" s="13">
        <v>10039208</v>
      </c>
      <c r="L27" s="13">
        <v>9883640</v>
      </c>
      <c r="M27" s="13">
        <v>10034118</v>
      </c>
    </row>
    <row r="28" spans="2:13" x14ac:dyDescent="0.2">
      <c r="B28" s="7" t="s">
        <v>15</v>
      </c>
      <c r="C28" s="13">
        <v>2387125</v>
      </c>
      <c r="D28" s="13">
        <v>2563953</v>
      </c>
      <c r="E28" s="13">
        <v>2792300</v>
      </c>
      <c r="F28" s="13">
        <v>2982483</v>
      </c>
      <c r="G28" s="13">
        <v>3413864</v>
      </c>
      <c r="H28" s="13">
        <v>3804971</v>
      </c>
      <c r="I28" s="13">
        <v>4075970</v>
      </c>
      <c r="J28" s="13">
        <v>4375099</v>
      </c>
      <c r="K28" s="13">
        <v>5188581</v>
      </c>
      <c r="L28" s="13">
        <v>5303925</v>
      </c>
      <c r="M28" s="13">
        <v>5717184</v>
      </c>
    </row>
    <row r="29" spans="2:13" x14ac:dyDescent="0.2">
      <c r="B29" s="7" t="s">
        <v>48</v>
      </c>
      <c r="C29" s="13">
        <v>1790618</v>
      </c>
      <c r="D29" s="13">
        <v>2009821</v>
      </c>
      <c r="E29" s="13">
        <v>2183796</v>
      </c>
      <c r="F29" s="13">
        <v>2178914</v>
      </c>
      <c r="G29" s="13">
        <v>2178141</v>
      </c>
      <c r="H29" s="13">
        <v>2216912</v>
      </c>
      <c r="I29" s="13">
        <v>2520638</v>
      </c>
      <c r="J29" s="13">
        <v>2573216</v>
      </c>
      <c r="K29" s="13">
        <v>2922240</v>
      </c>
      <c r="L29" s="13">
        <v>2967297</v>
      </c>
      <c r="M29" s="13">
        <v>2940057</v>
      </c>
    </row>
    <row r="30" spans="2:13" x14ac:dyDescent="0.2">
      <c r="B30" s="7" t="s">
        <v>19</v>
      </c>
      <c r="C30" s="13">
        <v>3404055</v>
      </c>
      <c r="D30" s="13">
        <v>3629367</v>
      </c>
      <c r="E30" s="13">
        <v>3784664</v>
      </c>
      <c r="F30" s="13">
        <v>3954653</v>
      </c>
      <c r="G30" s="13">
        <v>4319813</v>
      </c>
      <c r="H30" s="13">
        <v>4676501</v>
      </c>
      <c r="I30" s="13">
        <v>4916686</v>
      </c>
      <c r="J30" s="13">
        <v>5117073</v>
      </c>
      <c r="K30" s="13">
        <v>5904382</v>
      </c>
      <c r="L30" s="13">
        <v>5988927</v>
      </c>
      <c r="M30" s="13">
        <v>6177957</v>
      </c>
    </row>
    <row r="31" spans="2:13" x14ac:dyDescent="0.2">
      <c r="B31" s="7" t="s">
        <v>26</v>
      </c>
      <c r="C31" s="13">
        <v>548889</v>
      </c>
      <c r="D31" s="13">
        <v>537606</v>
      </c>
      <c r="E31" s="13">
        <v>559456</v>
      </c>
      <c r="F31" s="13">
        <v>591024</v>
      </c>
      <c r="G31" s="13">
        <v>674767</v>
      </c>
      <c r="H31" s="13">
        <v>694409</v>
      </c>
      <c r="I31" s="13">
        <v>786690</v>
      </c>
      <c r="J31" s="13">
        <v>799065</v>
      </c>
      <c r="K31" s="13">
        <v>956257</v>
      </c>
      <c r="L31" s="13">
        <v>989415</v>
      </c>
      <c r="M31" s="13">
        <v>1122867</v>
      </c>
    </row>
    <row r="32" spans="2:13" x14ac:dyDescent="0.2">
      <c r="B32" s="7" t="s">
        <v>21</v>
      </c>
      <c r="C32" s="13">
        <v>1296372</v>
      </c>
      <c r="D32" s="13">
        <v>1377963</v>
      </c>
      <c r="E32" s="13">
        <v>1315834</v>
      </c>
      <c r="F32" s="13">
        <v>1325510</v>
      </c>
      <c r="G32" s="13">
        <v>1411330</v>
      </c>
      <c r="H32" s="13">
        <v>1482412</v>
      </c>
      <c r="I32" s="13">
        <v>1569825</v>
      </c>
      <c r="J32" s="13">
        <v>1578385</v>
      </c>
      <c r="K32" s="13">
        <v>1772124</v>
      </c>
      <c r="L32" s="13">
        <v>1826341</v>
      </c>
      <c r="M32" s="13">
        <v>1967923</v>
      </c>
    </row>
    <row r="33" spans="2:13" x14ac:dyDescent="0.2">
      <c r="B33" s="7" t="s">
        <v>47</v>
      </c>
      <c r="C33" s="13">
        <v>77407</v>
      </c>
      <c r="D33" s="13">
        <v>91058</v>
      </c>
      <c r="E33" s="13">
        <v>110247</v>
      </c>
      <c r="F33" s="13">
        <v>160083</v>
      </c>
      <c r="G33" s="13">
        <v>285278</v>
      </c>
      <c r="H33" s="13">
        <v>488738</v>
      </c>
      <c r="I33" s="13">
        <v>800493</v>
      </c>
      <c r="J33" s="13">
        <v>1201833</v>
      </c>
      <c r="K33" s="13">
        <v>2545763</v>
      </c>
      <c r="L33" s="13">
        <v>2700551</v>
      </c>
      <c r="M33" s="13">
        <v>3177772</v>
      </c>
    </row>
    <row r="34" spans="2:13" ht="28" x14ac:dyDescent="0.2">
      <c r="B34" s="7" t="s">
        <v>13</v>
      </c>
      <c r="C34" s="13">
        <v>443083</v>
      </c>
      <c r="D34" s="13">
        <v>465293</v>
      </c>
      <c r="E34" s="13">
        <v>491524</v>
      </c>
      <c r="F34" s="13">
        <v>533242</v>
      </c>
      <c r="G34" s="13">
        <v>606921</v>
      </c>
      <c r="H34" s="13">
        <v>737681</v>
      </c>
      <c r="I34" s="13">
        <v>920610</v>
      </c>
      <c r="J34" s="13">
        <v>1109252</v>
      </c>
      <c r="K34" s="13">
        <v>1315419</v>
      </c>
      <c r="L34" s="13">
        <v>1316470</v>
      </c>
      <c r="M34" s="13">
        <v>1395231</v>
      </c>
    </row>
    <row r="35" spans="2:13" x14ac:dyDescent="0.2">
      <c r="B35" s="7" t="s">
        <v>6</v>
      </c>
      <c r="C35" s="13">
        <v>3155900</v>
      </c>
      <c r="D35" s="13">
        <v>4041334</v>
      </c>
      <c r="E35" s="13">
        <v>4160165</v>
      </c>
      <c r="F35" s="13">
        <v>4835329</v>
      </c>
      <c r="G35" s="13">
        <v>6066782</v>
      </c>
      <c r="H35" s="13">
        <v>7168164</v>
      </c>
      <c r="I35" s="13">
        <v>7364823</v>
      </c>
      <c r="J35" s="13">
        <v>7730188</v>
      </c>
      <c r="K35" s="13">
        <v>8650548</v>
      </c>
      <c r="L35" s="13">
        <v>8791894</v>
      </c>
      <c r="M35" s="13">
        <v>9261699</v>
      </c>
    </row>
    <row r="36" spans="2:13" ht="28" x14ac:dyDescent="0.2">
      <c r="B36" s="7" t="s">
        <v>46</v>
      </c>
      <c r="C36" s="13">
        <v>360350</v>
      </c>
      <c r="D36" s="13">
        <v>423317</v>
      </c>
      <c r="E36" s="13">
        <v>531818</v>
      </c>
      <c r="F36" s="13">
        <v>681187</v>
      </c>
      <c r="G36" s="13">
        <v>951023</v>
      </c>
      <c r="H36" s="13">
        <v>1016000</v>
      </c>
      <c r="I36" s="13">
        <v>1302894</v>
      </c>
      <c r="J36" s="13">
        <v>1515069</v>
      </c>
      <c r="K36" s="13">
        <v>1964860</v>
      </c>
      <c r="L36" s="13">
        <v>2059179</v>
      </c>
      <c r="M36" s="13">
        <v>2113344</v>
      </c>
    </row>
    <row r="37" spans="2:13" x14ac:dyDescent="0.2">
      <c r="B37" s="7" t="s">
        <v>4</v>
      </c>
      <c r="C37" s="13">
        <v>10385227</v>
      </c>
      <c r="D37" s="13">
        <v>12588066</v>
      </c>
      <c r="E37" s="13">
        <v>13479142</v>
      </c>
      <c r="F37" s="13">
        <v>14830192</v>
      </c>
      <c r="G37" s="13">
        <v>16782304</v>
      </c>
      <c r="H37" s="13">
        <v>18236951</v>
      </c>
      <c r="I37" s="13">
        <v>17558072</v>
      </c>
      <c r="J37" s="13">
        <v>17990455</v>
      </c>
      <c r="K37" s="13">
        <v>19423896</v>
      </c>
      <c r="L37" s="13">
        <v>19378102</v>
      </c>
      <c r="M37" s="13">
        <v>19677151</v>
      </c>
    </row>
    <row r="38" spans="2:13" ht="28" x14ac:dyDescent="0.2">
      <c r="B38" s="7" t="s">
        <v>36</v>
      </c>
      <c r="C38" s="13">
        <v>2559123</v>
      </c>
      <c r="D38" s="13">
        <v>3170276</v>
      </c>
      <c r="E38" s="13">
        <v>3571623</v>
      </c>
      <c r="F38" s="13">
        <v>4061929</v>
      </c>
      <c r="G38" s="13">
        <v>4556155</v>
      </c>
      <c r="H38" s="13">
        <v>5082059</v>
      </c>
      <c r="I38" s="13">
        <v>5881766</v>
      </c>
      <c r="J38" s="13">
        <v>6628637</v>
      </c>
      <c r="K38" s="13">
        <v>9045705</v>
      </c>
      <c r="L38" s="13">
        <v>9535483</v>
      </c>
      <c r="M38" s="13">
        <v>10698973</v>
      </c>
    </row>
    <row r="39" spans="2:13" ht="28" x14ac:dyDescent="0.2">
      <c r="B39" s="7" t="s">
        <v>35</v>
      </c>
      <c r="C39" s="13">
        <v>646872</v>
      </c>
      <c r="D39" s="13">
        <v>680845</v>
      </c>
      <c r="E39" s="13">
        <v>641935</v>
      </c>
      <c r="F39" s="13">
        <v>619636</v>
      </c>
      <c r="G39" s="13">
        <v>632446</v>
      </c>
      <c r="H39" s="13">
        <v>617761</v>
      </c>
      <c r="I39" s="13">
        <v>652717</v>
      </c>
      <c r="J39" s="13">
        <v>638800</v>
      </c>
      <c r="K39" s="13">
        <v>639725</v>
      </c>
      <c r="L39" s="13">
        <v>672591</v>
      </c>
      <c r="M39" s="13">
        <v>779261</v>
      </c>
    </row>
    <row r="40" spans="2:13" x14ac:dyDescent="0.2">
      <c r="B40" s="7" t="s">
        <v>8</v>
      </c>
      <c r="C40" s="13">
        <v>5759394</v>
      </c>
      <c r="D40" s="13">
        <v>6646697</v>
      </c>
      <c r="E40" s="13">
        <v>6907612</v>
      </c>
      <c r="F40" s="13">
        <v>7946627</v>
      </c>
      <c r="G40" s="13">
        <v>9706397</v>
      </c>
      <c r="H40" s="13">
        <v>10651848</v>
      </c>
      <c r="I40" s="13">
        <v>10797630</v>
      </c>
      <c r="J40" s="13">
        <v>10847115</v>
      </c>
      <c r="K40" s="13">
        <v>11511858</v>
      </c>
      <c r="L40" s="13">
        <v>11536504</v>
      </c>
      <c r="M40" s="13">
        <v>11756058</v>
      </c>
    </row>
    <row r="41" spans="2:13" x14ac:dyDescent="0.2">
      <c r="B41" s="7" t="s">
        <v>22</v>
      </c>
      <c r="C41" s="13">
        <v>2028283</v>
      </c>
      <c r="D41" s="13">
        <v>2396040</v>
      </c>
      <c r="E41" s="13">
        <v>2336434</v>
      </c>
      <c r="F41" s="13">
        <v>2233351</v>
      </c>
      <c r="G41" s="13">
        <v>2328284</v>
      </c>
      <c r="H41" s="13">
        <v>2559229</v>
      </c>
      <c r="I41" s="13">
        <v>3025290</v>
      </c>
      <c r="J41" s="13">
        <v>3145585</v>
      </c>
      <c r="K41" s="13">
        <v>3610073</v>
      </c>
      <c r="L41" s="13">
        <v>3751351</v>
      </c>
      <c r="M41" s="13">
        <v>4019800</v>
      </c>
    </row>
    <row r="42" spans="2:13" x14ac:dyDescent="0.2">
      <c r="B42" s="7" t="s">
        <v>24</v>
      </c>
      <c r="C42" s="13">
        <v>783389</v>
      </c>
      <c r="D42" s="13">
        <v>953786</v>
      </c>
      <c r="E42" s="13">
        <v>1089684</v>
      </c>
      <c r="F42" s="13">
        <v>1521341</v>
      </c>
      <c r="G42" s="13">
        <v>1768687</v>
      </c>
      <c r="H42" s="13">
        <v>2091385</v>
      </c>
      <c r="I42" s="13">
        <v>2633105</v>
      </c>
      <c r="J42" s="13">
        <v>2842321</v>
      </c>
      <c r="K42" s="13">
        <v>3727407</v>
      </c>
      <c r="L42" s="13">
        <v>3831074</v>
      </c>
      <c r="M42" s="13">
        <v>4240137</v>
      </c>
    </row>
    <row r="43" spans="2:13" ht="28" x14ac:dyDescent="0.2">
      <c r="B43" s="7" t="s">
        <v>2</v>
      </c>
      <c r="C43" s="13">
        <v>8720017</v>
      </c>
      <c r="D43" s="13">
        <v>9631350</v>
      </c>
      <c r="E43" s="13">
        <v>9900180</v>
      </c>
      <c r="F43" s="13">
        <v>10498012</v>
      </c>
      <c r="G43" s="13">
        <v>11319366</v>
      </c>
      <c r="H43" s="13">
        <v>11793907</v>
      </c>
      <c r="I43" s="13">
        <v>11863895</v>
      </c>
      <c r="J43" s="13">
        <v>11881643</v>
      </c>
      <c r="K43" s="13">
        <v>12516596</v>
      </c>
      <c r="L43" s="13">
        <v>12702379</v>
      </c>
      <c r="M43" s="13">
        <v>12972008</v>
      </c>
    </row>
    <row r="44" spans="2:13" ht="28" x14ac:dyDescent="0.2">
      <c r="B44" s="7" t="s">
        <v>14</v>
      </c>
      <c r="C44" s="13">
        <v>604397</v>
      </c>
      <c r="D44" s="13">
        <v>687497</v>
      </c>
      <c r="E44" s="13">
        <v>713346</v>
      </c>
      <c r="F44" s="13">
        <v>791896</v>
      </c>
      <c r="G44" s="13">
        <v>859488</v>
      </c>
      <c r="H44" s="13">
        <v>948845</v>
      </c>
      <c r="I44" s="13">
        <v>947154</v>
      </c>
      <c r="J44" s="13">
        <v>1003464</v>
      </c>
      <c r="K44" s="13">
        <v>1057381</v>
      </c>
      <c r="L44" s="13">
        <v>1052567</v>
      </c>
      <c r="M44" s="13">
        <v>1093734</v>
      </c>
    </row>
    <row r="45" spans="2:13" ht="28" x14ac:dyDescent="0.2">
      <c r="B45" s="7" t="s">
        <v>45</v>
      </c>
      <c r="C45" s="13">
        <v>1683724</v>
      </c>
      <c r="D45" s="13">
        <v>1738765</v>
      </c>
      <c r="E45" s="13">
        <v>1899804</v>
      </c>
      <c r="F45" s="13">
        <v>2117027</v>
      </c>
      <c r="G45" s="13">
        <v>2382594</v>
      </c>
      <c r="H45" s="13">
        <v>2590516</v>
      </c>
      <c r="I45" s="13">
        <v>3121820</v>
      </c>
      <c r="J45" s="13">
        <v>3486703</v>
      </c>
      <c r="K45" s="13">
        <v>4416867</v>
      </c>
      <c r="L45" s="13">
        <v>4625364</v>
      </c>
      <c r="M45" s="13">
        <v>5282634</v>
      </c>
    </row>
    <row r="46" spans="2:13" ht="28" x14ac:dyDescent="0.2">
      <c r="B46" s="7" t="s">
        <v>40</v>
      </c>
      <c r="C46" s="13">
        <v>636547</v>
      </c>
      <c r="D46" s="13">
        <v>692849</v>
      </c>
      <c r="E46" s="13">
        <v>642961</v>
      </c>
      <c r="F46" s="13">
        <v>652740</v>
      </c>
      <c r="G46" s="13">
        <v>680514</v>
      </c>
      <c r="H46" s="13">
        <v>665507</v>
      </c>
      <c r="I46" s="13">
        <v>690768</v>
      </c>
      <c r="J46" s="13">
        <v>696004</v>
      </c>
      <c r="K46" s="13">
        <v>796513</v>
      </c>
      <c r="L46" s="13">
        <v>814180</v>
      </c>
      <c r="M46" s="13">
        <v>909824</v>
      </c>
    </row>
    <row r="47" spans="2:13" x14ac:dyDescent="0.2">
      <c r="B47" s="7" t="s">
        <v>49</v>
      </c>
      <c r="C47" s="13">
        <v>2337885</v>
      </c>
      <c r="D47" s="13">
        <v>2616556</v>
      </c>
      <c r="E47" s="13">
        <v>2915841</v>
      </c>
      <c r="F47" s="13">
        <v>3291718</v>
      </c>
      <c r="G47" s="13">
        <v>3567089</v>
      </c>
      <c r="H47" s="13">
        <v>3923780</v>
      </c>
      <c r="I47" s="13">
        <v>4591120</v>
      </c>
      <c r="J47" s="13">
        <v>4877185</v>
      </c>
      <c r="K47" s="13">
        <v>6158953</v>
      </c>
      <c r="L47" s="13">
        <v>6346105</v>
      </c>
      <c r="M47" s="13">
        <v>7051339</v>
      </c>
    </row>
    <row r="48" spans="2:13" x14ac:dyDescent="0.2">
      <c r="B48" s="7" t="s">
        <v>33</v>
      </c>
      <c r="C48" s="13">
        <v>4663228</v>
      </c>
      <c r="D48" s="13">
        <v>5824715</v>
      </c>
      <c r="E48" s="13">
        <v>6414824</v>
      </c>
      <c r="F48" s="13">
        <v>7711194</v>
      </c>
      <c r="G48" s="13">
        <v>9579677</v>
      </c>
      <c r="H48" s="13">
        <v>11195431</v>
      </c>
      <c r="I48" s="13">
        <v>14229191</v>
      </c>
      <c r="J48" s="13">
        <v>16986510</v>
      </c>
      <c r="K48" s="13">
        <v>23819042</v>
      </c>
      <c r="L48" s="13">
        <v>25145561</v>
      </c>
      <c r="M48" s="13">
        <v>30029572</v>
      </c>
    </row>
    <row r="49" spans="2:13" x14ac:dyDescent="0.2">
      <c r="B49" s="7" t="s">
        <v>43</v>
      </c>
      <c r="C49" s="13">
        <v>449396</v>
      </c>
      <c r="D49" s="13">
        <v>507847</v>
      </c>
      <c r="E49" s="13">
        <v>550310</v>
      </c>
      <c r="F49" s="13">
        <v>688862</v>
      </c>
      <c r="G49" s="13">
        <v>890627</v>
      </c>
      <c r="H49" s="13">
        <v>1059273</v>
      </c>
      <c r="I49" s="13">
        <v>1461037</v>
      </c>
      <c r="J49" s="13">
        <v>1722850</v>
      </c>
      <c r="K49" s="13">
        <v>2651816</v>
      </c>
      <c r="L49" s="13">
        <v>2763885</v>
      </c>
      <c r="M49" s="13">
        <v>3380800</v>
      </c>
    </row>
    <row r="50" spans="2:13" x14ac:dyDescent="0.2">
      <c r="B50" s="7" t="s">
        <v>30</v>
      </c>
      <c r="C50" s="13">
        <v>352428</v>
      </c>
      <c r="D50" s="13">
        <v>359611</v>
      </c>
      <c r="E50" s="13">
        <v>359231</v>
      </c>
      <c r="F50" s="13">
        <v>377747</v>
      </c>
      <c r="G50" s="13">
        <v>389881</v>
      </c>
      <c r="H50" s="13">
        <v>444330</v>
      </c>
      <c r="I50" s="13">
        <v>511456</v>
      </c>
      <c r="J50" s="13">
        <v>562758</v>
      </c>
      <c r="K50" s="13">
        <v>620414</v>
      </c>
      <c r="L50" s="13">
        <v>625741</v>
      </c>
      <c r="M50" s="13">
        <v>647064</v>
      </c>
    </row>
    <row r="51" spans="2:13" x14ac:dyDescent="0.2">
      <c r="B51" s="7" t="s">
        <v>28</v>
      </c>
      <c r="C51" s="13">
        <v>2309187</v>
      </c>
      <c r="D51" s="13">
        <v>2421851</v>
      </c>
      <c r="E51" s="13">
        <v>2677773</v>
      </c>
      <c r="F51" s="13">
        <v>3318680</v>
      </c>
      <c r="G51" s="13">
        <v>3966949</v>
      </c>
      <c r="H51" s="13">
        <v>4648494</v>
      </c>
      <c r="I51" s="13">
        <v>5346818</v>
      </c>
      <c r="J51" s="13">
        <v>6187358</v>
      </c>
      <c r="K51" s="13">
        <v>7721730</v>
      </c>
      <c r="L51" s="13">
        <v>8001024</v>
      </c>
      <c r="M51" s="13">
        <v>8683619</v>
      </c>
    </row>
    <row r="52" spans="2:13" x14ac:dyDescent="0.2">
      <c r="B52" s="7" t="s">
        <v>18</v>
      </c>
      <c r="C52" s="13">
        <v>1356621</v>
      </c>
      <c r="D52" s="13">
        <v>1563396</v>
      </c>
      <c r="E52" s="13">
        <v>1736191</v>
      </c>
      <c r="F52" s="13">
        <v>2378963</v>
      </c>
      <c r="G52" s="13">
        <v>2853214</v>
      </c>
      <c r="H52" s="13">
        <v>3409169</v>
      </c>
      <c r="I52" s="13">
        <v>4132156</v>
      </c>
      <c r="J52" s="13">
        <v>4866692</v>
      </c>
      <c r="K52" s="13">
        <v>6465755</v>
      </c>
      <c r="L52" s="13">
        <v>6724540</v>
      </c>
      <c r="M52" s="13">
        <v>7785786</v>
      </c>
    </row>
    <row r="53" spans="2:13" ht="28" x14ac:dyDescent="0.2">
      <c r="B53" s="7" t="s">
        <v>16</v>
      </c>
      <c r="C53" s="13">
        <v>1463701</v>
      </c>
      <c r="D53" s="13">
        <v>1729205</v>
      </c>
      <c r="E53" s="13">
        <v>1901974</v>
      </c>
      <c r="F53" s="13">
        <v>2005552</v>
      </c>
      <c r="G53" s="13">
        <v>1860421</v>
      </c>
      <c r="H53" s="13">
        <v>1744237</v>
      </c>
      <c r="I53" s="13">
        <v>1949644</v>
      </c>
      <c r="J53" s="13">
        <v>1793477</v>
      </c>
      <c r="K53" s="13">
        <v>1811403</v>
      </c>
      <c r="L53" s="13">
        <v>1852994</v>
      </c>
      <c r="M53" s="13">
        <v>1775156</v>
      </c>
    </row>
    <row r="54" spans="2:13" x14ac:dyDescent="0.2">
      <c r="B54" s="7" t="s">
        <v>9</v>
      </c>
      <c r="C54" s="13">
        <v>2632067</v>
      </c>
      <c r="D54" s="13">
        <v>2939006</v>
      </c>
      <c r="E54" s="13">
        <v>3137587</v>
      </c>
      <c r="F54" s="13">
        <v>3434575</v>
      </c>
      <c r="G54" s="13">
        <v>3951777</v>
      </c>
      <c r="H54" s="13">
        <v>4417731</v>
      </c>
      <c r="I54" s="13">
        <v>4705767</v>
      </c>
      <c r="J54" s="13">
        <v>4891769</v>
      </c>
      <c r="K54" s="13">
        <v>5599420</v>
      </c>
      <c r="L54" s="13">
        <v>5686986</v>
      </c>
      <c r="M54" s="13">
        <v>5892539</v>
      </c>
    </row>
    <row r="55" spans="2:13" x14ac:dyDescent="0.2">
      <c r="B55" s="7" t="s">
        <v>34</v>
      </c>
      <c r="C55" s="13">
        <v>194402</v>
      </c>
      <c r="D55" s="13">
        <v>225565</v>
      </c>
      <c r="E55" s="13">
        <v>250742</v>
      </c>
      <c r="F55" s="13">
        <v>290529</v>
      </c>
      <c r="G55" s="13">
        <v>330066</v>
      </c>
      <c r="H55" s="13">
        <v>332416</v>
      </c>
      <c r="I55" s="13">
        <v>469557</v>
      </c>
      <c r="J55" s="13">
        <v>453588</v>
      </c>
      <c r="K55" s="13">
        <v>523949</v>
      </c>
      <c r="L55" s="13">
        <v>563626</v>
      </c>
      <c r="M55" s="13">
        <v>581381</v>
      </c>
    </row>
    <row r="56" spans="2:13" x14ac:dyDescent="0.2">
      <c r="B56" s="8" t="s">
        <v>56</v>
      </c>
      <c r="C56" s="13"/>
      <c r="D56" s="13"/>
      <c r="E56" s="13"/>
      <c r="F56" s="1"/>
      <c r="G56" s="13"/>
      <c r="H56" s="13"/>
      <c r="I56" s="14"/>
      <c r="J56" s="1"/>
      <c r="K56" s="13">
        <v>3940109</v>
      </c>
      <c r="L56" s="13">
        <v>3725789</v>
      </c>
      <c r="M56" s="13">
        <v>3221789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05D1-8D79-8841-AF27-CCCD0384FA45}">
  <dimension ref="B2:Q55"/>
  <sheetViews>
    <sheetView tabSelected="1" zoomScale="75" zoomScaleNormal="75" workbookViewId="0">
      <selection activeCell="I12" sqref="I12"/>
    </sheetView>
  </sheetViews>
  <sheetFormatPr baseColWidth="10" defaultRowHeight="16" x14ac:dyDescent="0.2"/>
  <sheetData>
    <row r="2" spans="2:17" x14ac:dyDescent="0.2">
      <c r="C2" s="1">
        <v>1920</v>
      </c>
      <c r="D2" s="1">
        <v>1930</v>
      </c>
      <c r="E2" s="1">
        <v>1940</v>
      </c>
      <c r="F2" s="1">
        <v>1950</v>
      </c>
      <c r="G2" s="1">
        <v>1960</v>
      </c>
      <c r="H2" s="1">
        <v>1970</v>
      </c>
      <c r="I2" s="1">
        <v>1980</v>
      </c>
      <c r="J2" s="1">
        <v>1990</v>
      </c>
      <c r="K2" s="1" t="s">
        <v>57</v>
      </c>
      <c r="L2" s="1">
        <v>2010</v>
      </c>
      <c r="M2" s="1">
        <v>2022</v>
      </c>
    </row>
    <row r="3" spans="2:17" ht="28" x14ac:dyDescent="0.2">
      <c r="B3" s="2" t="s">
        <v>0</v>
      </c>
      <c r="C3" s="15">
        <f>(LtBorn!D4*100)/TotalPop!C4</f>
        <v>0.12777145758865097</v>
      </c>
      <c r="D3" s="15">
        <f>(LtBorn!E4*100)/TotalPop!D4</f>
        <v>0.15769165339999139</v>
      </c>
      <c r="E3" s="15">
        <f>(LtBorn!F4*100)/TotalPop!E4</f>
        <v>0.12589953123080536</v>
      </c>
      <c r="F3" s="15">
        <f>(LtBorn!G4*100)/TotalPop!F4</f>
        <v>9.8054139116610012E-2</v>
      </c>
      <c r="G3" s="15">
        <f>(LtBorn!H4*100)/TotalPop!G4</f>
        <v>0.22464804116924653</v>
      </c>
      <c r="H3" s="15">
        <f>(LtBorn!I4*100)/TotalPop!H4</f>
        <v>3.7399696870587584E-2</v>
      </c>
      <c r="I3" s="15" t="e">
        <f>(LtBorn!#REF!*100)/TotalPop!I4</f>
        <v>#REF!</v>
      </c>
      <c r="J3" s="15">
        <f>(LtBorn!J4*100)/TotalPop!J4</f>
        <v>1.1959718221560106E-2</v>
      </c>
      <c r="K3" s="15">
        <f>(LtBorn!K4*100)/TotalPop!K4</f>
        <v>1.2902807072237638E-2</v>
      </c>
      <c r="L3" s="15">
        <f>(LtBorn!L4*100)/TotalPop!L4</f>
        <v>1.0541366916855654E-2</v>
      </c>
      <c r="M3" s="15">
        <f>(LtBorn!M4*100)/TotalPop!M4</f>
        <v>8.6447870502890239E-3</v>
      </c>
    </row>
    <row r="4" spans="2:17" x14ac:dyDescent="0.2">
      <c r="B4" s="2" t="s">
        <v>42</v>
      </c>
      <c r="C4" s="15">
        <f>(LtBorn!D5*100)/TotalPop!C5</f>
        <v>5.1103538323820979E-4</v>
      </c>
      <c r="D4" s="15">
        <f>(LtBorn!E5*100)/TotalPop!D5</f>
        <v>3.3254630707325993E-3</v>
      </c>
      <c r="E4" s="15">
        <f>(LtBorn!F5*100)/TotalPop!E5</f>
        <v>3.8122656824432105E-3</v>
      </c>
      <c r="F4" s="15">
        <f>(LtBorn!G5*100)/TotalPop!F5</f>
        <v>2.6128907618960832E-3</v>
      </c>
      <c r="G4" s="15">
        <f>(LtBorn!H5*100)/TotalPop!G5</f>
        <v>1.1938507502892793E-2</v>
      </c>
      <c r="H4" s="15">
        <f>(LtBorn!I5*100)/TotalPop!H5</f>
        <v>1.7130422032626195E-3</v>
      </c>
      <c r="I4" s="15"/>
      <c r="J4" s="15">
        <f>(LtBorn!J5*100)/TotalPop!J5</f>
        <v>5.9397310341294468E-4</v>
      </c>
      <c r="K4" s="15">
        <f>(LtBorn!K5*100)/TotalPop!K5</f>
        <v>4.3165219192983062E-4</v>
      </c>
      <c r="L4" s="15">
        <f>(LtBorn!L5*100)/TotalPop!L5</f>
        <v>0</v>
      </c>
      <c r="M4" s="15">
        <f>(LtBorn!M5*100)/TotalPop!M5</f>
        <v>0</v>
      </c>
    </row>
    <row r="5" spans="2:17" ht="28" x14ac:dyDescent="0.2">
      <c r="B5" s="2" t="s">
        <v>50</v>
      </c>
      <c r="C5" s="15">
        <f>(LtBorn!D6*100)/TotalPop!C6</f>
        <v>0</v>
      </c>
      <c r="D5" s="15">
        <f>(LtBorn!E6*100)/TotalPop!D6</f>
        <v>0</v>
      </c>
      <c r="E5" s="15">
        <f>(LtBorn!F6*100)/TotalPop!E6</f>
        <v>0</v>
      </c>
      <c r="F5" s="15">
        <f>(LtBorn!G6*100)/TotalPop!F6</f>
        <v>0</v>
      </c>
      <c r="G5" s="15">
        <f>(LtBorn!H6*100)/TotalPop!G6</f>
        <v>7.3839242683503781E-2</v>
      </c>
      <c r="H5" s="15">
        <f>(LtBorn!I6*100)/TotalPop!H6</f>
        <v>3.6620037152692237E-3</v>
      </c>
      <c r="I5" s="15"/>
      <c r="J5" s="15">
        <f>(LtBorn!J6*100)/TotalPop!J6</f>
        <v>6.5449428499226425E-3</v>
      </c>
      <c r="K5" s="15">
        <f>(LtBorn!K6*100)/TotalPop!K6</f>
        <v>3.8059437130201334E-3</v>
      </c>
      <c r="L5" s="15">
        <f>(LtBorn!L6*100)/TotalPop!L6</f>
        <v>0</v>
      </c>
      <c r="M5" s="15">
        <f>(LtBorn!M6*100)/TotalPop!M6</f>
        <v>0</v>
      </c>
    </row>
    <row r="6" spans="2:17" x14ac:dyDescent="0.2">
      <c r="B6" s="2" t="s">
        <v>39</v>
      </c>
      <c r="C6" s="15">
        <f>(LtBorn!D7*100)/TotalPop!C7</f>
        <v>4.7880967913766373E-3</v>
      </c>
      <c r="D6" s="15">
        <f>(LtBorn!E7*100)/TotalPop!D7</f>
        <v>1.331579321950626E-2</v>
      </c>
      <c r="E6" s="15">
        <f>(LtBorn!F7*100)/TotalPop!E7</f>
        <v>9.8145058396309753E-3</v>
      </c>
      <c r="F6" s="15">
        <f>(LtBorn!G7*100)/TotalPop!F7</f>
        <v>3.1217190266106535E-2</v>
      </c>
      <c r="G6" s="15">
        <f>(LtBorn!H7*100)/TotalPop!G7</f>
        <v>0.10090918096917355</v>
      </c>
      <c r="H6" s="15">
        <f>(LtBorn!I7*100)/TotalPop!H7</f>
        <v>2.4676718052967419E-2</v>
      </c>
      <c r="I6" s="15"/>
      <c r="J6" s="15">
        <f>(LtBorn!J7*100)/TotalPop!J7</f>
        <v>7.3938101531473618E-3</v>
      </c>
      <c r="K6" s="15">
        <f>(LtBorn!K7*100)/TotalPop!K7</f>
        <v>6.498162411371626E-3</v>
      </c>
      <c r="L6" s="15">
        <f>(LtBorn!L7*100)/TotalPop!L7</f>
        <v>2.972457676504928E-3</v>
      </c>
      <c r="M6" s="15">
        <f>(LtBorn!M7*100)/TotalPop!M7</f>
        <v>9.6070264187791132E-3</v>
      </c>
    </row>
    <row r="7" spans="2:17" x14ac:dyDescent="0.2">
      <c r="B7" s="2" t="s">
        <v>37</v>
      </c>
      <c r="C7" s="15">
        <f>(LtBorn!D8*100)/TotalPop!C8</f>
        <v>1.540916468630365E-3</v>
      </c>
      <c r="D7" s="15">
        <f>(LtBorn!E8*100)/TotalPop!D8</f>
        <v>2.8040175100108818E-3</v>
      </c>
      <c r="E7" s="15">
        <f>(LtBorn!F8*100)/TotalPop!E8</f>
        <v>2.4110143342496899E-3</v>
      </c>
      <c r="F7" s="15">
        <f>(LtBorn!G8*100)/TotalPop!F8</f>
        <v>3.7705988601270169E-3</v>
      </c>
      <c r="G7" s="15">
        <f>(LtBorn!H8*100)/TotalPop!G8</f>
        <v>1.2204188387882696E-2</v>
      </c>
      <c r="H7" s="15">
        <f>(LtBorn!I8*100)/TotalPop!H8</f>
        <v>5.9793219448914491E-3</v>
      </c>
      <c r="I7" s="15"/>
      <c r="J7" s="15">
        <f>(LtBorn!J8*100)/TotalPop!J8</f>
        <v>5.5727488328068996E-3</v>
      </c>
      <c r="K7" s="15">
        <f>(LtBorn!K8*100)/TotalPop!K8</f>
        <v>2.572104365424857E-3</v>
      </c>
      <c r="L7" s="15">
        <f>(LtBorn!L8*100)/TotalPop!L8</f>
        <v>0</v>
      </c>
      <c r="M7" s="15">
        <f>(LtBorn!M8*100)/TotalPop!M8</f>
        <v>0</v>
      </c>
    </row>
    <row r="8" spans="2:17" x14ac:dyDescent="0.2">
      <c r="B8" s="2" t="s">
        <v>20</v>
      </c>
      <c r="C8" s="15">
        <f>(LtBorn!D9*100)/TotalPop!C9</f>
        <v>7.5871183570036839E-3</v>
      </c>
      <c r="D8" s="15">
        <f>(LtBorn!E9*100)/TotalPop!D9</f>
        <v>3.1282745821877525E-2</v>
      </c>
      <c r="E8" s="15">
        <f>(LtBorn!F9*100)/TotalPop!E9</f>
        <v>3.2863367869789259E-2</v>
      </c>
      <c r="F8" s="15">
        <f>(LtBorn!G9*100)/TotalPop!F9</f>
        <v>3.6424700292068284E-2</v>
      </c>
      <c r="G8" s="15">
        <f>(LtBorn!H9*100)/TotalPop!G9</f>
        <v>0.12356523463079057</v>
      </c>
      <c r="H8" s="15">
        <f>(LtBorn!I9*100)/TotalPop!H9</f>
        <v>2.6330669618240366E-2</v>
      </c>
      <c r="I8" s="15"/>
      <c r="J8" s="15">
        <f>(LtBorn!J9*100)/TotalPop!J9</f>
        <v>9.2405848772754567E-3</v>
      </c>
      <c r="K8" s="15">
        <f>(LtBorn!K9*100)/TotalPop!K9</f>
        <v>7.9347752113436056E-3</v>
      </c>
      <c r="L8" s="15">
        <f>(LtBorn!L9*100)/TotalPop!L9</f>
        <v>8.8285925929584494E-3</v>
      </c>
      <c r="M8" s="15">
        <f>(LtBorn!M9*100)/TotalPop!M9</f>
        <v>6.6385951369613153E-3</v>
      </c>
    </row>
    <row r="9" spans="2:17" x14ac:dyDescent="0.2">
      <c r="B9" s="2" t="s">
        <v>23</v>
      </c>
      <c r="C9" s="15">
        <f>(LtBorn!D10*100)/TotalPop!C10</f>
        <v>1.2238873002003983E-2</v>
      </c>
      <c r="D9" s="15">
        <f>(LtBorn!E10*100)/TotalPop!D10</f>
        <v>2.529467817349253E-2</v>
      </c>
      <c r="E9" s="15">
        <f>(LtBorn!F10*100)/TotalPop!E10</f>
        <v>1.9229125715750792E-2</v>
      </c>
      <c r="F9" s="15">
        <f>(LtBorn!G10*100)/TotalPop!F10</f>
        <v>1.6376258500372429E-2</v>
      </c>
      <c r="G9" s="15">
        <f>(LtBorn!H10*100)/TotalPop!G10</f>
        <v>5.125582471990317E-2</v>
      </c>
      <c r="H9" s="15">
        <f>(LtBorn!I10*100)/TotalPop!H10</f>
        <v>1.0737299066398642E-2</v>
      </c>
      <c r="I9" s="15"/>
      <c r="J9" s="15">
        <f>(LtBorn!J10*100)/TotalPop!J10</f>
        <v>5.5548911271693672E-3</v>
      </c>
      <c r="K9" s="15">
        <f>(LtBorn!K10*100)/TotalPop!K10</f>
        <v>6.9581936446708598E-3</v>
      </c>
      <c r="L9" s="15">
        <f>(LtBorn!L10*100)/TotalPop!L10</f>
        <v>1.1373587348753161E-2</v>
      </c>
      <c r="M9" s="15">
        <f>(LtBorn!M10*100)/TotalPop!M10</f>
        <v>1.4332373389662815E-2</v>
      </c>
      <c r="P9" t="s">
        <v>66</v>
      </c>
      <c r="Q9" s="3">
        <v>135068</v>
      </c>
    </row>
    <row r="10" spans="2:17" x14ac:dyDescent="0.2">
      <c r="B10" s="2" t="s">
        <v>5</v>
      </c>
      <c r="C10" s="15">
        <f>(LtBorn!D11*100)/TotalPop!C11</f>
        <v>0.84468623404805487</v>
      </c>
      <c r="D10" s="15">
        <f>(LtBorn!E11*100)/TotalPop!D11</f>
        <v>0.82438081203408042</v>
      </c>
      <c r="E10" s="15">
        <f>(LtBorn!F11*100)/TotalPop!E11</f>
        <v>0.65186790401827244</v>
      </c>
      <c r="F10" s="15">
        <f>(LtBorn!G11*100)/TotalPop!F11</f>
        <v>0.50222191223944845</v>
      </c>
      <c r="G10" s="15">
        <f>(LtBorn!H11*100)/TotalPop!G11</f>
        <v>1.0269269029998809</v>
      </c>
      <c r="H10" s="15">
        <f>(LtBorn!I11*100)/TotalPop!H11</f>
        <v>0.14978350494720966</v>
      </c>
      <c r="I10" s="15"/>
      <c r="J10" s="15">
        <f>(LtBorn!J11*100)/TotalPop!J11</f>
        <v>3.4954653258357782E-2</v>
      </c>
      <c r="K10" s="15">
        <f>(LtBorn!K11*100)/TotalPop!K11</f>
        <v>4.6244269902849834E-2</v>
      </c>
      <c r="L10" s="15">
        <f>(LtBorn!L11*100)/TotalPop!L11</f>
        <v>4.4654635842284081E-2</v>
      </c>
      <c r="M10" s="15">
        <f>(LtBorn!M11*100)/TotalPop!M11</f>
        <v>1.3595480674699859E-2</v>
      </c>
      <c r="P10" t="s">
        <v>67</v>
      </c>
      <c r="Q10">
        <v>105710620</v>
      </c>
    </row>
    <row r="11" spans="2:17" x14ac:dyDescent="0.2">
      <c r="B11" s="2" t="s">
        <v>25</v>
      </c>
      <c r="C11" s="15">
        <f>(LtBorn!D12*100)/TotalPop!C12</f>
        <v>4.0358201459173196E-2</v>
      </c>
      <c r="D11" s="15">
        <f>(LtBorn!E12*100)/TotalPop!D12</f>
        <v>3.7754845205134661E-2</v>
      </c>
      <c r="E11" s="15">
        <f>(LtBorn!F12*100)/TotalPop!E12</f>
        <v>3.2644790904485847E-2</v>
      </c>
      <c r="F11" s="15">
        <f>(LtBorn!G12*100)/TotalPop!F12</f>
        <v>3.1438137604728293E-2</v>
      </c>
      <c r="G11" s="15">
        <f>(LtBorn!H12*100)/TotalPop!G12</f>
        <v>0.11786005574825451</v>
      </c>
      <c r="H11" s="15">
        <f>(LtBorn!I12*100)/TotalPop!H12</f>
        <v>3.2840662578612336E-3</v>
      </c>
      <c r="I11" s="15"/>
      <c r="J11" s="15">
        <f>(LtBorn!J12*100)/TotalPop!J12</f>
        <v>2.4017965438147735E-3</v>
      </c>
      <c r="K11" s="15">
        <f>(LtBorn!K12*100)/TotalPop!K12</f>
        <v>2.0142805545522741E-2</v>
      </c>
      <c r="L11" s="15">
        <f>(LtBorn!L12*100)/TotalPop!L12</f>
        <v>0</v>
      </c>
      <c r="M11" s="15">
        <f>(LtBorn!M12*100)/TotalPop!M12</f>
        <v>0</v>
      </c>
    </row>
    <row r="12" spans="2:17" ht="28" x14ac:dyDescent="0.2">
      <c r="B12" s="2" t="s">
        <v>32</v>
      </c>
      <c r="C12" s="15">
        <f>(LtBorn!D13*100)/TotalPop!C13</f>
        <v>8.6843049470828743E-3</v>
      </c>
      <c r="D12" s="15">
        <f>(LtBorn!E13*100)/TotalPop!D13</f>
        <v>5.2580879045492732E-2</v>
      </c>
      <c r="E12" s="15">
        <f>(LtBorn!F13*100)/TotalPop!E13</f>
        <v>7.8873035526043939E-2</v>
      </c>
      <c r="F12" s="15">
        <f>(LtBorn!G13*100)/TotalPop!F13</f>
        <v>5.821650556360309E-2</v>
      </c>
      <c r="G12" s="15">
        <f>(LtBorn!H13*100)/TotalPop!G13</f>
        <v>0.19137227798459597</v>
      </c>
      <c r="H12" s="15">
        <f>(LtBorn!I13*100)/TotalPop!H13</f>
        <v>2.4057844575749165E-2</v>
      </c>
      <c r="I12" s="15"/>
      <c r="J12" s="15">
        <f>(LtBorn!J13*100)/TotalPop!J13</f>
        <v>5.7670126874279125E-3</v>
      </c>
      <c r="K12" s="15">
        <f>(LtBorn!K13*100)/TotalPop!K13</f>
        <v>1.512491651555912E-2</v>
      </c>
      <c r="L12" s="15">
        <f>(LtBorn!L13*100)/TotalPop!L13</f>
        <v>1.3295154082526345E-2</v>
      </c>
      <c r="M12" s="15">
        <f>(LtBorn!M13*100)/TotalPop!M13</f>
        <v>0</v>
      </c>
    </row>
    <row r="13" spans="2:17" x14ac:dyDescent="0.2">
      <c r="B13" s="2" t="s">
        <v>41</v>
      </c>
      <c r="C13" s="15">
        <f>(LtBorn!D14*100)/TotalPop!C14</f>
        <v>1.3423234586512746E-3</v>
      </c>
      <c r="D13" s="15">
        <f>(LtBorn!E14*100)/TotalPop!D14</f>
        <v>1.1442497025291324E-2</v>
      </c>
      <c r="E13" s="15">
        <f>(LtBorn!F14*100)/TotalPop!E14</f>
        <v>1.9289411799428065E-2</v>
      </c>
      <c r="F13" s="15">
        <f>(LtBorn!G14*100)/TotalPop!F14</f>
        <v>3.1970497653632496E-2</v>
      </c>
      <c r="G13" s="15">
        <f>(LtBorn!H14*100)/TotalPop!G14</f>
        <v>0.13341250030293483</v>
      </c>
      <c r="H13" s="15">
        <f>(LtBorn!I14*100)/TotalPop!H14</f>
        <v>3.5761565213600237E-2</v>
      </c>
      <c r="I13" s="15"/>
      <c r="J13" s="15">
        <f>(LtBorn!J14*100)/TotalPop!J14</f>
        <v>2.3620478274493144E-2</v>
      </c>
      <c r="K13" s="15">
        <f>(LtBorn!K14*100)/TotalPop!K14</f>
        <v>1.5711414839521865E-2</v>
      </c>
      <c r="L13" s="15">
        <f>(LtBorn!L14*100)/TotalPop!L14</f>
        <v>1.7828544925858891E-2</v>
      </c>
      <c r="M13" s="15">
        <f>(LtBorn!M14*100)/TotalPop!M14</f>
        <v>8.060302390358421E-3</v>
      </c>
      <c r="P13" t="s">
        <v>61</v>
      </c>
    </row>
    <row r="14" spans="2:17" x14ac:dyDescent="0.2">
      <c r="B14" s="2" t="s">
        <v>27</v>
      </c>
      <c r="C14" s="15">
        <f>(LtBorn!D15*100)/TotalPop!C15</f>
        <v>2.4863320800377923E-3</v>
      </c>
      <c r="D14" s="15">
        <f>(LtBorn!E15*100)/TotalPop!D15</f>
        <v>5.3291965015715972E-3</v>
      </c>
      <c r="E14" s="15">
        <f>(LtBorn!F15*100)/TotalPop!E15</f>
        <v>3.9696221463939021E-3</v>
      </c>
      <c r="F14" s="15">
        <f>(LtBorn!G15*100)/TotalPop!F15</f>
        <v>3.6288915507211622E-3</v>
      </c>
      <c r="G14" s="15">
        <f>(LtBorn!H15*100)/TotalPop!G15</f>
        <v>1.9045851047750053E-2</v>
      </c>
      <c r="H14" s="15">
        <f>(LtBorn!I15*100)/TotalPop!H15</f>
        <v>2.3313705517395401E-3</v>
      </c>
      <c r="I14" s="15"/>
      <c r="J14" s="15">
        <f>(LtBorn!J15*100)/TotalPop!J15</f>
        <v>2.4235067185163321E-3</v>
      </c>
      <c r="K14" s="15">
        <f>(LtBorn!K15*100)/TotalPop!K15</f>
        <v>1.0592074874808729E-2</v>
      </c>
      <c r="L14" s="15">
        <f>(LtBorn!L15*100)/TotalPop!L15</f>
        <v>1.5070729721636397E-3</v>
      </c>
      <c r="M14" s="15">
        <f>(LtBorn!M15*100)/TotalPop!M15</f>
        <v>2.3000352977528564E-3</v>
      </c>
      <c r="P14" s="9">
        <v>1</v>
      </c>
      <c r="Q14" t="s">
        <v>63</v>
      </c>
    </row>
    <row r="15" spans="2:17" ht="28" x14ac:dyDescent="0.2">
      <c r="B15" s="2" t="s">
        <v>51</v>
      </c>
      <c r="C15" s="15">
        <f>(LtBorn!D16*100)/TotalPop!C16</f>
        <v>0</v>
      </c>
      <c r="D15" s="15">
        <f>(LtBorn!E16*100)/TotalPop!D16</f>
        <v>0</v>
      </c>
      <c r="E15" s="15">
        <f>(LtBorn!F16*100)/TotalPop!E16</f>
        <v>0</v>
      </c>
      <c r="F15" s="15">
        <f>(LtBorn!G16*100)/TotalPop!F16</f>
        <v>0</v>
      </c>
      <c r="G15" s="15">
        <f>(LtBorn!H16*100)/TotalPop!G16</f>
        <v>2.2598977198738251E-2</v>
      </c>
      <c r="H15" s="15">
        <f>(LtBorn!I16*100)/TotalPop!H16</f>
        <v>4.5539651374451734E-3</v>
      </c>
      <c r="I15" s="15"/>
      <c r="J15" s="15">
        <f>(LtBorn!J16*100)/TotalPop!J16</f>
        <v>3.8800644993047468E-3</v>
      </c>
      <c r="K15" s="15">
        <f>(LtBorn!K16*100)/TotalPop!K16</f>
        <v>2.4995293854828894E-3</v>
      </c>
      <c r="L15" s="15">
        <f>(LtBorn!L16*100)/TotalPop!L16</f>
        <v>0</v>
      </c>
      <c r="M15" s="15">
        <f>(LtBorn!M16*100)/TotalPop!M16</f>
        <v>0</v>
      </c>
      <c r="P15" t="s">
        <v>62</v>
      </c>
      <c r="Q15" t="s">
        <v>64</v>
      </c>
    </row>
    <row r="16" spans="2:17" x14ac:dyDescent="0.2">
      <c r="B16" s="2" t="s">
        <v>44</v>
      </c>
      <c r="C16" s="15">
        <f>(LtBorn!D17*100)/TotalPop!C17</f>
        <v>2.0839797529789332E-3</v>
      </c>
      <c r="D16" s="15">
        <f>(LtBorn!E17*100)/TotalPop!D17</f>
        <v>4.0446529687752789E-3</v>
      </c>
      <c r="E16" s="15">
        <f>(LtBorn!F17*100)/TotalPop!E17</f>
        <v>5.334623804234548E-3</v>
      </c>
      <c r="F16" s="15">
        <f>(LtBorn!G17*100)/TotalPop!F17</f>
        <v>3.2277957382903216E-3</v>
      </c>
      <c r="G16" s="15">
        <f>(LtBorn!H17*100)/TotalPop!G17</f>
        <v>1.438868330058409E-2</v>
      </c>
      <c r="H16" s="15">
        <f>(LtBorn!I17*100)/TotalPop!H17</f>
        <v>4.0697927352796297E-3</v>
      </c>
      <c r="I16" s="15"/>
      <c r="J16" s="15">
        <f>(LtBorn!J17*100)/TotalPop!J17</f>
        <v>3.2778776040502649E-3</v>
      </c>
      <c r="K16" s="15">
        <f>(LtBorn!K17*100)/TotalPop!K17</f>
        <v>9.3797757295623063E-4</v>
      </c>
      <c r="L16" s="15">
        <f>(LtBorn!L17*100)/TotalPop!L17</f>
        <v>0</v>
      </c>
      <c r="M16" s="15">
        <f>(LtBorn!M17*100)/TotalPop!M17</f>
        <v>0</v>
      </c>
    </row>
    <row r="17" spans="2:16" x14ac:dyDescent="0.2">
      <c r="B17" s="2" t="s">
        <v>1</v>
      </c>
      <c r="C17" s="15">
        <f>(LtBorn!D18*100)/TotalPop!C18</f>
        <v>0.46810623442626997</v>
      </c>
      <c r="D17" s="15">
        <f>(LtBorn!E18*100)/TotalPop!D18</f>
        <v>0.58622760250956207</v>
      </c>
      <c r="E17" s="15">
        <f>(LtBorn!F18*100)/TotalPop!E18</f>
        <v>0.47087330879227313</v>
      </c>
      <c r="F17" s="15">
        <f>(LtBorn!G18*100)/TotalPop!F18</f>
        <v>0.37934265790773741</v>
      </c>
      <c r="G17" s="15">
        <f>(LtBorn!H18*100)/TotalPop!G18</f>
        <v>0.74429941480929074</v>
      </c>
      <c r="H17" s="15">
        <f>(LtBorn!I18*100)/TotalPop!H18</f>
        <v>0.16450141247451042</v>
      </c>
      <c r="I17" s="15"/>
      <c r="J17" s="15">
        <f>(LtBorn!J18*100)/TotalPop!J18</f>
        <v>6.3015053800316023E-2</v>
      </c>
      <c r="K17" s="15">
        <f>(LtBorn!K18*100)/TotalPop!K18</f>
        <v>0.10351940153818802</v>
      </c>
      <c r="L17" s="15">
        <f>(LtBorn!L18*100)/TotalPop!L18</f>
        <v>8.200687230371817E-2</v>
      </c>
      <c r="M17" s="15">
        <f>(LtBorn!M18*100)/TotalPop!M18</f>
        <v>7.8516729253271647E-2</v>
      </c>
      <c r="P17" s="6" t="s">
        <v>65</v>
      </c>
    </row>
    <row r="18" spans="2:16" x14ac:dyDescent="0.2">
      <c r="B18" s="2" t="s">
        <v>11</v>
      </c>
      <c r="C18" s="15">
        <f>(LtBorn!D19*100)/TotalPop!C19</f>
        <v>4.93108425840929E-2</v>
      </c>
      <c r="D18" s="15">
        <f>(LtBorn!E19*100)/TotalPop!D19</f>
        <v>6.5122681683481537E-2</v>
      </c>
      <c r="E18" s="15">
        <f>(LtBorn!F19*100)/TotalPop!E19</f>
        <v>6.0622044018955622E-2</v>
      </c>
      <c r="F18" s="15">
        <f>(LtBorn!G19*100)/TotalPop!F19</f>
        <v>5.0886782247274179E-2</v>
      </c>
      <c r="G18" s="15">
        <f>(LtBorn!H19*100)/TotalPop!G19</f>
        <v>0.10994106592646259</v>
      </c>
      <c r="H18" s="15">
        <f>(LtBorn!I19*100)/TotalPop!H19</f>
        <v>2.1660987637063509E-2</v>
      </c>
      <c r="I18" s="15"/>
      <c r="J18" s="15">
        <f>(LtBorn!J19*100)/TotalPop!J19</f>
        <v>7.4853553081720781E-3</v>
      </c>
      <c r="K18" s="15">
        <f>(LtBorn!K19*100)/TotalPop!K19</f>
        <v>8.6559350940461823E-3</v>
      </c>
      <c r="L18" s="15">
        <f>(LtBorn!L19*100)/TotalPop!L19</f>
        <v>1.0857826935492478E-2</v>
      </c>
      <c r="M18" s="15">
        <f>(LtBorn!M19*100)/TotalPop!M19</f>
        <v>3.2342865990627593E-3</v>
      </c>
    </row>
    <row r="19" spans="2:16" x14ac:dyDescent="0.2">
      <c r="B19" s="2" t="s">
        <v>17</v>
      </c>
      <c r="C19" s="15">
        <f>(LtBorn!D20*100)/TotalPop!C20</f>
        <v>2.8577121414496795E-2</v>
      </c>
      <c r="D19" s="15">
        <f>(LtBorn!E20*100)/TotalPop!D20</f>
        <v>3.3792821271589467E-2</v>
      </c>
      <c r="E19" s="15">
        <f>(LtBorn!F20*100)/TotalPop!E20</f>
        <v>3.0532630912102267E-2</v>
      </c>
      <c r="F19" s="15">
        <f>(LtBorn!G20*100)/TotalPop!F20</f>
        <v>2.2929540688107503E-2</v>
      </c>
      <c r="G19" s="15">
        <f>(LtBorn!H20*100)/TotalPop!G20</f>
        <v>5.3961197982112297E-2</v>
      </c>
      <c r="H19" s="15">
        <f>(LtBorn!I20*100)/TotalPop!H20</f>
        <v>1.1400748342288703E-2</v>
      </c>
      <c r="I19" s="15"/>
      <c r="J19" s="15">
        <f>(LtBorn!J20*100)/TotalPop!J20</f>
        <v>2.0887690847770147E-3</v>
      </c>
      <c r="K19" s="15">
        <f>(LtBorn!K20*100)/TotalPop!K20</f>
        <v>1.1413685680524224E-3</v>
      </c>
      <c r="L19" s="15">
        <f>(LtBorn!L20*100)/TotalPop!L20</f>
        <v>0</v>
      </c>
      <c r="M19" s="15">
        <f>(LtBorn!M20*100)/TotalPop!M20</f>
        <v>0</v>
      </c>
    </row>
    <row r="20" spans="2:16" x14ac:dyDescent="0.2">
      <c r="B20" s="2" t="s">
        <v>29</v>
      </c>
      <c r="C20" s="15">
        <f>(LtBorn!D21*100)/TotalPop!C21</f>
        <v>3.8434212779714875E-3</v>
      </c>
      <c r="D20" s="15">
        <f>(LtBorn!E21*100)/TotalPop!D21</f>
        <v>8.3997918127548185E-3</v>
      </c>
      <c r="E20" s="15">
        <f>(LtBorn!F21*100)/TotalPop!E21</f>
        <v>6.8849568135531487E-3</v>
      </c>
      <c r="F20" s="15">
        <f>(LtBorn!G21*100)/TotalPop!F21</f>
        <v>5.2485200485593072E-3</v>
      </c>
      <c r="G20" s="15">
        <f>(LtBorn!H21*100)/TotalPop!G21</f>
        <v>2.1114370578318019E-2</v>
      </c>
      <c r="H20" s="15">
        <f>(LtBorn!I21*100)/TotalPop!H21</f>
        <v>2.0475585534978085E-3</v>
      </c>
      <c r="I20" s="15"/>
      <c r="J20" s="15">
        <f>(LtBorn!J21*100)/TotalPop!J21</f>
        <v>9.2832746872545478E-4</v>
      </c>
      <c r="K20" s="15">
        <f>(LtBorn!K21*100)/TotalPop!K21</f>
        <v>9.3598071879719277E-4</v>
      </c>
      <c r="L20" s="15">
        <f>(LtBorn!L21*100)/TotalPop!L21</f>
        <v>0</v>
      </c>
      <c r="M20" s="15">
        <f>(LtBorn!M21*100)/TotalPop!M21</f>
        <v>0</v>
      </c>
    </row>
    <row r="21" spans="2:16" x14ac:dyDescent="0.2">
      <c r="B21" s="2" t="s">
        <v>31</v>
      </c>
      <c r="C21" s="15">
        <f>(LtBorn!D22*100)/TotalPop!C22</f>
        <v>2.3172765379888523E-3</v>
      </c>
      <c r="D21" s="15">
        <f>(LtBorn!E22*100)/TotalPop!D22</f>
        <v>7.1139288048714345E-3</v>
      </c>
      <c r="E21" s="15">
        <f>(LtBorn!F22*100)/TotalPop!E22</f>
        <v>6.0443621036769752E-3</v>
      </c>
      <c r="F21" s="15">
        <f>(LtBorn!G22*100)/TotalPop!F22</f>
        <v>4.550384643334739E-3</v>
      </c>
      <c r="G21" s="15">
        <f>(LtBorn!H22*100)/TotalPop!G22</f>
        <v>1.9419674302438718E-2</v>
      </c>
      <c r="H21" s="15">
        <f>(LtBorn!I22*100)/TotalPop!H22</f>
        <v>3.2621805160210344E-3</v>
      </c>
      <c r="I21" s="15"/>
      <c r="J21" s="15">
        <f>(LtBorn!J22*100)/TotalPop!J22</f>
        <v>7.3264128580173755E-4</v>
      </c>
      <c r="K21" s="15">
        <f>(LtBorn!K22*100)/TotalPop!K22</f>
        <v>3.9981185324553149E-4</v>
      </c>
      <c r="L21" s="15">
        <f>(LtBorn!L22*100)/TotalPop!L22</f>
        <v>0</v>
      </c>
      <c r="M21" s="15">
        <f>(LtBorn!M22*100)/TotalPop!M22</f>
        <v>0</v>
      </c>
    </row>
    <row r="22" spans="2:16" x14ac:dyDescent="0.2">
      <c r="B22" s="2" t="s">
        <v>38</v>
      </c>
      <c r="C22" s="15">
        <f>(LtBorn!D23*100)/TotalPop!C23</f>
        <v>1.2788370811600053E-3</v>
      </c>
      <c r="D22" s="15">
        <f>(LtBorn!E23*100)/TotalPop!D23</f>
        <v>1.4750715290734219E-3</v>
      </c>
      <c r="E22" s="15">
        <f>(LtBorn!F23*100)/TotalPop!E23</f>
        <v>2.8766265631081102E-3</v>
      </c>
      <c r="F22" s="15">
        <f>(LtBorn!G23*100)/TotalPop!F23</f>
        <v>2.9438989743306916E-3</v>
      </c>
      <c r="G22" s="15">
        <f>(LtBorn!H23*100)/TotalPop!G23</f>
        <v>1.1267961960342915E-2</v>
      </c>
      <c r="H22" s="15">
        <f>(LtBorn!I23*100)/TotalPop!H23</f>
        <v>1.5382544657449959E-3</v>
      </c>
      <c r="I22" s="15"/>
      <c r="J22" s="15">
        <f>(LtBorn!J23*100)/TotalPop!J23</f>
        <v>1.0189638654086175E-3</v>
      </c>
      <c r="K22" s="15">
        <f>(LtBorn!K23*100)/TotalPop!K23</f>
        <v>2.0401011346135798E-4</v>
      </c>
      <c r="L22" s="15">
        <f>(LtBorn!L23*100)/TotalPop!L23</f>
        <v>0</v>
      </c>
      <c r="M22" s="15">
        <f>(LtBorn!M23*100)/TotalPop!M23</f>
        <v>0</v>
      </c>
    </row>
    <row r="23" spans="2:16" x14ac:dyDescent="0.2">
      <c r="B23" s="2" t="s">
        <v>12</v>
      </c>
      <c r="C23" s="15">
        <f>(LtBorn!D24*100)/TotalPop!C24</f>
        <v>0.13437255050038149</v>
      </c>
      <c r="D23" s="15">
        <f>(LtBorn!E24*100)/TotalPop!D24</f>
        <v>0.1405778363553597</v>
      </c>
      <c r="E23" s="15">
        <f>(LtBorn!F24*100)/TotalPop!E24</f>
        <v>0.11815029283803849</v>
      </c>
      <c r="F23" s="15">
        <f>(LtBorn!G24*100)/TotalPop!F24</f>
        <v>9.6632208839384795E-2</v>
      </c>
      <c r="G23" s="15">
        <f>(LtBorn!H24*100)/TotalPop!G24</f>
        <v>0.18570772698900714</v>
      </c>
      <c r="H23" s="15">
        <f>(LtBorn!I24*100)/TotalPop!H24</f>
        <v>2.9184944996442457E-2</v>
      </c>
      <c r="I23" s="15"/>
      <c r="J23" s="15">
        <f>(LtBorn!J24*100)/TotalPop!J24</f>
        <v>2.9317679863965964E-3</v>
      </c>
      <c r="K23" s="15">
        <f>(LtBorn!K24*100)/TotalPop!K24</f>
        <v>1.67124994302557E-3</v>
      </c>
      <c r="L23" s="15">
        <f>(LtBorn!L24*100)/TotalPop!L24</f>
        <v>0</v>
      </c>
      <c r="M23" s="15">
        <f>(LtBorn!M24*100)/TotalPop!M24</f>
        <v>0</v>
      </c>
    </row>
    <row r="24" spans="2:16" x14ac:dyDescent="0.2">
      <c r="B24" s="2" t="s">
        <v>10</v>
      </c>
      <c r="C24" s="15">
        <f>(LtBorn!D25*100)/TotalPop!C25</f>
        <v>0.15217350815121605</v>
      </c>
      <c r="D24" s="15">
        <f>(LtBorn!E25*100)/TotalPop!D25</f>
        <v>0.20974229034658351</v>
      </c>
      <c r="E24" s="15">
        <f>(LtBorn!F25*100)/TotalPop!E25</f>
        <v>0.17636296948679034</v>
      </c>
      <c r="F24" s="15">
        <f>(LtBorn!G25*100)/TotalPop!F25</f>
        <v>0.12795555785080759</v>
      </c>
      <c r="G24" s="15">
        <f>(LtBorn!H25*100)/TotalPop!G25</f>
        <v>0.32128343087616978</v>
      </c>
      <c r="H24" s="15">
        <f>(LtBorn!I25*100)/TotalPop!H25</f>
        <v>4.8235786313427065E-2</v>
      </c>
      <c r="I24" s="15"/>
      <c r="J24" s="15">
        <f>(LtBorn!J25*100)/TotalPop!J25</f>
        <v>1.4577113137638901E-2</v>
      </c>
      <c r="K24" s="15">
        <f>(LtBorn!K25*100)/TotalPop!K25</f>
        <v>1.5060086018102613E-2</v>
      </c>
      <c r="L24" s="15">
        <f>(LtBorn!L25*100)/TotalPop!L25</f>
        <v>1.5934731340429601E-3</v>
      </c>
      <c r="M24" s="15">
        <f>(LtBorn!M25*100)/TotalPop!M25</f>
        <v>4.5420185379242326E-4</v>
      </c>
      <c r="P24" s="6">
        <f>(100*Q9)/Q10</f>
        <v>0.12777145758865097</v>
      </c>
    </row>
    <row r="25" spans="2:16" ht="28" x14ac:dyDescent="0.2">
      <c r="B25" s="2" t="s">
        <v>3</v>
      </c>
      <c r="C25" s="15">
        <f>(LtBorn!D26*100)/TotalPop!C26</f>
        <v>0.5396437920067616</v>
      </c>
      <c r="D25" s="15">
        <f>(LtBorn!E26*100)/TotalPop!D26</f>
        <v>0.59344213380321131</v>
      </c>
      <c r="E25" s="15">
        <f>(LtBorn!F26*100)/TotalPop!E26</f>
        <v>0.48022561569302258</v>
      </c>
      <c r="F25" s="15">
        <f>(LtBorn!G26*100)/TotalPop!F26</f>
        <v>0.39567092220596717</v>
      </c>
      <c r="G25" s="15">
        <f>(LtBorn!H26*100)/TotalPop!G26</f>
        <v>0.79480198221722576</v>
      </c>
      <c r="H25" s="15">
        <f>(LtBorn!I26*100)/TotalPop!H26</f>
        <v>0.13272586335089301</v>
      </c>
      <c r="I25" s="15"/>
      <c r="J25" s="15">
        <f>(LtBorn!J26*100)/TotalPop!J26</f>
        <v>3.3076120786014948E-2</v>
      </c>
      <c r="K25" s="15">
        <f>(LtBorn!K26*100)/TotalPop!K26</f>
        <v>2.8719850300467996E-2</v>
      </c>
      <c r="L25" s="15">
        <f>(LtBorn!L26*100)/TotalPop!L26</f>
        <v>2.4925053023010315E-2</v>
      </c>
      <c r="M25" s="15">
        <f>(LtBorn!M26*100)/TotalPop!M26</f>
        <v>1.7330342393139821E-2</v>
      </c>
    </row>
    <row r="26" spans="2:16" x14ac:dyDescent="0.2">
      <c r="B26" s="2" t="s">
        <v>7</v>
      </c>
      <c r="C26" s="15">
        <f>(LtBorn!D27*100)/TotalPop!C27</f>
        <v>0.14924714017945639</v>
      </c>
      <c r="D26" s="15">
        <f>(LtBorn!E27*100)/TotalPop!D27</f>
        <v>0.1928825512537882</v>
      </c>
      <c r="E26" s="15">
        <f>(LtBorn!F27*100)/TotalPop!E27</f>
        <v>0.15987120503277522</v>
      </c>
      <c r="F26" s="15">
        <f>(LtBorn!G27*100)/TotalPop!F27</f>
        <v>0.12203837994050629</v>
      </c>
      <c r="G26" s="15">
        <f>(LtBorn!H27*100)/TotalPop!G27</f>
        <v>0.27144923160540313</v>
      </c>
      <c r="H26" s="15">
        <f>(LtBorn!I27*100)/TotalPop!H27</f>
        <v>4.6343228564735675E-2</v>
      </c>
      <c r="I26" s="15"/>
      <c r="J26" s="15">
        <f>(LtBorn!J27*100)/TotalPop!J27</f>
        <v>1.6266290361674297E-2</v>
      </c>
      <c r="K26" s="15">
        <f>(LtBorn!K27*100)/TotalPop!K27</f>
        <v>1.227188439566149E-2</v>
      </c>
      <c r="L26" s="15">
        <f>(LtBorn!L27*100)/TotalPop!L27</f>
        <v>1.1301504304082301E-2</v>
      </c>
      <c r="M26" s="15">
        <f>(LtBorn!M27*100)/TotalPop!M27</f>
        <v>4.3950051215263762E-3</v>
      </c>
    </row>
    <row r="27" spans="2:16" x14ac:dyDescent="0.2">
      <c r="B27" s="2" t="s">
        <v>15</v>
      </c>
      <c r="C27" s="15">
        <f>(LtBorn!D28*100)/TotalPop!C28</f>
        <v>3.1041524846834583E-2</v>
      </c>
      <c r="D27" s="15">
        <f>(LtBorn!E28*100)/TotalPop!D28</f>
        <v>5.0039918828465264E-2</v>
      </c>
      <c r="E27" s="15">
        <f>(LtBorn!F28*100)/TotalPop!E28</f>
        <v>4.6198474375962466E-2</v>
      </c>
      <c r="F27" s="15">
        <f>(LtBorn!G28*100)/TotalPop!F28</f>
        <v>3.3260876927043673E-2</v>
      </c>
      <c r="G27" s="15">
        <f>(LtBorn!H28*100)/TotalPop!G28</f>
        <v>9.0952656579172453E-2</v>
      </c>
      <c r="H27" s="15">
        <f>(LtBorn!I28*100)/TotalPop!H28</f>
        <v>1.0985629062613092E-2</v>
      </c>
      <c r="I27" s="15"/>
      <c r="J27" s="15">
        <f>(LtBorn!J28*100)/TotalPop!J28</f>
        <v>4.2284757442060169E-3</v>
      </c>
      <c r="K27" s="15">
        <f>(LtBorn!K28*100)/TotalPop!K28</f>
        <v>6.8997670075883945E-3</v>
      </c>
      <c r="L27" s="15">
        <f>(LtBorn!L28*100)/TotalPop!L28</f>
        <v>4.5815127476350062E-3</v>
      </c>
      <c r="M27" s="15">
        <f>(LtBorn!M28*100)/TotalPop!M28</f>
        <v>4.1978708399099977E-3</v>
      </c>
    </row>
    <row r="28" spans="2:16" x14ac:dyDescent="0.2">
      <c r="B28" s="2" t="s">
        <v>48</v>
      </c>
      <c r="C28" s="15">
        <f>(LtBorn!D29*100)/TotalPop!C29</f>
        <v>2.7923320328512277E-4</v>
      </c>
      <c r="D28" s="15">
        <f>(LtBorn!E29*100)/TotalPop!D29</f>
        <v>2.1892496894002004E-3</v>
      </c>
      <c r="E28" s="15">
        <f>(LtBorn!F29*100)/TotalPop!E29</f>
        <v>2.610133913607315E-3</v>
      </c>
      <c r="F28" s="15">
        <f>(LtBorn!G29*100)/TotalPop!F29</f>
        <v>3.992814769192359E-3</v>
      </c>
      <c r="G28" s="15">
        <f>(LtBorn!H29*100)/TotalPop!G29</f>
        <v>8.1721063971524344E-3</v>
      </c>
      <c r="H28" s="15">
        <f>(LtBorn!I29*100)/TotalPop!H29</f>
        <v>6.3150905403552328E-4</v>
      </c>
      <c r="I28" s="15"/>
      <c r="J28" s="15">
        <f>(LtBorn!J29*100)/TotalPop!J29</f>
        <v>0</v>
      </c>
      <c r="K28" s="15">
        <f>(LtBorn!K29*100)/TotalPop!K29</f>
        <v>8.5550810337275518E-4</v>
      </c>
      <c r="L28" s="15">
        <f>(LtBorn!L29*100)/TotalPop!L29</f>
        <v>0</v>
      </c>
      <c r="M28" s="15">
        <f>(LtBorn!M29*100)/TotalPop!M29</f>
        <v>0</v>
      </c>
    </row>
    <row r="29" spans="2:16" x14ac:dyDescent="0.2">
      <c r="B29" s="2" t="s">
        <v>19</v>
      </c>
      <c r="C29" s="15">
        <f>(LtBorn!D30*100)/TotalPop!C30</f>
        <v>1.2250095841577179E-2</v>
      </c>
      <c r="D29" s="15">
        <f>(LtBorn!E30*100)/TotalPop!D30</f>
        <v>2.2180176322758212E-2</v>
      </c>
      <c r="E29" s="15">
        <f>(LtBorn!F30*100)/TotalPop!E30</f>
        <v>2.5048458727115537E-2</v>
      </c>
      <c r="F29" s="15">
        <f>(LtBorn!G30*100)/TotalPop!F30</f>
        <v>1.9066148155097298E-2</v>
      </c>
      <c r="G29" s="15">
        <f>(LtBorn!H30*100)/TotalPop!G30</f>
        <v>6.1345248046616833E-2</v>
      </c>
      <c r="H29" s="15">
        <f>(LtBorn!I30*100)/TotalPop!H30</f>
        <v>8.7244715653861729E-3</v>
      </c>
      <c r="I29" s="15"/>
      <c r="J29" s="15">
        <f>(LtBorn!J30*100)/TotalPop!J30</f>
        <v>4.9637751894491249E-3</v>
      </c>
      <c r="K29" s="15">
        <f>(LtBorn!K30*100)/TotalPop!K30</f>
        <v>2.8961540767518091E-3</v>
      </c>
      <c r="L29" s="15">
        <f>(LtBorn!L30*100)/TotalPop!L30</f>
        <v>1.8868154512486127E-3</v>
      </c>
      <c r="M29" s="15">
        <f>(LtBorn!M30*100)/TotalPop!M30</f>
        <v>2.9783308624517783E-3</v>
      </c>
    </row>
    <row r="30" spans="2:16" x14ac:dyDescent="0.2">
      <c r="B30" s="2" t="s">
        <v>26</v>
      </c>
      <c r="C30" s="15">
        <f>(LtBorn!D31*100)/TotalPop!C31</f>
        <v>1.4574895835041329E-2</v>
      </c>
      <c r="D30" s="15">
        <f>(LtBorn!E31*100)/TotalPop!D31</f>
        <v>3.255172003288654E-2</v>
      </c>
      <c r="E30" s="15">
        <f>(LtBorn!F31*100)/TotalPop!E31</f>
        <v>2.0376937596522336E-2</v>
      </c>
      <c r="F30" s="15">
        <f>(LtBorn!G31*100)/TotalPop!F31</f>
        <v>1.4381818674030157E-2</v>
      </c>
      <c r="G30" s="15">
        <f>(LtBorn!H31*100)/TotalPop!G31</f>
        <v>4.0458410088223047E-2</v>
      </c>
      <c r="H30" s="15">
        <f>(LtBorn!I31*100)/TotalPop!H31</f>
        <v>1.7280882016218108E-3</v>
      </c>
      <c r="I30" s="15"/>
      <c r="J30" s="15">
        <f>(LtBorn!J31*100)/TotalPop!J31</f>
        <v>8.7602385287805125E-4</v>
      </c>
      <c r="K30" s="15">
        <f>(LtBorn!K31*100)/TotalPop!K31</f>
        <v>0</v>
      </c>
      <c r="L30" s="15">
        <f>(LtBorn!L31*100)/TotalPop!L31</f>
        <v>0</v>
      </c>
      <c r="M30" s="15">
        <f>(LtBorn!M31*100)/TotalPop!M31</f>
        <v>0</v>
      </c>
    </row>
    <row r="31" spans="2:16" x14ac:dyDescent="0.2">
      <c r="B31" s="2" t="s">
        <v>21</v>
      </c>
      <c r="C31" s="15">
        <f>(LtBorn!D32*100)/TotalPop!C32</f>
        <v>1.0722230964568811E-2</v>
      </c>
      <c r="D31" s="15">
        <f>(LtBorn!E32*100)/TotalPop!D32</f>
        <v>4.2744253655577109E-2</v>
      </c>
      <c r="E31" s="15">
        <f>(LtBorn!F32*100)/TotalPop!E32</f>
        <v>3.1310940437775589E-2</v>
      </c>
      <c r="F31" s="15">
        <f>(LtBorn!G32*100)/TotalPop!F32</f>
        <v>4.6849891739783177E-2</v>
      </c>
      <c r="G31" s="15">
        <f>(LtBorn!H32*100)/TotalPop!G32</f>
        <v>0.12711414056244819</v>
      </c>
      <c r="H31" s="15">
        <f>(LtBorn!I32*100)/TotalPop!H32</f>
        <v>3.0760679217383562E-2</v>
      </c>
      <c r="I31" s="15"/>
      <c r="J31" s="15">
        <f>(LtBorn!J32*100)/TotalPop!J32</f>
        <v>1.7739651605913641E-2</v>
      </c>
      <c r="K31" s="15">
        <f>(LtBorn!K32*100)/TotalPop!K32</f>
        <v>1.5743819281269257E-2</v>
      </c>
      <c r="L31" s="15">
        <f>(LtBorn!L32*100)/TotalPop!L32</f>
        <v>0</v>
      </c>
      <c r="M31" s="15">
        <f>(LtBorn!M32*100)/TotalPop!M32</f>
        <v>0</v>
      </c>
    </row>
    <row r="32" spans="2:16" x14ac:dyDescent="0.2">
      <c r="B32" s="2" t="s">
        <v>47</v>
      </c>
      <c r="C32" s="15">
        <f>(LtBorn!D33*100)/TotalPop!C33</f>
        <v>9.0431097962716551E-3</v>
      </c>
      <c r="D32" s="15">
        <f>(LtBorn!E33*100)/TotalPop!D33</f>
        <v>6.5892068791319819E-3</v>
      </c>
      <c r="E32" s="15">
        <f>(LtBorn!F33*100)/TotalPop!E33</f>
        <v>1.1791704082650775E-2</v>
      </c>
      <c r="F32" s="15">
        <f>(LtBorn!G33*100)/TotalPop!F33</f>
        <v>1.3742870885728028E-2</v>
      </c>
      <c r="G32" s="15">
        <f>(LtBorn!H33*100)/TotalPop!G33</f>
        <v>8.7633816838312104E-2</v>
      </c>
      <c r="H32" s="15">
        <f>(LtBorn!I33*100)/TotalPop!H33</f>
        <v>9.8212130016491449E-3</v>
      </c>
      <c r="I32" s="15"/>
      <c r="J32" s="15">
        <f>(LtBorn!J33*100)/TotalPop!J33</f>
        <v>4.576342969447502E-3</v>
      </c>
      <c r="K32" s="15">
        <f>(LtBorn!K33*100)/TotalPop!K33</f>
        <v>1.1509319602806703E-2</v>
      </c>
      <c r="L32" s="15">
        <f>(LtBorn!L33*100)/TotalPop!L33</f>
        <v>1.3256553940288482E-2</v>
      </c>
      <c r="M32" s="15">
        <f>(LtBorn!M33*100)/TotalPop!M33</f>
        <v>9.2202964844551472E-3</v>
      </c>
    </row>
    <row r="33" spans="2:13" ht="28" x14ac:dyDescent="0.2">
      <c r="B33" s="2" t="s">
        <v>13</v>
      </c>
      <c r="C33" s="15">
        <f>(LtBorn!D34*100)/TotalPop!C34</f>
        <v>0.22952810195832385</v>
      </c>
      <c r="D33" s="15">
        <f>(LtBorn!E34*100)/TotalPop!D34</f>
        <v>0.23297148248522973</v>
      </c>
      <c r="E33" s="15">
        <f>(LtBorn!F34*100)/TotalPop!E34</f>
        <v>0.20304196743190567</v>
      </c>
      <c r="F33" s="15">
        <f>(LtBorn!G34*100)/TotalPop!F34</f>
        <v>0.15827710495422342</v>
      </c>
      <c r="G33" s="15">
        <f>(LtBorn!H34*100)/TotalPop!G34</f>
        <v>0.31865761771301371</v>
      </c>
      <c r="H33" s="15">
        <f>(LtBorn!I34*100)/TotalPop!H34</f>
        <v>5.8561898706893628E-2</v>
      </c>
      <c r="I33" s="15"/>
      <c r="J33" s="15">
        <f>(LtBorn!J34*100)/TotalPop!J34</f>
        <v>9.8264416020886151E-3</v>
      </c>
      <c r="K33" s="15">
        <f>(LtBorn!K34*100)/TotalPop!K34</f>
        <v>4.7893484889605514E-3</v>
      </c>
      <c r="L33" s="15">
        <f>(LtBorn!L34*100)/TotalPop!L34</f>
        <v>0</v>
      </c>
      <c r="M33" s="15">
        <f>(LtBorn!M34*100)/TotalPop!M34</f>
        <v>0</v>
      </c>
    </row>
    <row r="34" spans="2:13" x14ac:dyDescent="0.2">
      <c r="B34" s="2" t="s">
        <v>6</v>
      </c>
      <c r="C34" s="15">
        <f>(LtBorn!D35*100)/TotalPop!C35</f>
        <v>0.19791501631864128</v>
      </c>
      <c r="D34" s="15">
        <f>(LtBorn!E35*100)/TotalPop!D35</f>
        <v>0.24422628765650153</v>
      </c>
      <c r="E34" s="15">
        <f>(LtBorn!F35*100)/TotalPop!E35</f>
        <v>0.20148239312623417</v>
      </c>
      <c r="F34" s="15">
        <f>(LtBorn!G35*100)/TotalPop!F35</f>
        <v>0.16358762764643317</v>
      </c>
      <c r="G34" s="15">
        <f>(LtBorn!H35*100)/TotalPop!G35</f>
        <v>0.42796988584722512</v>
      </c>
      <c r="H34" s="15">
        <f>(LtBorn!I35*100)/TotalPop!H35</f>
        <v>5.6485872812061778E-2</v>
      </c>
      <c r="I34" s="15"/>
      <c r="J34" s="15">
        <f>(LtBorn!J35*100)/TotalPop!J35</f>
        <v>1.8641202516678765E-2</v>
      </c>
      <c r="K34" s="15">
        <f>(LtBorn!K35*100)/TotalPop!K35</f>
        <v>1.7709860693218511E-2</v>
      </c>
      <c r="L34" s="15">
        <f>(LtBorn!L35*100)/TotalPop!L35</f>
        <v>1.3876418437255953E-2</v>
      </c>
      <c r="M34" s="15">
        <f>(LtBorn!M35*100)/TotalPop!M35</f>
        <v>2.0428217328159769E-2</v>
      </c>
    </row>
    <row r="35" spans="2:13" ht="28" x14ac:dyDescent="0.2">
      <c r="B35" s="2" t="s">
        <v>46</v>
      </c>
      <c r="C35" s="15">
        <f>(LtBorn!D36*100)/TotalPop!C36</f>
        <v>2.2200638268350214E-3</v>
      </c>
      <c r="D35" s="15">
        <f>(LtBorn!E36*100)/TotalPop!D36</f>
        <v>5.6695100834599126E-3</v>
      </c>
      <c r="E35" s="15">
        <f>(LtBorn!F36*100)/TotalPop!E36</f>
        <v>6.3931645788596848E-3</v>
      </c>
      <c r="F35" s="15">
        <f>(LtBorn!G36*100)/TotalPop!F36</f>
        <v>4.4040770008822831E-3</v>
      </c>
      <c r="G35" s="15">
        <f>(LtBorn!H36*100)/TotalPop!G36</f>
        <v>3.5961275384506997E-2</v>
      </c>
      <c r="H35" s="15">
        <f>(LtBorn!I36*100)/TotalPop!H36</f>
        <v>6.2007874015748031E-3</v>
      </c>
      <c r="I35" s="15"/>
      <c r="J35" s="15">
        <f>(LtBorn!J36*100)/TotalPop!J36</f>
        <v>2.3761294040073422E-3</v>
      </c>
      <c r="K35" s="15">
        <f>(LtBorn!K36*100)/TotalPop!K36</f>
        <v>4.5804790163166843E-3</v>
      </c>
      <c r="L35" s="15">
        <f>(LtBorn!L36*100)/TotalPop!L36</f>
        <v>0</v>
      </c>
      <c r="M35" s="15">
        <f>(LtBorn!M36*100)/TotalPop!M36</f>
        <v>0</v>
      </c>
    </row>
    <row r="36" spans="2:13" x14ac:dyDescent="0.2">
      <c r="B36" s="2" t="s">
        <v>4</v>
      </c>
      <c r="C36" s="15">
        <f>(LtBorn!D37*100)/TotalPop!C37</f>
        <v>0.11671386672626415</v>
      </c>
      <c r="D36" s="15">
        <f>(LtBorn!E37*100)/TotalPop!D37</f>
        <v>0.18218048745534063</v>
      </c>
      <c r="E36" s="15">
        <f>(LtBorn!F37*100)/TotalPop!E37</f>
        <v>0.16659072216911136</v>
      </c>
      <c r="F36" s="15">
        <f>(LtBorn!G37*100)/TotalPop!F37</f>
        <v>0.13928342937164939</v>
      </c>
      <c r="G36" s="15">
        <f>(LtBorn!H37*100)/TotalPop!G37</f>
        <v>0.33161120189456705</v>
      </c>
      <c r="H36" s="15">
        <f>(LtBorn!I37*100)/TotalPop!H37</f>
        <v>5.7120293847365167E-2</v>
      </c>
      <c r="I36" s="15"/>
      <c r="J36" s="15">
        <f>(LtBorn!J37*100)/TotalPop!J37</f>
        <v>1.6497637219292118E-2</v>
      </c>
      <c r="K36" s="15">
        <f>(LtBorn!K37*100)/TotalPop!K37</f>
        <v>1.5470634727451176E-2</v>
      </c>
      <c r="L36" s="15">
        <f>(LtBorn!L37*100)/TotalPop!L37</f>
        <v>2.2148711984279989E-2</v>
      </c>
      <c r="M36" s="15">
        <f>(LtBorn!M37*100)/TotalPop!M37</f>
        <v>1.7212857694693707E-2</v>
      </c>
    </row>
    <row r="37" spans="2:13" ht="28" x14ac:dyDescent="0.2">
      <c r="B37" s="2" t="s">
        <v>36</v>
      </c>
      <c r="C37" s="15">
        <f>(LtBorn!D38*100)/TotalPop!C38</f>
        <v>1.1332007097744031E-3</v>
      </c>
      <c r="D37" s="15">
        <f>(LtBorn!E38*100)/TotalPop!D38</f>
        <v>3.8167023943656642E-3</v>
      </c>
      <c r="E37" s="15">
        <f>(LtBorn!F38*100)/TotalPop!E38</f>
        <v>4.4797561220767139E-3</v>
      </c>
      <c r="F37" s="15">
        <f>(LtBorn!G38*100)/TotalPop!F38</f>
        <v>3.7666832679744034E-3</v>
      </c>
      <c r="G37" s="15">
        <f>(LtBorn!H38*100)/TotalPop!G38</f>
        <v>1.327874051694905E-2</v>
      </c>
      <c r="H37" s="15">
        <f>(LtBorn!I38*100)/TotalPop!H38</f>
        <v>1.3577174133554922E-3</v>
      </c>
      <c r="I37" s="15"/>
      <c r="J37" s="15">
        <f>(LtBorn!J38*100)/TotalPop!J38</f>
        <v>1.6443802851174381E-3</v>
      </c>
      <c r="K37" s="15">
        <f>(LtBorn!K38*100)/TotalPop!K38</f>
        <v>2.78585251232491E-3</v>
      </c>
      <c r="L37" s="15">
        <f>(LtBorn!L38*100)/TotalPop!L38</f>
        <v>1.7513533399409343E-3</v>
      </c>
      <c r="M37" s="15">
        <f>(LtBorn!M38*100)/TotalPop!M38</f>
        <v>5.6547483576227364E-3</v>
      </c>
    </row>
    <row r="38" spans="2:13" ht="28" x14ac:dyDescent="0.2">
      <c r="B38" s="2" t="s">
        <v>35</v>
      </c>
      <c r="C38" s="15">
        <f>(LtBorn!D39*100)/TotalPop!C39</f>
        <v>4.9468828454470124E-3</v>
      </c>
      <c r="D38" s="15">
        <f>(LtBorn!E39*100)/TotalPop!D39</f>
        <v>1.7772033282171418E-2</v>
      </c>
      <c r="E38" s="15">
        <f>(LtBorn!F39*100)/TotalPop!E39</f>
        <v>1.2618099963391933E-2</v>
      </c>
      <c r="F38" s="15">
        <f>(LtBorn!G39*100)/TotalPop!F39</f>
        <v>1.4201886268712599E-2</v>
      </c>
      <c r="G38" s="15">
        <f>(LtBorn!H39*100)/TotalPop!G39</f>
        <v>2.3875556173965841E-2</v>
      </c>
      <c r="H38" s="15">
        <f>(LtBorn!I39*100)/TotalPop!H39</f>
        <v>3.2374979967981143E-3</v>
      </c>
      <c r="I38" s="15"/>
      <c r="J38" s="15">
        <f>(LtBorn!J39*100)/TotalPop!J39</f>
        <v>3.1308703819661864E-4</v>
      </c>
      <c r="K38" s="15">
        <f>(LtBorn!K39*100)/TotalPop!K39</f>
        <v>0</v>
      </c>
      <c r="L38" s="15">
        <f>(LtBorn!L39*100)/TotalPop!L39</f>
        <v>0</v>
      </c>
      <c r="M38" s="15">
        <f>(LtBorn!M39*100)/TotalPop!M39</f>
        <v>0</v>
      </c>
    </row>
    <row r="39" spans="2:13" x14ac:dyDescent="0.2">
      <c r="B39" s="2" t="s">
        <v>8</v>
      </c>
      <c r="C39" s="15">
        <f>(LtBorn!D40*100)/TotalPop!C40</f>
        <v>7.1101230441952754E-2</v>
      </c>
      <c r="D39" s="15">
        <f>(LtBorn!E40*100)/TotalPop!D40</f>
        <v>0.11405665099522365</v>
      </c>
      <c r="E39" s="15">
        <f>(LtBorn!F40*100)/TotalPop!E40</f>
        <v>9.8239449465314502E-2</v>
      </c>
      <c r="F39" s="15">
        <f>(LtBorn!G40*100)/TotalPop!F40</f>
        <v>7.8498713982674662E-2</v>
      </c>
      <c r="G39" s="15">
        <f>(LtBorn!H40*100)/TotalPop!G40</f>
        <v>0.18174612062539786</v>
      </c>
      <c r="H39" s="15">
        <f>(LtBorn!I40*100)/TotalPop!H40</f>
        <v>3.1628314636108212E-2</v>
      </c>
      <c r="I39" s="15"/>
      <c r="J39" s="15">
        <f>(LtBorn!J40*100)/TotalPop!J40</f>
        <v>1.326620027537276E-2</v>
      </c>
      <c r="K39" s="15">
        <f>(LtBorn!K40*100)/TotalPop!K40</f>
        <v>9.2773903222225299E-3</v>
      </c>
      <c r="L39" s="15">
        <f>(LtBorn!L40*100)/TotalPop!L40</f>
        <v>4.082692642415761E-3</v>
      </c>
      <c r="M39" s="15">
        <f>(LtBorn!M40*100)/TotalPop!M40</f>
        <v>3.0877697268931474E-3</v>
      </c>
    </row>
    <row r="40" spans="2:13" x14ac:dyDescent="0.2">
      <c r="B40" s="2" t="s">
        <v>22</v>
      </c>
      <c r="C40" s="15">
        <f>(LtBorn!D41*100)/TotalPop!C41</f>
        <v>6.5079675765166893E-3</v>
      </c>
      <c r="D40" s="15">
        <f>(LtBorn!E41*100)/TotalPop!D41</f>
        <v>7.888015225121451E-3</v>
      </c>
      <c r="E40" s="15">
        <f>(LtBorn!F41*100)/TotalPop!E41</f>
        <v>6.6768417169070469E-3</v>
      </c>
      <c r="F40" s="15">
        <f>(LtBorn!G41*100)/TotalPop!F41</f>
        <v>5.5521948856225465E-3</v>
      </c>
      <c r="G40" s="15">
        <f>(LtBorn!H41*100)/TotalPop!G41</f>
        <v>2.0358341164565835E-2</v>
      </c>
      <c r="H40" s="15">
        <f>(LtBorn!I41*100)/TotalPop!H41</f>
        <v>3.8292782709167489E-3</v>
      </c>
      <c r="I40" s="15"/>
      <c r="J40" s="15">
        <f>(LtBorn!J41*100)/TotalPop!J41</f>
        <v>1.049089438053653E-3</v>
      </c>
      <c r="K40" s="15">
        <f>(LtBorn!K41*100)/TotalPop!K41</f>
        <v>1.4958146275712431E-3</v>
      </c>
      <c r="L40" s="15">
        <f>(LtBorn!L41*100)/TotalPop!L41</f>
        <v>0</v>
      </c>
      <c r="M40" s="15">
        <f>(LtBorn!M41*100)/TotalPop!M41</f>
        <v>3.233991740882631E-4</v>
      </c>
    </row>
    <row r="41" spans="2:13" x14ac:dyDescent="0.2">
      <c r="B41" s="2" t="s">
        <v>24</v>
      </c>
      <c r="C41" s="15">
        <f>(LtBorn!D42*100)/TotalPop!C42</f>
        <v>1.2892700816580269E-2</v>
      </c>
      <c r="D41" s="15">
        <f>(LtBorn!E42*100)/TotalPop!D42</f>
        <v>3.3445657621311277E-2</v>
      </c>
      <c r="E41" s="15">
        <f>(LtBorn!F42*100)/TotalPop!E42</f>
        <v>2.4869595222101085E-2</v>
      </c>
      <c r="F41" s="15">
        <f>(LtBorn!G42*100)/TotalPop!F42</f>
        <v>1.9653713401531939E-2</v>
      </c>
      <c r="G41" s="15">
        <f>(LtBorn!H42*100)/TotalPop!G42</f>
        <v>4.8284405324401661E-2</v>
      </c>
      <c r="H41" s="15">
        <f>(LtBorn!I42*100)/TotalPop!H42</f>
        <v>6.3594221054468691E-3</v>
      </c>
      <c r="I41" s="15"/>
      <c r="J41" s="15">
        <f>(LtBorn!J42*100)/TotalPop!J42</f>
        <v>4.820004496325362E-3</v>
      </c>
      <c r="K41" s="15">
        <f>(LtBorn!K42*100)/TotalPop!K42</f>
        <v>5.016892440240628E-3</v>
      </c>
      <c r="L41" s="15">
        <f>(LtBorn!L42*100)/TotalPop!L42</f>
        <v>1.8271638710189362E-3</v>
      </c>
      <c r="M41" s="15">
        <f>(LtBorn!M42*100)/TotalPop!M42</f>
        <v>4.646076294232946E-3</v>
      </c>
    </row>
    <row r="42" spans="2:13" ht="28" x14ac:dyDescent="0.2">
      <c r="B42" s="2" t="s">
        <v>2</v>
      </c>
      <c r="C42" s="15">
        <f>(LtBorn!D43*100)/TotalPop!C43</f>
        <v>0.34663923246938622</v>
      </c>
      <c r="D42" s="15">
        <f>(LtBorn!E43*100)/TotalPop!D43</f>
        <v>0.38498237526411144</v>
      </c>
      <c r="E42" s="15">
        <f>(LtBorn!F43*100)/TotalPop!E43</f>
        <v>0.28229789761398277</v>
      </c>
      <c r="F42" s="15">
        <f>(LtBorn!G43*100)/TotalPop!F43</f>
        <v>0.19462732563079563</v>
      </c>
      <c r="G42" s="15">
        <f>(LtBorn!H43*100)/TotalPop!G43</f>
        <v>0.51320895534255184</v>
      </c>
      <c r="H42" s="15">
        <f>(LtBorn!I43*100)/TotalPop!H43</f>
        <v>5.1348548025688182E-2</v>
      </c>
      <c r="I42" s="15"/>
      <c r="J42" s="15">
        <f>(LtBorn!J43*100)/TotalPop!J43</f>
        <v>1.1984874482426378E-2</v>
      </c>
      <c r="K42" s="15">
        <f>(LtBorn!K43*100)/TotalPop!K43</f>
        <v>8.7483849442771822E-3</v>
      </c>
      <c r="L42" s="15">
        <f>(LtBorn!L43*100)/TotalPop!L43</f>
        <v>3.0073106777872083E-3</v>
      </c>
      <c r="M42" s="15">
        <f>(LtBorn!M43*100)/TotalPop!M43</f>
        <v>6.9071804457721576E-3</v>
      </c>
    </row>
    <row r="43" spans="2:13" ht="28" x14ac:dyDescent="0.2">
      <c r="B43" s="2" t="s">
        <v>14</v>
      </c>
      <c r="C43" s="15">
        <f>(LtBorn!D44*100)/TotalPop!C44</f>
        <v>0.13137060574423765</v>
      </c>
      <c r="D43" s="15">
        <f>(LtBorn!E44*100)/TotalPop!D44</f>
        <v>0.13410967611495031</v>
      </c>
      <c r="E43" s="15">
        <f>(LtBorn!F44*100)/TotalPop!E44</f>
        <v>9.4063750269855015E-2</v>
      </c>
      <c r="F43" s="15">
        <f>(LtBorn!G44*100)/TotalPop!F44</f>
        <v>7.6146362653681798E-2</v>
      </c>
      <c r="G43" s="15">
        <f>(LtBorn!H44*100)/TotalPop!G44</f>
        <v>0.20710004095461484</v>
      </c>
      <c r="H43" s="15">
        <f>(LtBorn!I44*100)/TotalPop!H44</f>
        <v>2.1499823469586708E-2</v>
      </c>
      <c r="I43" s="15"/>
      <c r="J43" s="15">
        <f>(LtBorn!J44*100)/TotalPop!J44</f>
        <v>8.6699672335031445E-3</v>
      </c>
      <c r="K43" s="15">
        <f>(LtBorn!K44*100)/TotalPop!K44</f>
        <v>8.7953159740907019E-3</v>
      </c>
      <c r="L43" s="15">
        <f>(LtBorn!L44*100)/TotalPop!L44</f>
        <v>0</v>
      </c>
      <c r="M43" s="15">
        <f>(LtBorn!M44*100)/TotalPop!M44</f>
        <v>0</v>
      </c>
    </row>
    <row r="44" spans="2:13" ht="28" x14ac:dyDescent="0.2">
      <c r="B44" s="2" t="s">
        <v>45</v>
      </c>
      <c r="C44" s="15">
        <f>(LtBorn!D45*100)/TotalPop!C45</f>
        <v>5.3452941218394459E-4</v>
      </c>
      <c r="D44" s="15">
        <f>(LtBorn!E45*100)/TotalPop!D45</f>
        <v>3.4507250836081933E-3</v>
      </c>
      <c r="E44" s="15">
        <f>(LtBorn!F45*100)/TotalPop!E45</f>
        <v>2.210754372556327E-3</v>
      </c>
      <c r="F44" s="15">
        <f>(LtBorn!G45*100)/TotalPop!F45</f>
        <v>2.5035108196541657E-3</v>
      </c>
      <c r="G44" s="15">
        <f>(LtBorn!H45*100)/TotalPop!G45</f>
        <v>1.1416128807509798E-2</v>
      </c>
      <c r="H44" s="15">
        <f>(LtBorn!I45*100)/TotalPop!H45</f>
        <v>5.7903521923817491E-4</v>
      </c>
      <c r="I44" s="15"/>
      <c r="J44" s="15">
        <f>(LtBorn!J45*100)/TotalPop!J45</f>
        <v>1.0898547997922393E-3</v>
      </c>
      <c r="K44" s="15">
        <f>(LtBorn!K45*100)/TotalPop!K45</f>
        <v>2.6036554870228152E-3</v>
      </c>
      <c r="L44" s="15">
        <f>(LtBorn!L45*100)/TotalPop!L45</f>
        <v>1.0809960037739732E-3</v>
      </c>
      <c r="M44" s="15">
        <f>(LtBorn!M45*100)/TotalPop!M45</f>
        <v>1.5901158399389396E-3</v>
      </c>
    </row>
    <row r="45" spans="2:13" ht="28" x14ac:dyDescent="0.2">
      <c r="B45" s="2" t="s">
        <v>40</v>
      </c>
      <c r="C45" s="15">
        <f>(LtBorn!D46*100)/TotalPop!C46</f>
        <v>2.1993662683195427E-3</v>
      </c>
      <c r="D45" s="15">
        <f>(LtBorn!E46*100)/TotalPop!D46</f>
        <v>6.6392532860695477E-3</v>
      </c>
      <c r="E45" s="15">
        <f>(LtBorn!F46*100)/TotalPop!E46</f>
        <v>5.2880345775249199E-3</v>
      </c>
      <c r="F45" s="15">
        <f>(LtBorn!G46*100)/TotalPop!F46</f>
        <v>8.8856206146398255E-3</v>
      </c>
      <c r="G45" s="15">
        <f>(LtBorn!H46*100)/TotalPop!G46</f>
        <v>2.3658587479464054E-2</v>
      </c>
      <c r="H45" s="15">
        <f>(LtBorn!I46*100)/TotalPop!H46</f>
        <v>1.8031365560392302E-3</v>
      </c>
      <c r="I45" s="15"/>
      <c r="J45" s="15">
        <f>(LtBorn!J46*100)/TotalPop!J46</f>
        <v>2.0114826926282033E-3</v>
      </c>
      <c r="K45" s="15">
        <f>(LtBorn!K46*100)/TotalPop!K46</f>
        <v>0</v>
      </c>
      <c r="L45" s="15">
        <f>(LtBorn!L46*100)/TotalPop!L46</f>
        <v>0</v>
      </c>
      <c r="M45" s="15">
        <f>(LtBorn!M46*100)/TotalPop!M46</f>
        <v>0</v>
      </c>
    </row>
    <row r="46" spans="2:13" x14ac:dyDescent="0.2">
      <c r="B46" s="2" t="s">
        <v>49</v>
      </c>
      <c r="C46" s="15">
        <f>(LtBorn!D47*100)/TotalPop!C47</f>
        <v>1.2832111074753463E-4</v>
      </c>
      <c r="D46" s="15">
        <f>(LtBorn!E47*100)/TotalPop!D47</f>
        <v>4.0511267482905011E-3</v>
      </c>
      <c r="E46" s="15">
        <f>(LtBorn!F47*100)/TotalPop!E47</f>
        <v>3.9096782026180436E-3</v>
      </c>
      <c r="F46" s="15">
        <f>(LtBorn!G47*100)/TotalPop!F47</f>
        <v>3.4328578572040496E-3</v>
      </c>
      <c r="G46" s="15">
        <f>(LtBorn!H47*100)/TotalPop!G47</f>
        <v>1.1998579233655229E-2</v>
      </c>
      <c r="H46" s="15">
        <f>(LtBorn!I47*100)/TotalPop!H47</f>
        <v>7.3908323096605821E-4</v>
      </c>
      <c r="I46" s="15"/>
      <c r="J46" s="15">
        <f>(LtBorn!J47*100)/TotalPop!J47</f>
        <v>1.0456851647005394E-3</v>
      </c>
      <c r="K46" s="15">
        <f>(LtBorn!K47*100)/TotalPop!K47</f>
        <v>4.432571575071282E-3</v>
      </c>
      <c r="L46" s="15">
        <f>(LtBorn!L47*100)/TotalPop!L47</f>
        <v>2.678808497495708E-4</v>
      </c>
      <c r="M46" s="15">
        <f>(LtBorn!M47*100)/TotalPop!M47</f>
        <v>1.3614435499413658E-3</v>
      </c>
    </row>
    <row r="47" spans="2:13" x14ac:dyDescent="0.2">
      <c r="B47" s="2" t="s">
        <v>33</v>
      </c>
      <c r="C47" s="15">
        <f>(LtBorn!D48*100)/TotalPop!C48</f>
        <v>7.9344179611204942E-4</v>
      </c>
      <c r="D47" s="15">
        <f>(LtBorn!E48*100)/TotalPop!D48</f>
        <v>5.2878123650685052E-3</v>
      </c>
      <c r="E47" s="15">
        <f>(LtBorn!F48*100)/TotalPop!E48</f>
        <v>5.9705457234680171E-3</v>
      </c>
      <c r="F47" s="15">
        <f>(LtBorn!G48*100)/TotalPop!F48</f>
        <v>5.0575825222397468E-3</v>
      </c>
      <c r="G47" s="15">
        <f>(LtBorn!H48*100)/TotalPop!G48</f>
        <v>2.2725192091549641E-2</v>
      </c>
      <c r="H47" s="15">
        <f>(LtBorn!I48*100)/TotalPop!H48</f>
        <v>2.7779189564028396E-3</v>
      </c>
      <c r="I47" s="15"/>
      <c r="J47" s="15">
        <f>(LtBorn!J48*100)/TotalPop!J48</f>
        <v>1.3716767010998729E-3</v>
      </c>
      <c r="K47" s="15">
        <f>(LtBorn!K48*100)/TotalPop!K48</f>
        <v>3.2033194282121004E-3</v>
      </c>
      <c r="L47" s="15">
        <f>(LtBorn!L48*100)/TotalPop!L48</f>
        <v>1.2328219680602871E-3</v>
      </c>
      <c r="M47" s="15">
        <f>(LtBorn!M48*100)/TotalPop!M48</f>
        <v>8.5915310414680574E-4</v>
      </c>
    </row>
    <row r="48" spans="2:13" x14ac:dyDescent="0.2">
      <c r="B48" s="2" t="s">
        <v>43</v>
      </c>
      <c r="C48" s="15">
        <f>(LtBorn!D49*100)/TotalPop!C49</f>
        <v>2.6702507365441615E-3</v>
      </c>
      <c r="D48" s="15">
        <f>(LtBorn!E49*100)/TotalPop!D49</f>
        <v>7.0887491705178924E-3</v>
      </c>
      <c r="E48" s="15">
        <f>(LtBorn!F49*100)/TotalPop!E49</f>
        <v>3.0891679235340083E-3</v>
      </c>
      <c r="F48" s="15">
        <f>(LtBorn!G49*100)/TotalPop!F49</f>
        <v>3.4840069564005564E-3</v>
      </c>
      <c r="G48" s="15">
        <f>(LtBorn!H49*100)/TotalPop!G49</f>
        <v>1.7515750140069862E-2</v>
      </c>
      <c r="H48" s="15">
        <f>(LtBorn!I49*100)/TotalPop!H49</f>
        <v>1.2272568072630946E-3</v>
      </c>
      <c r="I48" s="15"/>
      <c r="J48" s="15">
        <f>(LtBorn!J49*100)/TotalPop!J49</f>
        <v>3.4826015033229824E-4</v>
      </c>
      <c r="K48" s="15">
        <f>(LtBorn!K49*100)/TotalPop!K49</f>
        <v>1.696950316311539E-3</v>
      </c>
      <c r="L48" s="15">
        <f>(LtBorn!L49*100)/TotalPop!L49</f>
        <v>0</v>
      </c>
      <c r="M48" s="15">
        <f>(LtBorn!M49*100)/TotalPop!M49</f>
        <v>1.890085186938003E-2</v>
      </c>
    </row>
    <row r="49" spans="2:13" x14ac:dyDescent="0.2">
      <c r="B49" s="2" t="s">
        <v>30</v>
      </c>
      <c r="C49" s="15">
        <f>(LtBorn!D50*100)/TotalPop!C50</f>
        <v>1.901097529140704E-2</v>
      </c>
      <c r="D49" s="15">
        <f>(LtBorn!E50*100)/TotalPop!D50</f>
        <v>4.4492521085283822E-2</v>
      </c>
      <c r="E49" s="15">
        <f>(LtBorn!F50*100)/TotalPop!E50</f>
        <v>2.4218399859700306E-2</v>
      </c>
      <c r="F49" s="15">
        <f>(LtBorn!G50*100)/TotalPop!F50</f>
        <v>2.5413835185984269E-2</v>
      </c>
      <c r="G49" s="15">
        <f>(LtBorn!H50*100)/TotalPop!G50</f>
        <v>5.7453428097291225E-2</v>
      </c>
      <c r="H49" s="15">
        <f>(LtBorn!I50*100)/TotalPop!H50</f>
        <v>8.1020862872189583E-3</v>
      </c>
      <c r="I49" s="15"/>
      <c r="J49" s="15">
        <f>(LtBorn!J50*100)/TotalPop!J50</f>
        <v>3.3762292139782996E-3</v>
      </c>
      <c r="K49" s="15">
        <f>(LtBorn!K50*100)/TotalPop!K50</f>
        <v>1.7730096355014556E-3</v>
      </c>
      <c r="L49" s="15">
        <f>(LtBorn!L50*100)/TotalPop!L50</f>
        <v>0</v>
      </c>
      <c r="M49" s="15">
        <f>(LtBorn!M50*100)/TotalPop!M50</f>
        <v>0</v>
      </c>
    </row>
    <row r="50" spans="2:13" x14ac:dyDescent="0.2">
      <c r="B50" s="2" t="s">
        <v>28</v>
      </c>
      <c r="C50" s="15">
        <f>(LtBorn!D51*100)/TotalPop!C51</f>
        <v>3.0746751995399248E-3</v>
      </c>
      <c r="D50" s="15">
        <f>(LtBorn!E51*100)/TotalPop!D51</f>
        <v>1.651629270339092E-2</v>
      </c>
      <c r="E50" s="15">
        <f>(LtBorn!F51*100)/TotalPop!E51</f>
        <v>1.6618286912296151E-2</v>
      </c>
      <c r="F50" s="15">
        <f>(LtBorn!G51*100)/TotalPop!F51</f>
        <v>1.3378813263104607E-2</v>
      </c>
      <c r="G50" s="15">
        <f>(LtBorn!H51*100)/TotalPop!G51</f>
        <v>5.9693230238150277E-2</v>
      </c>
      <c r="H50" s="15">
        <f>(LtBorn!I51*100)/TotalPop!H51</f>
        <v>6.4537030702846989E-3</v>
      </c>
      <c r="I50" s="15"/>
      <c r="J50" s="15">
        <f>(LtBorn!J51*100)/TotalPop!J51</f>
        <v>3.3940172849219329E-3</v>
      </c>
      <c r="K50" s="15">
        <f>(LtBorn!K51*100)/TotalPop!K51</f>
        <v>8.7933662534173049E-3</v>
      </c>
      <c r="L50" s="15">
        <f>(LtBorn!L51*100)/TotalPop!L51</f>
        <v>6.7241393101682987E-3</v>
      </c>
      <c r="M50" s="15">
        <f>(LtBorn!M51*100)/TotalPop!M51</f>
        <v>5.4931014361638848E-3</v>
      </c>
    </row>
    <row r="51" spans="2:13" x14ac:dyDescent="0.2">
      <c r="B51" s="2" t="s">
        <v>18</v>
      </c>
      <c r="C51" s="15">
        <f>(LtBorn!D52*100)/TotalPop!C52</f>
        <v>3.8846516455222205E-2</v>
      </c>
      <c r="D51" s="15">
        <f>(LtBorn!E52*100)/TotalPop!D52</f>
        <v>5.5520162518005678E-2</v>
      </c>
      <c r="E51" s="15">
        <f>(LtBorn!F52*100)/TotalPop!E52</f>
        <v>4.0951715565856521E-2</v>
      </c>
      <c r="F51" s="15">
        <f>(LtBorn!G52*100)/TotalPop!F52</f>
        <v>2.7280794194781507E-2</v>
      </c>
      <c r="G51" s="15">
        <f>(LtBorn!H52*100)/TotalPop!G52</f>
        <v>5.9862316671655195E-2</v>
      </c>
      <c r="H51" s="15">
        <f>(LtBorn!I52*100)/TotalPop!H52</f>
        <v>6.9811734179209065E-3</v>
      </c>
      <c r="I51" s="15"/>
      <c r="J51" s="15">
        <f>(LtBorn!J52*100)/TotalPop!J52</f>
        <v>3.3903933102813985E-3</v>
      </c>
      <c r="K51" s="15">
        <f>(LtBorn!K52*100)/TotalPop!K52</f>
        <v>6.8205491856712791E-3</v>
      </c>
      <c r="L51" s="15">
        <f>(LtBorn!L52*100)/TotalPop!L52</f>
        <v>8.3128362683544156E-3</v>
      </c>
      <c r="M51" s="15">
        <f>(LtBorn!M52*100)/TotalPop!M52</f>
        <v>4.6494984578307188E-3</v>
      </c>
    </row>
    <row r="52" spans="2:13" ht="28" x14ac:dyDescent="0.2">
      <c r="B52" s="2" t="s">
        <v>16</v>
      </c>
      <c r="C52" s="15">
        <f>(LtBorn!D53*100)/TotalPop!C53</f>
        <v>4.8985414370831204E-2</v>
      </c>
      <c r="D52" s="15">
        <f>(LtBorn!E53*100)/TotalPop!D53</f>
        <v>5.8350513675359483E-2</v>
      </c>
      <c r="E52" s="15">
        <f>(LtBorn!F53*100)/TotalPop!E53</f>
        <v>4.1588370818949158E-2</v>
      </c>
      <c r="F52" s="15">
        <f>(LtBorn!G53*100)/TotalPop!F53</f>
        <v>2.5977885390156923E-2</v>
      </c>
      <c r="G52" s="15">
        <f>(LtBorn!H53*100)/TotalPop!G53</f>
        <v>5.6815097227993022E-2</v>
      </c>
      <c r="H52" s="15">
        <f>(LtBorn!I53*100)/TotalPop!H53</f>
        <v>9.345060332970806E-3</v>
      </c>
      <c r="I52" s="15"/>
      <c r="J52" s="15">
        <f>(LtBorn!J53*100)/TotalPop!J53</f>
        <v>1.8957589085335357E-3</v>
      </c>
      <c r="K52" s="15">
        <f>(LtBorn!K53*100)/TotalPop!K53</f>
        <v>3.036320465407201E-3</v>
      </c>
      <c r="L52" s="15">
        <f>(LtBorn!L53*100)/TotalPop!L53</f>
        <v>0</v>
      </c>
      <c r="M52" s="15">
        <f>(LtBorn!M53*100)/TotalPop!M53</f>
        <v>0</v>
      </c>
    </row>
    <row r="53" spans="2:13" x14ac:dyDescent="0.2">
      <c r="B53" s="2" t="s">
        <v>9</v>
      </c>
      <c r="C53" s="15">
        <f>(LtBorn!D54*100)/TotalPop!C54</f>
        <v>0.11147132652778216</v>
      </c>
      <c r="D53" s="15">
        <f>(LtBorn!E54*100)/TotalPop!D54</f>
        <v>0.13980917357773343</v>
      </c>
      <c r="E53" s="15">
        <f>(LtBorn!F54*100)/TotalPop!E54</f>
        <v>0.11566213144049871</v>
      </c>
      <c r="F53" s="15">
        <f>(LtBorn!G54*100)/TotalPop!F54</f>
        <v>9.1306784682238698E-2</v>
      </c>
      <c r="G53" s="15">
        <f>(LtBorn!H54*100)/TotalPop!G54</f>
        <v>0.18832034297481867</v>
      </c>
      <c r="H53" s="15">
        <f>(LtBorn!I54*100)/TotalPop!H54</f>
        <v>3.1237755309230009E-2</v>
      </c>
      <c r="I53" s="15"/>
      <c r="J53" s="15">
        <f>(LtBorn!J54*100)/TotalPop!J54</f>
        <v>1.0650543801230188E-2</v>
      </c>
      <c r="K53" s="15">
        <f>(LtBorn!K54*100)/TotalPop!K54</f>
        <v>9.8760228737976435E-3</v>
      </c>
      <c r="L53" s="15">
        <f>(LtBorn!L54*100)/TotalPop!L54</f>
        <v>8.1589791147718676E-3</v>
      </c>
      <c r="M53" s="15">
        <f>(LtBorn!M54*100)/TotalPop!M54</f>
        <v>6.3639799414140488E-3</v>
      </c>
    </row>
    <row r="54" spans="2:13" x14ac:dyDescent="0.2">
      <c r="B54" s="2" t="s">
        <v>34</v>
      </c>
      <c r="C54" s="15">
        <f>(LtBorn!D55*100)/TotalPop!C55</f>
        <v>1.6975134000679005E-2</v>
      </c>
      <c r="D54" s="15">
        <f>(LtBorn!E55*100)/TotalPop!D55</f>
        <v>1.551659166980693E-2</v>
      </c>
      <c r="E54" s="15">
        <f>(LtBorn!F55*100)/TotalPop!E55</f>
        <v>1.3160938335021655E-2</v>
      </c>
      <c r="F54" s="15">
        <f>(LtBorn!G55*100)/TotalPop!F55</f>
        <v>8.604992961115757E-3</v>
      </c>
      <c r="G54" s="15">
        <f>(LtBorn!H55*100)/TotalPop!G55</f>
        <v>3.0902910327025503E-2</v>
      </c>
      <c r="H54" s="15">
        <f>(LtBorn!I55*100)/TotalPop!H55</f>
        <v>2.4066230265691181E-3</v>
      </c>
      <c r="I54" s="15"/>
      <c r="J54" s="15">
        <f>(LtBorn!J55*100)/TotalPop!J55</f>
        <v>0</v>
      </c>
      <c r="K54" s="15">
        <f>(LtBorn!K55*100)/TotalPop!K55</f>
        <v>3.8171654111373438E-4</v>
      </c>
      <c r="L54" s="15">
        <f>(LtBorn!L55*100)/TotalPop!L55</f>
        <v>0</v>
      </c>
      <c r="M54" s="15">
        <f>(LtBorn!M55*100)/TotalPop!M55</f>
        <v>0</v>
      </c>
    </row>
    <row r="55" spans="2:13" x14ac:dyDescent="0.2">
      <c r="B55" t="s">
        <v>56</v>
      </c>
      <c r="C55" s="16" t="e">
        <f>(LtBorn!D56*100)/TotalPop!C56</f>
        <v>#DIV/0!</v>
      </c>
      <c r="D55" s="16" t="e">
        <f>(LtBorn!E56*100)/TotalPop!D56</f>
        <v>#DIV/0!</v>
      </c>
      <c r="E55" s="16" t="e">
        <f>(LtBorn!F56*100)/TotalPop!E56</f>
        <v>#DIV/0!</v>
      </c>
      <c r="F55" s="16" t="e">
        <f>(LtBorn!G56*100)/TotalPop!F56</f>
        <v>#DIV/0!</v>
      </c>
      <c r="G55" s="16" t="e">
        <f>(LtBorn!H56*100)/TotalPop!G56</f>
        <v>#DIV/0!</v>
      </c>
      <c r="H55" s="16" t="e">
        <f>(LtBorn!I56*100)/TotalPop!H56</f>
        <v>#DIV/0!</v>
      </c>
      <c r="I55" s="17"/>
      <c r="J55" s="16" t="e">
        <f>(LtBorn!J56*100)/TotalPop!J56</f>
        <v>#DIV/0!</v>
      </c>
      <c r="K55" s="16">
        <f>(LtBorn!K56*100)/TotalPop!K56</f>
        <v>2.538000852260686E-4</v>
      </c>
      <c r="L55" s="16">
        <f>(LtBorn!L56*100)/TotalPop!L56</f>
        <v>0</v>
      </c>
      <c r="M55" s="16">
        <f>(LtBorn!M56*100)/TotalPop!M56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LtBorn</vt:lpstr>
      <vt:lpstr>TotalPop</vt:lpstr>
      <vt:lpstr>Percentage of LT-born ppl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 Skuodaite</dc:creator>
  <cp:lastModifiedBy>Audra Skuodaite</cp:lastModifiedBy>
  <dcterms:created xsi:type="dcterms:W3CDTF">2024-02-21T20:55:18Z</dcterms:created>
  <dcterms:modified xsi:type="dcterms:W3CDTF">2024-03-13T14:26:52Z</dcterms:modified>
</cp:coreProperties>
</file>