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12" documentId="8_{E58E22BD-5019-407A-9C76-43FCA1C38C9C}" xr6:coauthVersionLast="47" xr6:coauthVersionMax="47" xr10:uidLastSave="{2F03BCDB-9FD1-43A6-B4DB-3B5B852385AB}"/>
  <bookViews>
    <workbookView xWindow="-110" yWindow="-110" windowWidth="19420" windowHeight="1030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<sst xmlns="http://schemas.openxmlformats.org/spreadsheetml/2006/main" count="554" uniqueCount="255">
  <si>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</si>
  <si>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</si>
  <si>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</si>
  <si>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</si>
  <si>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</si>
  <si>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</si>
  <si>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</si>
  <si>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</si>
  <si>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</si>
  <si>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</si>
  <si>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</si>
  <si>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</si>
  <si>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</si>
  <si>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</si>
  <si>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</si>
  <si>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</si>
  <si>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</si>
  <si>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</si>
  <si>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</si>
  <si>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</si>
  <si>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</si>
  <si>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</si>
  <si>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</si>
  <si>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</si>
  <si>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</si>
  <si>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</si>
  <si>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</si>
  <si>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</si>
  <si>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</si>
  <si>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</si>
  <si>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</si>
  <si>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</si>
  <si>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</si>
  <si>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</si>
  <si>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</si>
  <si>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</si>
  <si>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</si>
  <si>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</si>
  <si>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</si>
  <si>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</si>
  <si>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</si>
  <si>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</si>
  <si>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</si>
  <si>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</si>
  <si>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</si>
  <si>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</si>
  <si>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</si>
  <si>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</si>
  <si>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</si>
  <si>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</si>
  <si>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</si>
  <si>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</si>
  <si>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</si>
  <si>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</si>
  <si>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</si>
  <si>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</si>
  <si>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</si>
  <si>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</si>
  <si>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</si>
  <si>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</si>
  <si>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</si>
  <si>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</si>
  <si>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</si>
  <si>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</si>
  <si>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</si>
  <si>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</si>
  <si>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</si>
  <si>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</si>
  <si>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</si>
  <si>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</si>
  <si>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</si>
  <si>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</si>
  <si>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</si>
  <si>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</si>
  <si>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</si>
  <si>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</si>
  <si>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</si>
  <si>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</si>
  <si>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</si>
  <si>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</si>
  <si>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</si>
  <si>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</si>
  <si>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</si>
  <si>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</si>
  <si>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</si>
  <si>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</si>
  <si>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</si>
  <si>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</si>
  <si>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</si>
  <si>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</si>
  <si>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</si>
  <si>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</si>
  <si>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</si>
  <si>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</si>
  <si>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</si>
  <si>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</si>
  <si>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</si>
  <si>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</si>
  <si>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</si>
  <si>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</si>
  <si>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</si>
  <si>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</si>
  <si>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</si>
  <si>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</si>
  <si>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</si>
  <si>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</si>
  <si>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</si>
  <si>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</si>
  <si>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</si>
  <si>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</si>
  <si>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</si>
  <si>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</si>
  <si>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</si>
  <si>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</si>
  <si>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</si>
  <si>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</si>
  <si>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</si>
  <si>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</si>
  <si>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</si>
  <si>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</si>
  <si>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</si>
  <si>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</si>
  <si>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</si>
  <si>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</si>
  <si>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</si>
  <si>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</si>
  <si>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</si>
  <si>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</si>
  <si>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</si>
  <si>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</si>
  <si>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</si>
  <si>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</si>
  <si>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</si>
  <si>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</si>
  <si>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</si>
  <si>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</si>
  <si>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</si>
  <si>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</si>
  <si>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</si>
  <si>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</si>
  <si>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</si>
  <si>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</si>
  <si>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</si>
  <si>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</si>
  <si>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</si>
  <si>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</si>
  <si>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 xml:space="preserve">   GSE STOCK INDICES</t>
  </si>
  <si>
    <t xml:space="preserve">  </t>
  </si>
  <si>
    <t>GSE Composite Index (GSE-CI)</t>
  </si>
  <si>
    <t>GSE Financial Stocks Index (GSE-FSI)</t>
  </si>
  <si>
    <t>6837 Trading Session</t>
  </si>
  <si>
    <t>PREVIOUS (31/10/2024)</t>
  </si>
  <si>
    <t>CURRENT (01/11/2024)</t>
  </si>
  <si>
    <t>143.36 points</t>
  </si>
  <si>
    <t>2.44 points</t>
  </si>
  <si>
    <t>CHANGE-YEAR TO DATE (Jan 01, 2024 - November 1,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</si>
  <si>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</si>
  <si>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</si>
  <si>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</si>
  <si>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</si>
  <si>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</si>
  <si>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</si>
  <si>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</si>
  <si>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</si>
  <si>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</si>
  <si>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</si>
  <si>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</si>
  <si>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</si>
  <si>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</si>
  <si>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</si>
  <si>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</si>
  <si>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</si>
  <si>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</si>
  <si>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</si>
  <si>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</si>
  <si>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</si>
  <si>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</si>
  <si>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</si>
  <si>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</si>
  <si>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</si>
  <si>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</si>
  <si>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</si>
  <si>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</si>
  <si>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</si>
  <si>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</si>
  <si>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</si>
  <si>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</si>
  <si>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</si>
  <si>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</si>
  <si>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</si>
  <si>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</si>
  <si>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</si>
  <si>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</si>
  <si>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</si>
  <si>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</si>
  <si>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</si>
  <si>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</si>
  <si>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</si>
  <si>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</si>
  <si>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</si>
  <si>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</si>
  <si>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</si>
  <si>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</si>
  <si>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</si>
  <si>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</si>
  <si>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</si>
  <si>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</si>
  <si>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</si>
  <si>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</si>
  <si>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</si>
  <si>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</si>
  <si>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CALPREF</t>
  </si>
  <si>
    <t>Standard Chartered Bank Pref. Shares</t>
  </si>
  <si>
    <t>SCBPREF</t>
  </si>
  <si>
    <t>Exchange Tradeable Funds(ETFs)</t>
  </si>
  <si>
    <t>NewGold</t>
  </si>
  <si>
    <t>ZAE000060067</t>
  </si>
  <si>
    <t>GLD</t>
  </si>
  <si>
    <t>Samba Foods Plc</t>
  </si>
  <si>
    <t>Hords Plc</t>
  </si>
  <si>
    <t>Intravenous Infusions Plc</t>
  </si>
  <si>
    <t>Digicut Production &amp; Advertising Plc</t>
  </si>
  <si>
    <t>Total</t>
  </si>
  <si>
    <t>Profile of Listed Companies</t>
  </si>
  <si>
    <t>After 6837 Trading Session Friday, November 1,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</si>
  <si>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</si>
  <si>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</si>
  <si>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</si>
  <si>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</si>
  <si>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</si>
  <si>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</si>
  <si>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</si>
  <si>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</si>
  <si>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</si>
  <si>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9 MTHS- 30/09/2024p</t>
  </si>
  <si>
    <t>6 MTHS- 30/06/2024p</t>
  </si>
  <si>
    <t>N/A</t>
  </si>
  <si>
    <t>AADs in shares</t>
  </si>
  <si>
    <t>6 MTHS- 30/06/2023p</t>
  </si>
  <si>
    <t>FLYR - 31/12/2022p</t>
  </si>
  <si>
    <t>n.m.</t>
  </si>
  <si>
    <t>6 MTHS- 31/07/2024p</t>
  </si>
  <si>
    <t>FLYR - 30/06/2024</t>
  </si>
  <si>
    <t>FLYR - 30/09/2024p</t>
  </si>
  <si>
    <t>9 MTHS- 30/06/2024p</t>
  </si>
  <si>
    <t>3 MTHS- 30/09/2024p</t>
  </si>
  <si>
    <t>FLYR - 31/12/2023p</t>
  </si>
  <si>
    <t>9 MTHS- 30/06/2023p</t>
  </si>
  <si>
    <t>FLYR - 31/12/2023</t>
  </si>
  <si>
    <t>Subtotal</t>
  </si>
  <si>
    <t>3 MTHS- 31/03/2024p</t>
  </si>
  <si>
    <t>Exchange Tradeable Funds (ETF)</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</si>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</sst>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7">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
      <b/>
      <sz val="11"/>
      <color rgb="FF00B05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2" fillId="0" borderId="0"/>
    <xf numFmtId="4" fontId="12" fillId="0" borderId="0" applyFont="0" applyFill="0" applyBorder="0" applyAlignment="0" applyProtection="0"/>
  </cellStyleXfs>
  <cellXfs count="408">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9" fillId="0" borderId="50" xfId="151" applyFont="1" applyBorder="1" applyAlignment="1">
      <alignment horizontal="left"/>
    </xf>
    <xf numFmtId="0" fontId="25" fillId="0" borderId="22" xfId="151" applyFont="1" applyBorder="1" applyAlignment="1">
      <alignment horizontal="left"/>
    </xf>
    <xf numFmtId="0" fontId="15" fillId="0" borderId="22" xfId="151" applyFont="1" applyBorder="1" applyAlignment="1">
      <alignment horizontal="left"/>
    </xf>
    <xf numFmtId="0" fontId="19" fillId="0" borderId="53" xfId="0" applyFont="1" applyBorder="1"/>
    <xf numFmtId="0" fontId="19" fillId="0" borderId="52"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0" xfId="102" applyFont="1" applyFill="1" applyBorder="1" applyAlignment="1">
      <alignment horizontal="left"/>
    </xf>
    <xf numFmtId="0" fontId="40" fillId="0" borderId="50" xfId="102" applyFont="1" applyBorder="1">
      <alignment horizontal="right"/>
    </xf>
    <xf numFmtId="0" fontId="46" fillId="0" borderId="59" xfId="102" applyFont="1" applyFill="1" applyBorder="1" applyAlignment="1">
      <alignment horizontal="left"/>
    </xf>
    <xf numFmtId="0" fontId="40" fillId="0" borderId="59"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3"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0" fontId="84" fillId="0" borderId="64" xfId="2279" applyFont="1" applyBorder="1" applyAlignment="1">
      <alignment horizontal="left"/>
    </xf>
    <xf numFmtId="4" fontId="82" fillId="0" borderId="58" xfId="2280" applyFont="1" applyFill="1" applyBorder="1" applyAlignment="1">
      <alignment horizontal="right" wrapText="1"/>
    </xf>
    <xf numFmtId="0" fontId="85" fillId="0" borderId="58" xfId="158" applyFont="1" applyBorder="1">
      <alignment horizontal="center" vertical="top" wrapText="1"/>
    </xf>
    <xf numFmtId="15" fontId="83" fillId="0" borderId="58" xfId="158" applyNumberFormat="1" applyFont="1" applyBorder="1">
      <alignment horizontal="center" vertical="top" wrapText="1"/>
    </xf>
    <xf numFmtId="0" fontId="83" fillId="0" borderId="58" xfId="158" applyFont="1" applyBorder="1">
      <alignment horizontal="center" vertical="top" wrapText="1"/>
    </xf>
    <xf numFmtId="168" fontId="85" fillId="0" borderId="58" xfId="158" applyNumberFormat="1" applyFont="1" applyBorder="1">
      <alignment horizontal="center" vertical="top" wrapText="1"/>
    </xf>
    <xf numFmtId="0" fontId="83" fillId="0" borderId="22" xfId="2279" applyFont="1" applyBorder="1" applyAlignment="1">
      <alignment horizontal="center"/>
    </xf>
    <xf numFmtId="0" fontId="83" fillId="0" borderId="65" xfId="294" applyFont="1" applyBorder="1">
      <alignment horizontal="right"/>
    </xf>
    <xf numFmtId="4" fontId="82" fillId="0" borderId="65" xfId="2280" applyFont="1" applyFill="1" applyBorder="1" applyAlignment="1">
      <alignment horizontal="right" wrapText="1"/>
    </xf>
    <xf numFmtId="4" fontId="18" fillId="0" borderId="65" xfId="2280" applyFont="1" applyFill="1" applyBorder="1" applyProtection="1"/>
    <xf numFmtId="15" fontId="18" fillId="0" borderId="65" xfId="158" applyNumberFormat="1" applyFont="1" applyBorder="1">
      <alignment horizontal="center" vertical="top" wrapText="1"/>
    </xf>
    <xf numFmtId="3" fontId="18" fillId="0" borderId="65" xfId="148" quotePrefix="1" applyNumberFormat="1" applyFont="1" applyBorder="1" applyAlignment="1" applyProtection="1">
      <alignment horizontal="right"/>
    </xf>
    <xf numFmtId="168" fontId="18" fillId="0" borderId="65" xfId="2280" applyNumberFormat="1" applyFont="1" applyFill="1" applyBorder="1" applyAlignment="1">
      <alignment horizontal="right" wrapText="1"/>
    </xf>
    <xf numFmtId="175" fontId="18" fillId="0" borderId="65" xfId="155" applyNumberFormat="1" applyFont="1" applyBorder="1" applyProtection="1"/>
    <xf numFmtId="3" fontId="82" fillId="0" borderId="65" xfId="2280" applyNumberFormat="1" applyFont="1" applyFill="1" applyBorder="1" applyAlignment="1">
      <alignment horizontal="right" wrapText="1"/>
    </xf>
    <xf numFmtId="0" fontId="86" fillId="0" borderId="65" xfId="294" applyFont="1" applyBorder="1" applyAlignment="1">
      <alignment horizontal="left"/>
    </xf>
    <xf numFmtId="4" fontId="18" fillId="0" borderId="65" xfId="2280" applyFont="1" applyFill="1" applyBorder="1" applyAlignment="1">
      <alignment horizontal="right" wrapText="1"/>
    </xf>
    <xf numFmtId="0" fontId="87" fillId="0" borderId="0" xfId="2279" applyFont="1"/>
    <xf numFmtId="0" fontId="83" fillId="0" borderId="65" xfId="294" applyFont="1" applyBorder="1" applyAlignment="1">
      <alignment horizontal="left"/>
    </xf>
    <xf numFmtId="0" fontId="82" fillId="0" borderId="0" xfId="2279" applyFont="1"/>
    <xf numFmtId="2" fontId="18" fillId="0" borderId="65" xfId="2279" applyNumberFormat="1" applyFont="1" applyBorder="1" applyAlignment="1">
      <alignment horizontal="right"/>
    </xf>
    <xf numFmtId="0" fontId="83" fillId="0" borderId="65" xfId="294" applyFont="1" applyBorder="1" applyAlignment="1"/>
    <xf numFmtId="0" fontId="83" fillId="0" borderId="65" xfId="102" applyFont="1" applyFill="1" applyBorder="1">
      <alignment horizontal="right"/>
    </xf>
    <xf numFmtId="0" fontId="83" fillId="0" borderId="65" xfId="294" applyFont="1" applyFill="1" applyBorder="1">
      <alignment horizontal="right"/>
    </xf>
    <xf numFmtId="0" fontId="83" fillId="0" borderId="65" xfId="294" applyFont="1" applyFill="1" applyBorder="1" applyAlignment="1">
      <alignment horizontal="left"/>
    </xf>
    <xf numFmtId="2" fontId="18" fillId="0" borderId="65" xfId="148" applyNumberFormat="1" applyFont="1" applyBorder="1" applyProtection="1"/>
    <xf numFmtId="0" fontId="83" fillId="26" borderId="65" xfId="294" applyFont="1" applyFill="1" applyBorder="1" applyAlignment="1">
      <alignment horizontal="right" wrapText="1"/>
    </xf>
    <xf numFmtId="0" fontId="83" fillId="26" borderId="65" xfId="294" applyFont="1" applyFill="1" applyBorder="1" applyAlignment="1">
      <alignment horizontal="left" wrapText="1"/>
    </xf>
    <xf numFmtId="0" fontId="18" fillId="0" borderId="65" xfId="2279" applyFont="1" applyBorder="1"/>
    <xf numFmtId="4" fontId="18" fillId="0" borderId="65" xfId="148" applyNumberFormat="1" applyFont="1" applyBorder="1" applyProtection="1"/>
    <xf numFmtId="3" fontId="18" fillId="0" borderId="65" xfId="2280" applyNumberFormat="1" applyFont="1" applyBorder="1"/>
    <xf numFmtId="3" fontId="18" fillId="0" borderId="65" xfId="148" applyNumberFormat="1" applyFont="1" applyBorder="1" applyProtection="1"/>
    <xf numFmtId="175" fontId="18" fillId="0" borderId="65" xfId="155" applyNumberFormat="1" applyFont="1" applyBorder="1"/>
    <xf numFmtId="168" fontId="18" fillId="0" borderId="65" xfId="2279" applyNumberFormat="1" applyFont="1" applyBorder="1"/>
    <xf numFmtId="0" fontId="84" fillId="0" borderId="66" xfId="2279" applyFont="1" applyBorder="1" applyAlignment="1">
      <alignment horizontal="left"/>
    </xf>
    <xf numFmtId="0" fontId="18" fillId="0" borderId="66" xfId="2279" applyFont="1" applyBorder="1"/>
    <xf numFmtId="4" fontId="18" fillId="0" borderId="59" xfId="148" applyNumberFormat="1" applyFont="1" applyBorder="1" applyProtection="1"/>
    <xf numFmtId="3" fontId="18" fillId="0" borderId="59" xfId="2280" applyNumberFormat="1" applyFont="1" applyBorder="1"/>
    <xf numFmtId="3" fontId="18" fillId="0" borderId="59"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0" fontId="84" fillId="0" borderId="51" xfId="2279"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4" fontId="18" fillId="0" borderId="65" xfId="42" applyFont="1" applyBorder="1" applyAlignment="1">
      <alignment wrapText="1"/>
    </xf>
    <xf numFmtId="0" fontId="83" fillId="0" borderId="0" xfId="2279" applyFont="1" applyAlignment="1">
      <alignment horizontal="center"/>
    </xf>
    <xf numFmtId="0" fontId="88" fillId="0" borderId="50" xfId="151" applyFont="1" applyBorder="1" applyAlignment="1">
      <alignment horizontal="left"/>
    </xf>
    <xf numFmtId="0" fontId="83" fillId="0" borderId="65" xfId="151" applyFont="1" applyBorder="1" applyAlignment="1">
      <alignment wrapText="1"/>
    </xf>
    <xf numFmtId="168" fontId="18" fillId="0" borderId="0" xfId="2280" applyNumberFormat="1" applyFont="1" applyFill="1" applyBorder="1" applyAlignment="1">
      <alignment horizontal="right" wrapText="1"/>
    </xf>
    <xf numFmtId="2" fontId="18" fillId="0" borderId="65" xfId="151" applyNumberFormat="1" applyFont="1" applyBorder="1" applyAlignment="1">
      <alignment wrapText="1"/>
    </xf>
    <xf numFmtId="168" fontId="18" fillId="0" borderId="54" xfId="2280" applyNumberFormat="1" applyFont="1" applyFill="1" applyBorder="1" applyAlignment="1">
      <alignment horizontal="right" wrapText="1"/>
    </xf>
    <xf numFmtId="0" fontId="83" fillId="0" borderId="50" xfId="294" applyFont="1" applyBorder="1">
      <alignment horizontal="right"/>
    </xf>
    <xf numFmtId="2" fontId="18" fillId="0" borderId="50" xfId="151" applyNumberFormat="1" applyFont="1" applyBorder="1" applyAlignment="1">
      <alignment wrapText="1"/>
    </xf>
    <xf numFmtId="168" fontId="18" fillId="0" borderId="50" xfId="2279" applyNumberFormat="1" applyFont="1" applyBorder="1"/>
    <xf numFmtId="0" fontId="83" fillId="0" borderId="50" xfId="294" applyFont="1" applyBorder="1" applyAlignment="1">
      <alignment horizontal="left"/>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5" xfId="102" applyFont="1" applyFill="1" applyBorder="1" applyAlignment="1">
      <alignment horizontal="left"/>
    </xf>
    <xf numFmtId="0" fontId="81" fillId="0" borderId="65" xfId="102" applyFont="1" applyBorder="1" applyAlignment="1">
      <alignment horizontal="left"/>
    </xf>
    <xf numFmtId="0" fontId="81" fillId="0" borderId="14" xfId="102" applyFont="1" applyBorder="1" applyAlignment="1">
      <alignment horizontal="left"/>
    </xf>
    <xf numFmtId="4" fontId="18" fillId="0" borderId="0" xfId="42" applyFont="1" applyFill="1"/>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107" fillId="0" borderId="50" xfId="151" applyFont="1" applyBorder="1" applyAlignment="1">
      <alignment horizontal="left"/>
    </xf>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5" xfId="151" applyFont="1" applyBorder="1" applyAlignment="1">
      <alignment horizontal="left"/>
    </xf>
    <xf numFmtId="0" fontId="107" fillId="0" borderId="65"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5" xfId="150" applyFont="1" applyBorder="1"/>
    <xf numFmtId="14" fontId="118" fillId="0" borderId="56" xfId="862" applyNumberFormat="1" applyFont="1" applyBorder="1" applyAlignment="1">
      <alignment horizontal="right"/>
    </xf>
    <xf numFmtId="3" fontId="118" fillId="0" borderId="56" xfId="42" applyNumberFormat="1" applyFont="1" applyBorder="1" applyAlignment="1">
      <alignment horizontal="right"/>
    </xf>
    <xf numFmtId="4" fontId="118" fillId="0" borderId="56" xfId="42" applyFont="1" applyBorder="1" applyAlignment="1">
      <alignment horizontal="right"/>
    </xf>
    <xf numFmtId="4" fontId="118" fillId="0" borderId="57"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4" fontId="18" fillId="0" borderId="65" xfId="2280" applyFont="1" applyFill="1" applyBorder="1"/>
    <xf numFmtId="175" fontId="18" fillId="0" borderId="0" xfId="2279" applyNumberFormat="1" applyFont="1"/>
    <xf numFmtId="168" fontId="18" fillId="0" borderId="67" xfId="2280" applyNumberFormat="1" applyFont="1" applyFill="1" applyBorder="1" applyAlignment="1">
      <alignment horizontal="right" wrapText="1"/>
    </xf>
    <xf numFmtId="4" fontId="124" fillId="0" borderId="0" xfId="0" applyNumberFormat="1" applyFont="1"/>
    <xf numFmtId="4" fontId="104" fillId="0" borderId="65" xfId="2280" applyFont="1" applyFill="1" applyBorder="1" applyAlignment="1">
      <alignment horizontal="right"/>
    </xf>
    <xf numFmtId="4" fontId="105" fillId="0" borderId="65" xfId="2280" applyFont="1" applyBorder="1" applyAlignment="1">
      <alignment horizontal="right" vertical="top" wrapText="1"/>
    </xf>
    <xf numFmtId="174" fontId="105" fillId="0" borderId="65" xfId="2280" applyNumberFormat="1" applyFont="1" applyBorder="1" applyAlignment="1">
      <alignment horizontal="right" vertical="top" wrapText="1"/>
    </xf>
    <xf numFmtId="4" fontId="105" fillId="0" borderId="65" xfId="2280" applyFont="1" applyBorder="1" applyAlignment="1">
      <alignment horizontal="right" wrapText="1"/>
    </xf>
    <xf numFmtId="4" fontId="105" fillId="0" borderId="65" xfId="2280" applyFont="1" applyFill="1" applyBorder="1" applyAlignment="1">
      <alignment horizontal="right" wrapText="1"/>
    </xf>
    <xf numFmtId="0" fontId="83" fillId="0" borderId="65" xfId="151" applyFont="1" applyBorder="1"/>
    <xf numFmtId="0" fontId="81" fillId="0" borderId="65" xfId="151" applyFont="1" applyBorder="1" applyAlignment="1">
      <alignment horizontal="left"/>
    </xf>
    <xf numFmtId="0" fontId="103" fillId="0" borderId="59" xfId="0" applyFont="1" applyBorder="1"/>
    <xf numFmtId="0" fontId="83" fillId="0" borderId="59" xfId="151" applyFont="1" applyBorder="1" applyAlignment="1">
      <alignment wrapText="1"/>
    </xf>
    <xf numFmtId="0" fontId="81" fillId="0" borderId="59" xfId="151" applyFont="1" applyBorder="1" applyAlignment="1">
      <alignment horizontal="left" wrapText="1"/>
    </xf>
    <xf numFmtId="4" fontId="104" fillId="0" borderId="59" xfId="2280" applyFont="1" applyFill="1" applyBorder="1" applyAlignment="1">
      <alignment horizontal="right"/>
    </xf>
    <xf numFmtId="0" fontId="83" fillId="0" borderId="65" xfId="0" applyFont="1" applyBorder="1" applyAlignment="1">
      <alignment horizontal="center"/>
    </xf>
    <xf numFmtId="0" fontId="108" fillId="0" borderId="65" xfId="2279" applyFont="1" applyBorder="1" applyAlignment="1">
      <alignment horizontal="right"/>
    </xf>
    <xf numFmtId="4" fontId="18" fillId="0" borderId="65" xfId="42" applyFont="1" applyBorder="1"/>
    <xf numFmtId="3" fontId="85" fillId="0" borderId="58" xfId="158" applyNumberFormat="1" applyFont="1" applyBorder="1">
      <alignment horizontal="center" vertical="top" wrapText="1"/>
    </xf>
    <xf numFmtId="3" fontId="83" fillId="0" borderId="58" xfId="158" applyNumberFormat="1" applyFont="1" applyBorder="1">
      <alignment horizontal="center" vertical="top" wrapText="1"/>
    </xf>
    <xf numFmtId="3" fontId="80" fillId="0" borderId="59" xfId="42" applyNumberFormat="1" applyFont="1" applyBorder="1" applyAlignment="1">
      <alignment horizontal="right"/>
    </xf>
    <xf numFmtId="0" fontId="109" fillId="0" borderId="65" xfId="0" applyFont="1" applyBorder="1" applyAlignment="1">
      <alignment horizontal="right"/>
    </xf>
    <xf numFmtId="4" fontId="80" fillId="0" borderId="59" xfId="42" applyFont="1" applyBorder="1" applyAlignment="1">
      <alignment horizontal="right"/>
    </xf>
    <xf numFmtId="176" fontId="115" fillId="28" borderId="16" xfId="42" applyNumberFormat="1" applyFont="1" applyFill="1" applyBorder="1" applyAlignment="1">
      <alignment horizontal="right"/>
    </xf>
    <xf numFmtId="0" fontId="36" fillId="0" borderId="66" xfId="149" applyFont="1" applyBorder="1" applyAlignment="1">
      <alignment horizontal="center"/>
    </xf>
    <xf numFmtId="0" fontId="43" fillId="0" borderId="65" xfId="151" applyFont="1" applyBorder="1" applyAlignment="1">
      <alignment horizontal="center"/>
    </xf>
    <xf numFmtId="0" fontId="19" fillId="0" borderId="64" xfId="151" applyFont="1" applyBorder="1"/>
    <xf numFmtId="0" fontId="69" fillId="0" borderId="65" xfId="151" applyFont="1" applyBorder="1" applyAlignment="1">
      <alignment horizontal="center"/>
    </xf>
    <xf numFmtId="0" fontId="69" fillId="0" borderId="65" xfId="158" applyFont="1" applyBorder="1" applyAlignment="1">
      <alignment horizontal="right" wrapText="1"/>
    </xf>
    <xf numFmtId="0" fontId="44" fillId="0" borderId="65" xfId="151" applyFont="1" applyBorder="1" applyAlignment="1">
      <alignment horizontal="center" vertical="top" wrapText="1"/>
    </xf>
    <xf numFmtId="0" fontId="44" fillId="26" borderId="65" xfId="151" applyFont="1" applyFill="1" applyBorder="1" applyAlignment="1">
      <alignment horizontal="center" vertical="top" wrapText="1"/>
    </xf>
    <xf numFmtId="3" fontId="44" fillId="0" borderId="65" xfId="42" applyNumberFormat="1" applyFont="1" applyBorder="1" applyAlignment="1">
      <alignment horizontal="center" vertical="top" wrapText="1"/>
    </xf>
    <xf numFmtId="3" fontId="25" fillId="0" borderId="64" xfId="158" applyNumberFormat="1" applyFont="1" applyBorder="1">
      <alignment horizontal="center" vertical="top" wrapText="1"/>
    </xf>
    <xf numFmtId="0" fontId="19" fillId="0" borderId="50" xfId="0" applyFont="1" applyBorder="1"/>
    <xf numFmtId="0" fontId="15" fillId="0" borderId="65" xfId="151" applyFont="1" applyBorder="1"/>
    <xf numFmtId="0" fontId="25" fillId="0" borderId="65" xfId="151" applyFont="1" applyBorder="1" applyAlignment="1">
      <alignment wrapText="1"/>
    </xf>
    <xf numFmtId="0" fontId="37" fillId="0" borderId="65" xfId="151" applyFont="1" applyBorder="1" applyAlignment="1">
      <alignment horizontal="right" wrapText="1"/>
    </xf>
    <xf numFmtId="4" fontId="72" fillId="0" borderId="59" xfId="164" applyNumberFormat="1" applyFont="1" applyBorder="1" applyAlignment="1">
      <alignment horizontal="center"/>
    </xf>
    <xf numFmtId="4" fontId="73" fillId="0" borderId="59" xfId="164" applyNumberFormat="1" applyFont="1" applyBorder="1" applyAlignment="1">
      <alignment horizontal="center"/>
    </xf>
    <xf numFmtId="4" fontId="73" fillId="0" borderId="65" xfId="42" applyFont="1" applyFill="1" applyBorder="1" applyAlignment="1">
      <alignment horizontal="center"/>
    </xf>
    <xf numFmtId="4" fontId="38" fillId="0" borderId="65" xfId="42" applyFont="1" applyFill="1" applyBorder="1" applyAlignment="1">
      <alignment horizontal="center" wrapText="1"/>
    </xf>
    <xf numFmtId="3" fontId="38" fillId="0" borderId="65" xfId="42" applyNumberFormat="1" applyFont="1" applyFill="1" applyBorder="1" applyAlignment="1">
      <alignment horizontal="center" wrapText="1"/>
    </xf>
    <xf numFmtId="0" fontId="17" fillId="0" borderId="52" xfId="102" applyFont="1" applyBorder="1" applyAlignment="1">
      <alignment horizontal="left"/>
    </xf>
    <xf numFmtId="0" fontId="25" fillId="0" borderId="65" xfId="0" applyFont="1" applyBorder="1" applyAlignment="1">
      <alignment horizontal="center"/>
    </xf>
    <xf numFmtId="0" fontId="30" fillId="0" borderId="63" xfId="151" applyFont="1" applyBorder="1" applyAlignment="1">
      <alignment horizontal="left"/>
    </xf>
    <xf numFmtId="0" fontId="37" fillId="0" borderId="65" xfId="151" applyFont="1" applyBorder="1" applyAlignment="1">
      <alignment horizontal="right"/>
    </xf>
    <xf numFmtId="3" fontId="22" fillId="26" borderId="65" xfId="42" applyNumberFormat="1" applyFont="1" applyFill="1" applyBorder="1" applyAlignment="1" applyProtection="1">
      <alignment horizontal="center"/>
    </xf>
    <xf numFmtId="4" fontId="22" fillId="26" borderId="65" xfId="148" applyNumberFormat="1" applyFont="1" applyFill="1" applyBorder="1" applyAlignment="1" applyProtection="1">
      <alignment horizontal="center"/>
    </xf>
    <xf numFmtId="0" fontId="77" fillId="0" borderId="66" xfId="149" applyFont="1" applyBorder="1" applyAlignment="1">
      <alignment horizontal="center"/>
    </xf>
    <xf numFmtId="3" fontId="46" fillId="0" borderId="65" xfId="42" applyNumberFormat="1" applyFont="1" applyFill="1" applyBorder="1" applyAlignment="1">
      <alignment horizontal="center" wrapText="1"/>
    </xf>
    <xf numFmtId="0" fontId="46" fillId="0" borderId="65" xfId="102" applyFont="1" applyFill="1" applyBorder="1" applyAlignment="1">
      <alignment horizontal="left"/>
    </xf>
    <xf numFmtId="0" fontId="40" fillId="0" borderId="65" xfId="102" applyFont="1" applyBorder="1">
      <alignment horizontal="right"/>
    </xf>
    <xf numFmtId="0" fontId="31" fillId="0" borderId="65" xfId="102" applyFont="1" applyFill="1" applyBorder="1" applyAlignment="1">
      <alignment horizontal="left"/>
    </xf>
    <xf numFmtId="0" fontId="40" fillId="0" borderId="65" xfId="102" applyFont="1" applyFill="1" applyBorder="1">
      <alignment horizontal="right"/>
    </xf>
    <xf numFmtId="0" fontId="41" fillId="0" borderId="65" xfId="102" applyFont="1" applyFill="1" applyBorder="1">
      <alignment horizontal="right"/>
    </xf>
    <xf numFmtId="0" fontId="41" fillId="0" borderId="65" xfId="102" applyFont="1" applyBorder="1">
      <alignment horizontal="right"/>
    </xf>
    <xf numFmtId="0" fontId="46" fillId="0" borderId="65" xfId="0" applyFont="1" applyBorder="1"/>
    <xf numFmtId="0" fontId="40" fillId="26" borderId="65" xfId="102" applyFont="1" applyFill="1" applyBorder="1" applyAlignment="1">
      <alignment horizontal="right" wrapText="1"/>
    </xf>
    <xf numFmtId="0" fontId="19" fillId="0" borderId="65" xfId="151" applyFont="1" applyBorder="1"/>
    <xf numFmtId="0" fontId="39" fillId="0" borderId="65" xfId="151" applyFont="1" applyBorder="1" applyAlignment="1">
      <alignment horizontal="right"/>
    </xf>
    <xf numFmtId="0" fontId="19" fillId="0" borderId="65" xfId="0" applyFont="1" applyBorder="1"/>
    <xf numFmtId="0" fontId="32" fillId="0" borderId="59" xfId="0" applyFont="1" applyBorder="1"/>
    <xf numFmtId="0" fontId="31" fillId="0" borderId="66" xfId="102" applyFont="1" applyFill="1" applyBorder="1" applyAlignment="1">
      <alignment horizontal="left"/>
    </xf>
    <xf numFmtId="0" fontId="40" fillId="0" borderId="65" xfId="151" applyFont="1" applyBorder="1" applyAlignment="1">
      <alignment horizontal="right"/>
    </xf>
    <xf numFmtId="0" fontId="37" fillId="0" borderId="50" xfId="151" applyFont="1" applyBorder="1" applyAlignment="1">
      <alignment horizontal="right"/>
    </xf>
    <xf numFmtId="0" fontId="29" fillId="0" borderId="52" xfId="151" applyFont="1" applyBorder="1" applyAlignment="1">
      <alignment horizontal="left"/>
    </xf>
    <xf numFmtId="0" fontId="15" fillId="0" borderId="50" xfId="151" applyFont="1" applyBorder="1"/>
    <xf numFmtId="0" fontId="40" fillId="0" borderId="65" xfId="158" applyFont="1" applyBorder="1">
      <alignment horizontal="center" vertical="top" wrapText="1"/>
    </xf>
    <xf numFmtId="0" fontId="15" fillId="0" borderId="59" xfId="151" applyFont="1" applyBorder="1" applyAlignment="1">
      <alignment horizontal="right" wrapText="1"/>
    </xf>
    <xf numFmtId="0" fontId="15" fillId="0" borderId="65" xfId="151" applyFont="1" applyBorder="1" applyAlignment="1">
      <alignment wrapText="1"/>
    </xf>
    <xf numFmtId="0" fontId="40" fillId="0" borderId="65" xfId="158" applyFont="1" applyBorder="1" applyAlignment="1">
      <alignment horizontal="right" wrapText="1"/>
    </xf>
    <xf numFmtId="0" fontId="25" fillId="0" borderId="65" xfId="151" applyFont="1" applyBorder="1" applyAlignment="1">
      <alignment horizontal="left"/>
    </xf>
    <xf numFmtId="0" fontId="25" fillId="0" borderId="52" xfId="151" applyFont="1" applyBorder="1" applyAlignment="1">
      <alignment wrapText="1"/>
    </xf>
    <xf numFmtId="0" fontId="22" fillId="0" borderId="65" xfId="102" applyFont="1" applyBorder="1">
      <alignment horizontal="right"/>
    </xf>
    <xf numFmtId="3" fontId="22" fillId="0" borderId="65" xfId="42" applyNumberFormat="1" applyFont="1" applyBorder="1" applyAlignment="1">
      <alignment horizontal="center"/>
    </xf>
    <xf numFmtId="3" fontId="15" fillId="0" borderId="65" xfId="42" applyNumberFormat="1" applyFont="1" applyBorder="1" applyAlignment="1" applyProtection="1">
      <alignment horizontal="center"/>
    </xf>
    <xf numFmtId="0" fontId="40" fillId="0" borderId="59" xfId="158" applyFont="1" applyBorder="1">
      <alignment horizontal="center" vertical="top" wrapText="1"/>
    </xf>
    <xf numFmtId="0" fontId="25" fillId="0" borderId="63" xfId="151" applyFont="1" applyBorder="1" applyAlignment="1">
      <alignment wrapText="1"/>
    </xf>
    <xf numFmtId="0" fontId="40" fillId="0" borderId="65" xfId="158" applyFont="1" applyBorder="1" applyAlignment="1">
      <alignment horizontal="left" wrapText="1"/>
    </xf>
    <xf numFmtId="0" fontId="85" fillId="0" borderId="65" xfId="151" applyFont="1" applyBorder="1" applyAlignment="1">
      <alignment horizontal="center"/>
    </xf>
    <xf numFmtId="0" fontId="18" fillId="0" borderId="64" xfId="151" applyFont="1" applyBorder="1"/>
    <xf numFmtId="0" fontId="99" fillId="0" borderId="65" xfId="151" applyFont="1" applyBorder="1" applyAlignment="1">
      <alignment horizontal="center"/>
    </xf>
    <xf numFmtId="0" fontId="99" fillId="0" borderId="65" xfId="158" applyFont="1" applyBorder="1" applyAlignment="1">
      <alignment horizontal="right" wrapText="1"/>
    </xf>
    <xf numFmtId="0" fontId="99" fillId="0" borderId="65" xfId="151" applyFont="1" applyBorder="1" applyAlignment="1">
      <alignment horizontal="center" vertical="top" wrapText="1"/>
    </xf>
    <xf numFmtId="0" fontId="99" fillId="26" borderId="65" xfId="151" applyFont="1" applyFill="1" applyBorder="1" applyAlignment="1">
      <alignment horizontal="center" vertical="top" wrapText="1"/>
    </xf>
    <xf numFmtId="3" fontId="99" fillId="0" borderId="65" xfId="42" applyNumberFormat="1" applyFont="1" applyBorder="1" applyAlignment="1">
      <alignment horizontal="center" vertical="top" wrapText="1"/>
    </xf>
    <xf numFmtId="4" fontId="99" fillId="0" borderId="65" xfId="42" applyFont="1" applyBorder="1" applyAlignment="1">
      <alignment horizontal="center" vertical="top" wrapText="1"/>
    </xf>
    <xf numFmtId="3" fontId="18" fillId="0" borderId="64" xfId="158" applyNumberFormat="1" applyFont="1" applyBorder="1">
      <alignment horizontal="center" vertical="top" wrapText="1"/>
    </xf>
    <xf numFmtId="0" fontId="18" fillId="0" borderId="50" xfId="0" applyFont="1" applyBorder="1"/>
    <xf numFmtId="0" fontId="18" fillId="0" borderId="65" xfId="151" applyFont="1" applyBorder="1"/>
    <xf numFmtId="0" fontId="101" fillId="0" borderId="65" xfId="151" applyFont="1" applyBorder="1" applyAlignment="1">
      <alignment horizontal="right"/>
    </xf>
    <xf numFmtId="0" fontId="105" fillId="0" borderId="65" xfId="158" applyFont="1" applyBorder="1">
      <alignment horizontal="center" vertical="top" wrapText="1"/>
    </xf>
    <xf numFmtId="0" fontId="105" fillId="26" borderId="65" xfId="158" applyFont="1" applyFill="1" applyBorder="1">
      <alignment horizontal="center" vertical="top" wrapText="1"/>
    </xf>
    <xf numFmtId="4" fontId="18" fillId="0" borderId="65" xfId="42" applyFont="1" applyBorder="1" applyAlignment="1">
      <alignment horizontal="center" vertical="top" wrapText="1"/>
    </xf>
    <xf numFmtId="3" fontId="18" fillId="0" borderId="65" xfId="42" applyNumberFormat="1" applyFont="1" applyBorder="1" applyAlignment="1">
      <alignment horizontal="center" vertical="top" wrapText="1"/>
    </xf>
    <xf numFmtId="0" fontId="103" fillId="0" borderId="52" xfId="102" applyFont="1" applyBorder="1" applyAlignment="1">
      <alignment horizontal="left"/>
    </xf>
    <xf numFmtId="0" fontId="81" fillId="0" borderId="65" xfId="102" applyFont="1" applyFill="1" applyBorder="1" applyAlignment="1">
      <alignment horizontal="left"/>
    </xf>
    <xf numFmtId="4" fontId="104" fillId="0" borderId="65" xfId="42" applyFont="1" applyFill="1" applyBorder="1" applyAlignment="1">
      <alignment horizontal="right"/>
    </xf>
    <xf numFmtId="3" fontId="104" fillId="0" borderId="65" xfId="42" applyNumberFormat="1" applyFont="1" applyBorder="1" applyAlignment="1">
      <alignment horizontal="right" wrapText="1"/>
    </xf>
    <xf numFmtId="0" fontId="123" fillId="0" borderId="65" xfId="102" applyFont="1" applyBorder="1" applyAlignment="1">
      <alignment horizontal="left"/>
    </xf>
    <xf numFmtId="0" fontId="83" fillId="0" borderId="65" xfId="102" applyFont="1" applyFill="1" applyBorder="1" applyAlignment="1">
      <alignment horizontal="left"/>
    </xf>
    <xf numFmtId="4" fontId="126" fillId="0" borderId="65" xfId="42" applyFont="1" applyFill="1" applyBorder="1" applyAlignment="1">
      <alignment horizontal="right"/>
    </xf>
    <xf numFmtId="4" fontId="104" fillId="29" borderId="65" xfId="42" applyFont="1" applyFill="1" applyBorder="1" applyAlignment="1">
      <alignment horizontal="right"/>
    </xf>
    <xf numFmtId="0" fontId="86" fillId="0" borderId="65" xfId="0" applyFont="1" applyBorder="1"/>
    <xf numFmtId="0" fontId="81" fillId="26" borderId="65" xfId="102" applyFont="1" applyFill="1" applyBorder="1" applyAlignment="1">
      <alignment horizontal="left" wrapText="1"/>
    </xf>
    <xf numFmtId="3" fontId="125" fillId="0" borderId="65" xfId="42" applyNumberFormat="1" applyFont="1" applyBorder="1" applyAlignment="1">
      <alignment horizontal="right" vertical="top" wrapText="1"/>
    </xf>
    <xf numFmtId="4" fontId="125" fillId="0" borderId="65" xfId="42" applyFont="1" applyBorder="1" applyAlignment="1">
      <alignment horizontal="right" vertical="top" wrapText="1"/>
    </xf>
    <xf numFmtId="0" fontId="86" fillId="0" borderId="66" xfId="102" applyFont="1" applyFill="1" applyBorder="1" applyAlignment="1">
      <alignment horizontal="left"/>
    </xf>
    <xf numFmtId="3" fontId="104" fillId="0" borderId="65" xfId="42" applyNumberFormat="1" applyFont="1" applyBorder="1" applyAlignment="1">
      <alignment horizontal="right" vertical="center" wrapText="1"/>
    </xf>
    <xf numFmtId="4" fontId="104" fillId="0" borderId="65" xfId="42" applyFont="1" applyBorder="1" applyAlignment="1">
      <alignment horizontal="right" vertical="top" wrapText="1"/>
    </xf>
    <xf numFmtId="0" fontId="81" fillId="0" borderId="51" xfId="151" applyFont="1" applyBorder="1" applyAlignment="1">
      <alignment horizontal="left"/>
    </xf>
    <xf numFmtId="3" fontId="104" fillId="0" borderId="65" xfId="42" applyNumberFormat="1" applyFont="1" applyBorder="1" applyAlignment="1">
      <alignment horizontal="right" vertical="top" wrapText="1"/>
    </xf>
    <xf numFmtId="0" fontId="81" fillId="0" borderId="51" xfId="158" applyFont="1" applyBorder="1">
      <alignment horizontal="center" vertical="top" wrapText="1"/>
    </xf>
    <xf numFmtId="4" fontId="104" fillId="0" borderId="65" xfId="42" applyFont="1" applyBorder="1" applyAlignment="1">
      <alignment horizontal="right" wrapText="1"/>
    </xf>
    <xf numFmtId="0" fontId="81" fillId="0" borderId="65" xfId="151" applyFont="1" applyBorder="1" applyAlignment="1">
      <alignment horizontal="left" wrapText="1"/>
    </xf>
    <xf numFmtId="0" fontId="81" fillId="0" borderId="65" xfId="158" applyFont="1" applyBorder="1" applyAlignment="1">
      <alignment horizontal="left" wrapText="1"/>
    </xf>
    <xf numFmtId="0" fontId="83" fillId="0" borderId="50" xfId="151" applyFont="1" applyBorder="1" applyAlignment="1">
      <alignment wrapText="1"/>
    </xf>
    <xf numFmtId="0" fontId="81" fillId="0" borderId="50" xfId="151" applyFont="1" applyBorder="1" applyAlignment="1">
      <alignment horizontal="left" wrapText="1"/>
    </xf>
    <xf numFmtId="0" fontId="81" fillId="0" borderId="50" xfId="158" applyFont="1" applyBorder="1" applyAlignment="1">
      <alignment horizontal="left" wrapText="1"/>
    </xf>
    <xf numFmtId="0" fontId="81" fillId="0" borderId="50" xfId="151" applyFont="1" applyBorder="1" applyAlignment="1">
      <alignment horizontal="left"/>
    </xf>
    <xf numFmtId="0" fontId="18" fillId="0" borderId="53" xfId="0" applyFont="1" applyBorder="1"/>
    <xf numFmtId="0" fontId="86" fillId="0" borderId="65" xfId="2279" applyFont="1" applyBorder="1" applyAlignment="1">
      <alignment horizontal="center"/>
    </xf>
    <xf numFmtId="0" fontId="83" fillId="0" borderId="65" xfId="2279" applyFont="1" applyBorder="1" applyAlignment="1">
      <alignment horizontal="center"/>
    </xf>
    <xf numFmtId="4" fontId="18" fillId="0" borderId="65" xfId="2280" applyFont="1" applyBorder="1" applyProtection="1"/>
    <xf numFmtId="2" fontId="18" fillId="0" borderId="65" xfId="2279" applyNumberFormat="1" applyFont="1" applyBorder="1"/>
    <xf numFmtId="3" fontId="18" fillId="0" borderId="50" xfId="2280" applyNumberFormat="1" applyFont="1" applyBorder="1"/>
    <xf numFmtId="173" fontId="36" fillId="0" borderId="0" xfId="149" applyNumberFormat="1" applyFont="1" applyAlignment="1">
      <alignment horizontal="center"/>
    </xf>
    <xf numFmtId="0" fontId="28" fillId="0" borderId="66"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6" xfId="149" applyFont="1" applyBorder="1" applyAlignment="1">
      <alignment horizontal="center"/>
    </xf>
    <xf numFmtId="173" fontId="96" fillId="0" borderId="0" xfId="149" applyNumberFormat="1" applyFont="1" applyAlignment="1">
      <alignment horizontal="center"/>
    </xf>
    <xf numFmtId="4" fontId="104" fillId="0" borderId="51" xfId="2280" applyFont="1" applyBorder="1" applyAlignment="1">
      <alignment horizontal="right" vertical="top" wrapText="1"/>
    </xf>
    <xf numFmtId="4" fontId="104" fillId="0" borderId="63" xfId="2280" applyFont="1" applyBorder="1" applyAlignment="1">
      <alignment horizontal="right" vertical="top" wrapText="1"/>
    </xf>
    <xf numFmtId="0" fontId="80" fillId="0" borderId="0" xfId="2279" applyFont="1" applyAlignment="1">
      <alignment horizontal="left"/>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emf"/><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2" Type="http://schemas.openxmlformats.org/officeDocument/2006/relationships/image" Target="../media/image7.jpeg"/><Relationship Id="rId1"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1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2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2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Asante Gold Corporatoin (ASG) total outstanding shares increased to 469,190,038 (PR. No. 350/2024)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11. Total outstanding shares of Tullow Oil Plc increased to 1,458,470,214 (PR. No. 370/2024)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2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INTERIM		GHS1.2279	NOV. 21, 2024		NOV. 25, 2024			DEC. 9, 2024		31/10/2024 - PR/362</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SIC		FINAL		GHS0.0511											22/10/2024 - PR/328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2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oneCellAnchor>
    <xdr:from>
      <xdr:col>8</xdr:col>
      <xdr:colOff>37527</xdr:colOff>
      <xdr:row>6</xdr:row>
      <xdr:rowOff>192290</xdr:rowOff>
    </xdr:from>
    <xdr:ext cx="367241" cy="726027"/>
    <xdr:pic>
      <xdr:nvPicPr>
        <xdr:cNvPr id="6" name="Picture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206489" y="4397667"/>
          <a:ext cx="367241" cy="726027"/>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oneCellAnchor>
  <xdr:twoCellAnchor editAs="oneCell">
    <xdr:from>
      <xdr:col>7</xdr:col>
      <xdr:colOff>9187</xdr:colOff>
      <xdr:row>6</xdr:row>
      <xdr:rowOff>208075</xdr:rowOff>
    </xdr:from>
    <xdr:to>
      <xdr:col>7</xdr:col>
      <xdr:colOff>377506</xdr:colOff>
      <xdr:row>8</xdr:row>
      <xdr:rowOff>333076</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3"/>
        <a:stretch>
          <a:fillRect/>
        </a:stretch>
      </xdr:blipFill>
      <xdr:spPr>
        <a:xfrm flipV="1">
          <a:off x="15117395" y="4413452"/>
          <a:ext cx="368319" cy="7360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9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95" t="s">
        <v>3</v>
      </c>
      <c r="K2" s="17"/>
      <c r="L2" s="37"/>
      <c r="M2" s="35"/>
      <c r="N2" s="17"/>
      <c r="O2" s="397">
        <f ca="1">+A3</f>
        <v>44138</v>
      </c>
      <c r="P2" s="397"/>
      <c r="Q2" s="397"/>
      <c r="R2" s="397"/>
      <c r="S2" s="17"/>
    </row>
    <row r="3" spans="1:23" ht="22.5">
      <c r="A3" s="48">
        <f ca="1">+TODAY()</f>
        <v>44138</v>
      </c>
      <c r="B3" s="40"/>
      <c r="C3" s="40"/>
      <c r="D3" s="51"/>
      <c r="E3" s="398"/>
      <c r="F3" s="398"/>
      <c r="G3" s="398"/>
      <c r="H3" s="398"/>
      <c r="I3" s="398"/>
      <c r="J3" s="398"/>
      <c r="K3" s="398"/>
      <c r="L3" s="398"/>
      <c r="M3" s="398"/>
      <c r="N3" s="398"/>
      <c r="O3" s="398"/>
      <c r="P3" s="398"/>
      <c r="Q3" s="398"/>
      <c r="R3" s="398"/>
      <c r="S3" s="398"/>
    </row>
    <row r="4" spans="1:23" ht="63" customHeight="1">
      <c r="D4" s="296" t="s">
        <v>4</v>
      </c>
      <c r="E4" s="297"/>
      <c r="F4" s="298" t="s">
        <v>5</v>
      </c>
      <c r="G4" s="299" t="s">
        <v>6</v>
      </c>
      <c r="H4" s="300" t="s">
        <v>7</v>
      </c>
      <c r="I4" s="300" t="s">
        <v>8</v>
      </c>
      <c r="J4" s="300" t="s">
        <v>9</v>
      </c>
      <c r="K4" s="300" t="s">
        <v>10</v>
      </c>
      <c r="L4" s="301" t="s">
        <v>11</v>
      </c>
      <c r="M4" s="300" t="s">
        <v>12</v>
      </c>
      <c r="N4" s="300" t="s">
        <v>13</v>
      </c>
      <c r="O4" s="300" t="s">
        <v>14</v>
      </c>
      <c r="P4" s="300" t="s">
        <v>15</v>
      </c>
      <c r="Q4" s="302" t="s">
        <v>16</v>
      </c>
      <c r="R4" s="300" t="s">
        <v>17</v>
      </c>
      <c r="S4" s="303"/>
    </row>
    <row r="5" spans="1:23" ht="31.5" customHeight="1">
      <c r="D5" s="304"/>
      <c r="E5" s="305" t="s">
        <v>18</v>
      </c>
      <c r="F5" s="306"/>
      <c r="G5" s="307"/>
      <c r="H5" s="308"/>
      <c r="I5" s="308"/>
      <c r="J5" s="309"/>
      <c r="K5" s="309"/>
      <c r="L5" s="309"/>
      <c r="M5" s="309"/>
      <c r="N5" s="310"/>
      <c r="O5" s="311"/>
      <c r="P5" s="311"/>
      <c r="Q5" s="312"/>
      <c r="R5" s="311"/>
      <c r="S5" s="313"/>
      <c r="V5" s="26"/>
      <c r="W5" s="26"/>
    </row>
    <row r="6" spans="1:23" ht="48" customHeight="1">
      <c r="D6" s="314">
        <v>1</v>
      </c>
      <c r="E6" s="315" t="s">
        <v>19</v>
      </c>
      <c r="F6" s="306"/>
      <c r="G6" s="316" t="s">
        <v>20</v>
      </c>
      <c r="H6" s="308"/>
      <c r="I6" s="308"/>
      <c r="J6" s="309"/>
      <c r="K6" s="309"/>
      <c r="L6" s="309"/>
      <c r="M6" s="309"/>
      <c r="N6" s="310"/>
      <c r="O6" s="311"/>
      <c r="P6" s="311"/>
      <c r="Q6" s="312">
        <v>0</v>
      </c>
      <c r="R6" s="311">
        <v>0</v>
      </c>
      <c r="S6" s="32" t="s">
        <v>20</v>
      </c>
      <c r="V6" s="26"/>
      <c r="W6" s="26"/>
    </row>
    <row r="7" spans="1:23" s="9" customFormat="1" ht="30.75" customHeight="1">
      <c r="F7" s="19"/>
      <c r="G7" s="41"/>
      <c r="H7" s="42"/>
      <c r="I7" s="42"/>
      <c r="J7" s="43"/>
      <c r="K7" s="43"/>
      <c r="L7" s="44"/>
      <c r="M7" s="43"/>
      <c r="N7" s="45"/>
      <c r="O7" s="46"/>
      <c r="P7" s="46"/>
      <c r="Q7" s="317">
        <v>0</v>
      </c>
      <c r="R7" s="318">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9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9" customFormat="1" ht="19.5" customHeight="1">
      <c r="B2" s="60" t="str">
        <f>'Trading Results(r)'!B3</f>
        <v>OFFICIAL LIST</v>
      </c>
      <c r="C2" s="319" t="s">
        <v>21</v>
      </c>
      <c r="D2" s="61"/>
      <c r="E2" s="62"/>
      <c r="F2" s="68">
        <f ca="1">TODAY()</f>
        <v>44138</v>
      </c>
    </row>
    <row r="3" spans="1:6" ht="18" hidden="1">
      <c r="C3" s="4"/>
    </row>
    <row r="4" spans="1:6" ht="16.5" hidden="1" customHeight="1">
      <c r="A4" s="6"/>
      <c r="B4" s="398"/>
      <c r="C4" s="398"/>
      <c r="D4" s="398"/>
      <c r="E4" s="398"/>
      <c r="F4" s="398"/>
    </row>
    <row r="5" spans="1:6" ht="33.75" customHeight="1">
      <c r="A5" s="296" t="s">
        <v>4</v>
      </c>
      <c r="B5" s="297"/>
      <c r="C5" s="300" t="s">
        <v>5</v>
      </c>
      <c r="D5" s="300" t="s">
        <v>6</v>
      </c>
      <c r="E5" s="300" t="s">
        <v>16</v>
      </c>
      <c r="F5" s="300"/>
    </row>
    <row r="6" spans="1:6" ht="15" customHeight="1">
      <c r="A6" s="304"/>
      <c r="B6" s="27" t="s">
        <v>22</v>
      </c>
      <c r="C6" s="300"/>
      <c r="D6" s="300"/>
      <c r="E6" s="320"/>
      <c r="F6" s="320"/>
    </row>
    <row r="7" spans="1:6" ht="15" customHeight="1">
      <c r="A7" s="28">
        <v>1</v>
      </c>
      <c r="B7" s="29" t="s">
        <v>23</v>
      </c>
      <c r="C7" s="321" t="s">
        <v>24</v>
      </c>
      <c r="D7" s="322" t="s">
        <v>25</v>
      </c>
      <c r="E7" s="320">
        <v>0</v>
      </c>
      <c r="F7" s="322" t="s">
        <v>25</v>
      </c>
    </row>
    <row r="8" spans="1:6" ht="15" customHeight="1">
      <c r="A8" s="28">
        <v>2</v>
      </c>
      <c r="B8" s="18" t="s">
        <v>26</v>
      </c>
      <c r="C8" s="323" t="s">
        <v>27</v>
      </c>
      <c r="D8" s="324" t="s">
        <v>28</v>
      </c>
      <c r="E8" s="320">
        <v>0</v>
      </c>
      <c r="F8" s="324" t="s">
        <v>28</v>
      </c>
    </row>
    <row r="9" spans="1:6" ht="15" customHeight="1">
      <c r="A9" s="28">
        <v>3</v>
      </c>
      <c r="B9" s="29" t="s">
        <v>29</v>
      </c>
      <c r="C9" s="321" t="s">
        <v>30</v>
      </c>
      <c r="D9" s="322" t="s">
        <v>31</v>
      </c>
      <c r="E9" s="320">
        <v>0</v>
      </c>
      <c r="F9" s="322" t="s">
        <v>31</v>
      </c>
    </row>
    <row r="10" spans="1:6" ht="15" customHeight="1" outlineLevel="3">
      <c r="A10" s="28">
        <v>4</v>
      </c>
      <c r="B10" s="29" t="s">
        <v>32</v>
      </c>
      <c r="C10" s="321" t="s">
        <v>33</v>
      </c>
      <c r="D10" s="322" t="s">
        <v>34</v>
      </c>
      <c r="E10" s="320">
        <v>0</v>
      </c>
      <c r="F10" s="322" t="s">
        <v>34</v>
      </c>
    </row>
    <row r="11" spans="1:6" ht="15" customHeight="1" outlineLevel="3">
      <c r="A11" s="28">
        <v>5</v>
      </c>
      <c r="B11" s="29" t="s">
        <v>35</v>
      </c>
      <c r="C11" s="321" t="s">
        <v>36</v>
      </c>
      <c r="D11" s="322" t="s">
        <v>37</v>
      </c>
      <c r="E11" s="320">
        <v>0</v>
      </c>
      <c r="F11" s="322" t="s">
        <v>37</v>
      </c>
    </row>
    <row r="12" spans="1:6" ht="15" customHeight="1" outlineLevel="3">
      <c r="A12" s="28">
        <v>6</v>
      </c>
      <c r="B12" s="29" t="s">
        <v>38</v>
      </c>
      <c r="C12" s="321" t="s">
        <v>39</v>
      </c>
      <c r="D12" s="322" t="s">
        <v>40</v>
      </c>
      <c r="E12" s="320">
        <v>0</v>
      </c>
      <c r="F12" s="322" t="s">
        <v>40</v>
      </c>
    </row>
    <row r="13" spans="1:6" ht="15" customHeight="1" outlineLevel="3">
      <c r="A13" s="28">
        <v>7</v>
      </c>
      <c r="B13" s="29" t="s">
        <v>41</v>
      </c>
      <c r="C13" s="321" t="s">
        <v>42</v>
      </c>
      <c r="D13" s="322" t="s">
        <v>43</v>
      </c>
      <c r="E13" s="320">
        <v>0</v>
      </c>
      <c r="F13" s="322" t="s">
        <v>43</v>
      </c>
    </row>
    <row r="14" spans="1:6" ht="15" customHeight="1" outlineLevel="3">
      <c r="A14" s="28">
        <v>8</v>
      </c>
      <c r="B14" s="29" t="s">
        <v>44</v>
      </c>
      <c r="C14" s="321" t="s">
        <v>45</v>
      </c>
      <c r="D14" s="322" t="s">
        <v>46</v>
      </c>
      <c r="E14" s="320">
        <v>0</v>
      </c>
      <c r="F14" s="322" t="s">
        <v>46</v>
      </c>
    </row>
    <row r="15" spans="1:6" ht="15" customHeight="1" outlineLevel="3">
      <c r="A15" s="28">
        <v>9</v>
      </c>
      <c r="B15" s="29" t="s">
        <v>47</v>
      </c>
      <c r="C15" s="64" t="s">
        <v>48</v>
      </c>
      <c r="D15" s="65" t="s">
        <v>49</v>
      </c>
      <c r="E15" s="320">
        <v>0</v>
      </c>
      <c r="F15" s="65" t="s">
        <v>49</v>
      </c>
    </row>
    <row r="16" spans="1:6" ht="15" customHeight="1" outlineLevel="3">
      <c r="A16" s="69">
        <v>10</v>
      </c>
      <c r="B16" s="71" t="s">
        <v>50</v>
      </c>
      <c r="C16" s="70" t="s">
        <v>51</v>
      </c>
      <c r="D16" s="322" t="s">
        <v>52</v>
      </c>
      <c r="E16" s="320">
        <v>0</v>
      </c>
      <c r="F16" s="325" t="s">
        <v>52</v>
      </c>
    </row>
    <row r="17" spans="1:6" ht="15" customHeight="1" outlineLevel="3">
      <c r="A17" s="28">
        <v>11</v>
      </c>
      <c r="B17" s="29" t="s">
        <v>53</v>
      </c>
      <c r="C17" s="66" t="s">
        <v>54</v>
      </c>
      <c r="D17" s="67" t="s">
        <v>55</v>
      </c>
      <c r="E17" s="320">
        <v>0</v>
      </c>
      <c r="F17" s="67" t="s">
        <v>55</v>
      </c>
    </row>
    <row r="18" spans="1:6" ht="15" customHeight="1" outlineLevel="3">
      <c r="A18" s="28">
        <v>12</v>
      </c>
      <c r="B18" s="29" t="s">
        <v>56</v>
      </c>
      <c r="C18" s="321" t="s">
        <v>57</v>
      </c>
      <c r="D18" s="322" t="s">
        <v>58</v>
      </c>
      <c r="E18" s="320">
        <v>0</v>
      </c>
      <c r="F18" s="322" t="s">
        <v>58</v>
      </c>
    </row>
    <row r="19" spans="1:6" ht="15" customHeight="1" outlineLevel="3">
      <c r="A19" s="28">
        <v>13</v>
      </c>
      <c r="B19" s="29" t="s">
        <v>59</v>
      </c>
      <c r="C19" s="323" t="s">
        <v>60</v>
      </c>
      <c r="D19" s="322" t="s">
        <v>61</v>
      </c>
      <c r="E19" s="320">
        <v>0</v>
      </c>
      <c r="F19" s="322" t="s">
        <v>61</v>
      </c>
    </row>
    <row r="20" spans="1:6" ht="15" customHeight="1" outlineLevel="3">
      <c r="A20" s="28">
        <v>14</v>
      </c>
      <c r="B20" s="29" t="s">
        <v>62</v>
      </c>
      <c r="C20" s="321" t="s">
        <v>63</v>
      </c>
      <c r="D20" s="322" t="s">
        <v>64</v>
      </c>
      <c r="E20" s="320">
        <v>0</v>
      </c>
      <c r="F20" s="322" t="s">
        <v>64</v>
      </c>
    </row>
    <row r="21" spans="1:6" ht="15" customHeight="1" outlineLevel="3">
      <c r="A21" s="28">
        <v>15</v>
      </c>
      <c r="B21" s="29" t="s">
        <v>65</v>
      </c>
      <c r="C21" s="321" t="s">
        <v>66</v>
      </c>
      <c r="D21" s="322" t="s">
        <v>67</v>
      </c>
      <c r="E21" s="320">
        <v>0</v>
      </c>
      <c r="F21" s="322" t="s">
        <v>68</v>
      </c>
    </row>
    <row r="22" spans="1:6" ht="15" customHeight="1" outlineLevel="3">
      <c r="A22" s="28">
        <v>16</v>
      </c>
      <c r="B22" s="29" t="s">
        <v>69</v>
      </c>
      <c r="C22" s="321" t="s">
        <v>70</v>
      </c>
      <c r="D22" s="322" t="s">
        <v>71</v>
      </c>
      <c r="E22" s="320">
        <v>0</v>
      </c>
      <c r="F22" s="322" t="s">
        <v>71</v>
      </c>
    </row>
    <row r="23" spans="1:6" ht="15" customHeight="1" outlineLevel="3">
      <c r="A23" s="28">
        <v>17</v>
      </c>
      <c r="B23" s="29" t="s">
        <v>72</v>
      </c>
      <c r="C23" s="321" t="s">
        <v>73</v>
      </c>
      <c r="D23" s="322" t="s">
        <v>74</v>
      </c>
      <c r="E23" s="320">
        <v>0</v>
      </c>
      <c r="F23" s="322" t="s">
        <v>74</v>
      </c>
    </row>
    <row r="24" spans="1:6" ht="15" customHeight="1" outlineLevel="3">
      <c r="A24" s="28">
        <v>18</v>
      </c>
      <c r="B24" s="29" t="s">
        <v>75</v>
      </c>
      <c r="C24" s="321" t="s">
        <v>76</v>
      </c>
      <c r="D24" s="322" t="s">
        <v>77</v>
      </c>
      <c r="E24" s="320">
        <v>0</v>
      </c>
      <c r="F24" s="322" t="s">
        <v>77</v>
      </c>
    </row>
    <row r="25" spans="1:6" ht="15" customHeight="1" outlineLevel="3">
      <c r="A25" s="28">
        <v>19</v>
      </c>
      <c r="B25" s="29" t="s">
        <v>78</v>
      </c>
      <c r="C25" s="321" t="s">
        <v>79</v>
      </c>
      <c r="D25" s="322" t="s">
        <v>80</v>
      </c>
      <c r="E25" s="320">
        <v>0</v>
      </c>
      <c r="F25" s="322" t="s">
        <v>80</v>
      </c>
    </row>
    <row r="26" spans="1:6" ht="15" customHeight="1" outlineLevel="3">
      <c r="A26" s="28">
        <v>20</v>
      </c>
      <c r="B26" s="29" t="s">
        <v>81</v>
      </c>
      <c r="C26" s="321" t="s">
        <v>82</v>
      </c>
      <c r="D26" s="322" t="s">
        <v>83</v>
      </c>
      <c r="E26" s="320">
        <v>0</v>
      </c>
      <c r="F26" s="322" t="s">
        <v>83</v>
      </c>
    </row>
    <row r="27" spans="1:6" ht="15" customHeight="1" outlineLevel="3">
      <c r="A27" s="28">
        <v>21</v>
      </c>
      <c r="B27" s="63" t="s">
        <v>84</v>
      </c>
      <c r="C27" s="323" t="s">
        <v>85</v>
      </c>
      <c r="D27" s="322" t="s">
        <v>86</v>
      </c>
      <c r="E27" s="320">
        <v>0</v>
      </c>
      <c r="F27" s="322" t="s">
        <v>86</v>
      </c>
    </row>
    <row r="28" spans="1:6" ht="15" customHeight="1" outlineLevel="3">
      <c r="A28" s="28">
        <v>22</v>
      </c>
      <c r="B28" s="72" t="s">
        <v>87</v>
      </c>
      <c r="C28" s="321" t="s">
        <v>88</v>
      </c>
      <c r="D28" s="326" t="s">
        <v>89</v>
      </c>
      <c r="E28" s="320">
        <v>0</v>
      </c>
      <c r="F28" s="326" t="s">
        <v>89</v>
      </c>
    </row>
    <row r="29" spans="1:6" ht="15" customHeight="1" outlineLevel="3">
      <c r="A29" s="28">
        <v>23</v>
      </c>
      <c r="B29" s="29" t="s">
        <v>90</v>
      </c>
      <c r="C29" s="321" t="s">
        <v>91</v>
      </c>
      <c r="D29" s="322" t="s">
        <v>92</v>
      </c>
      <c r="E29" s="320">
        <v>0</v>
      </c>
      <c r="F29" s="322" t="s">
        <v>92</v>
      </c>
    </row>
    <row r="30" spans="1:6" ht="15" customHeight="1" outlineLevel="3">
      <c r="A30" s="28">
        <v>24</v>
      </c>
      <c r="B30" s="29" t="s">
        <v>93</v>
      </c>
      <c r="C30" s="321" t="s">
        <v>94</v>
      </c>
      <c r="D30" s="322" t="s">
        <v>95</v>
      </c>
      <c r="E30" s="320">
        <v>0</v>
      </c>
      <c r="F30" s="322" t="s">
        <v>95</v>
      </c>
    </row>
    <row r="31" spans="1:6" ht="15" customHeight="1" outlineLevel="3">
      <c r="A31" s="28">
        <v>25</v>
      </c>
      <c r="B31" s="29" t="s">
        <v>96</v>
      </c>
      <c r="C31" s="321" t="s">
        <v>97</v>
      </c>
      <c r="D31" s="322" t="s">
        <v>98</v>
      </c>
      <c r="E31" s="320">
        <v>0</v>
      </c>
      <c r="F31" s="322" t="s">
        <v>98</v>
      </c>
    </row>
    <row r="32" spans="1:6" s="7" customFormat="1" ht="15" customHeight="1" outlineLevel="1">
      <c r="A32" s="28">
        <v>26</v>
      </c>
      <c r="B32" s="29" t="s">
        <v>99</v>
      </c>
      <c r="C32" s="321" t="s">
        <v>100</v>
      </c>
      <c r="D32" s="322" t="s">
        <v>101</v>
      </c>
      <c r="E32" s="320">
        <v>0</v>
      </c>
      <c r="F32" s="322" t="s">
        <v>101</v>
      </c>
    </row>
    <row r="33" spans="1:6" ht="15" customHeight="1" outlineLevel="1">
      <c r="A33" s="28">
        <v>27</v>
      </c>
      <c r="B33" s="72" t="s">
        <v>102</v>
      </c>
      <c r="C33" s="327" t="s">
        <v>103</v>
      </c>
      <c r="D33" s="322" t="s">
        <v>104</v>
      </c>
      <c r="E33" s="320">
        <v>0</v>
      </c>
      <c r="F33" s="322" t="s">
        <v>104</v>
      </c>
    </row>
    <row r="34" spans="1:6" s="7" customFormat="1" ht="15" customHeight="1" outlineLevel="1">
      <c r="A34" s="28">
        <v>28</v>
      </c>
      <c r="B34" s="29" t="s">
        <v>105</v>
      </c>
      <c r="C34" s="327" t="s">
        <v>106</v>
      </c>
      <c r="D34" s="328" t="s">
        <v>107</v>
      </c>
      <c r="E34" s="320">
        <v>0</v>
      </c>
      <c r="F34" s="328" t="s">
        <v>107</v>
      </c>
    </row>
    <row r="35" spans="1:6" s="7" customFormat="1" ht="15" customHeight="1" outlineLevel="1">
      <c r="A35" s="28">
        <v>29</v>
      </c>
      <c r="B35" s="29" t="s">
        <v>108</v>
      </c>
      <c r="C35" s="321" t="s">
        <v>109</v>
      </c>
      <c r="D35" s="322" t="s">
        <v>110</v>
      </c>
      <c r="E35" s="320">
        <v>0</v>
      </c>
      <c r="F35" s="322" t="s">
        <v>110</v>
      </c>
    </row>
    <row r="36" spans="1:6" s="7" customFormat="1" ht="17.25" customHeight="1" outlineLevel="1">
      <c r="A36" s="28">
        <v>30</v>
      </c>
      <c r="B36" s="29" t="s">
        <v>111</v>
      </c>
      <c r="C36" s="321" t="s">
        <v>112</v>
      </c>
      <c r="D36" s="322" t="s">
        <v>113</v>
      </c>
      <c r="E36" s="320">
        <v>0</v>
      </c>
      <c r="F36" s="322" t="s">
        <v>113</v>
      </c>
    </row>
    <row r="37" spans="1:6" ht="15.75" customHeight="1" outlineLevel="3">
      <c r="A37" s="28">
        <v>31</v>
      </c>
      <c r="B37" s="29" t="s">
        <v>114</v>
      </c>
      <c r="C37" s="321" t="s">
        <v>115</v>
      </c>
      <c r="D37" s="322" t="s">
        <v>116</v>
      </c>
      <c r="E37" s="320">
        <v>0</v>
      </c>
      <c r="F37" s="322" t="s">
        <v>116</v>
      </c>
    </row>
    <row r="38" spans="1:6" ht="21" customHeight="1" outlineLevel="1">
      <c r="A38" s="30"/>
      <c r="B38" s="8" t="s">
        <v>117</v>
      </c>
      <c r="C38" s="329"/>
      <c r="D38" s="330" t="s">
        <v>118</v>
      </c>
      <c r="E38" s="320">
        <f>SUM(E7:E37)</f>
        <v>0</v>
      </c>
      <c r="F38" s="331"/>
    </row>
    <row r="39" spans="1:6" s="9" customFormat="1" ht="13.5" customHeight="1">
      <c r="A39" s="332"/>
      <c r="B39" s="333" t="s">
        <v>119</v>
      </c>
      <c r="C39" s="321" t="s">
        <v>120</v>
      </c>
      <c r="D39" s="334" t="s">
        <v>121</v>
      </c>
      <c r="E39" s="320">
        <v>0</v>
      </c>
      <c r="F39" s="334" t="s">
        <v>121</v>
      </c>
    </row>
    <row r="40" spans="1:6" s="9" customFormat="1" ht="13.5" customHeight="1">
      <c r="A40" s="25"/>
      <c r="B40" s="53" t="s">
        <v>122</v>
      </c>
      <c r="C40" s="306"/>
      <c r="D40" s="307"/>
      <c r="E40" s="320"/>
      <c r="F40" s="334"/>
    </row>
    <row r="41" spans="1:6" s="9" customFormat="1" ht="13.5" customHeight="1">
      <c r="A41" s="25"/>
      <c r="B41" s="55" t="s">
        <v>123</v>
      </c>
      <c r="C41" s="306" t="s">
        <v>124</v>
      </c>
      <c r="D41" s="322" t="s">
        <v>20</v>
      </c>
      <c r="E41" s="320">
        <v>0</v>
      </c>
      <c r="F41" s="334" t="s">
        <v>20</v>
      </c>
    </row>
    <row r="42" spans="1:6" s="10" customFormat="1" ht="16.5" customHeight="1">
      <c r="A42" s="335"/>
      <c r="B42" s="336" t="s">
        <v>125</v>
      </c>
      <c r="C42" s="337"/>
      <c r="D42" s="316"/>
      <c r="E42" s="320"/>
      <c r="F42" s="338"/>
    </row>
    <row r="43" spans="1:6" ht="14.45">
      <c r="A43" s="339"/>
      <c r="B43" s="306" t="s">
        <v>126</v>
      </c>
      <c r="C43" s="340" t="s">
        <v>127</v>
      </c>
      <c r="D43" s="322" t="s">
        <v>128</v>
      </c>
      <c r="E43" s="320">
        <v>0</v>
      </c>
      <c r="F43" s="341" t="s">
        <v>128</v>
      </c>
    </row>
    <row r="44" spans="1:6" s="9" customFormat="1" ht="15.6">
      <c r="A44" s="25"/>
      <c r="B44" s="53" t="s">
        <v>122</v>
      </c>
      <c r="C44" s="306"/>
      <c r="D44" s="307"/>
      <c r="E44" s="320">
        <v>0</v>
      </c>
      <c r="F44" s="334"/>
    </row>
    <row r="45" spans="1:6" s="9" customFormat="1" ht="13.5" customHeight="1">
      <c r="A45" s="25"/>
      <c r="B45" s="55" t="s">
        <v>123</v>
      </c>
      <c r="C45" s="306" t="s">
        <v>124</v>
      </c>
      <c r="D45" s="322" t="s">
        <v>20</v>
      </c>
      <c r="E45" s="320">
        <v>0</v>
      </c>
      <c r="F45" s="322" t="s">
        <v>20</v>
      </c>
    </row>
    <row r="46" spans="1:6" s="9" customFormat="1" ht="13.5" customHeight="1">
      <c r="A46" s="25"/>
      <c r="B46" s="54" t="s">
        <v>129</v>
      </c>
      <c r="C46" s="306" t="s">
        <v>130</v>
      </c>
      <c r="D46" s="322" t="s">
        <v>131</v>
      </c>
      <c r="E46" s="320">
        <v>0</v>
      </c>
      <c r="F46" s="322" t="s">
        <v>131</v>
      </c>
    </row>
    <row r="47" spans="1:6" s="9" customFormat="1" ht="13.5" customHeight="1">
      <c r="A47" s="58"/>
      <c r="B47" s="342" t="s">
        <v>132</v>
      </c>
      <c r="C47" s="306" t="s">
        <v>133</v>
      </c>
      <c r="D47" s="322" t="s">
        <v>134</v>
      </c>
      <c r="E47" s="320">
        <v>0</v>
      </c>
      <c r="F47" s="322" t="s">
        <v>134</v>
      </c>
    </row>
    <row r="48" spans="1:6" s="9" customFormat="1" ht="13.5" customHeight="1">
      <c r="A48" s="58"/>
      <c r="B48" s="342" t="s">
        <v>135</v>
      </c>
      <c r="C48" s="343" t="s">
        <v>136</v>
      </c>
      <c r="D48" s="322" t="s">
        <v>137</v>
      </c>
      <c r="E48" s="320">
        <v>0</v>
      </c>
      <c r="F48" s="322" t="s">
        <v>137</v>
      </c>
    </row>
    <row r="49" spans="1:6" s="9" customFormat="1" ht="13.5" customHeight="1">
      <c r="A49" s="58"/>
      <c r="B49" s="342" t="s">
        <v>138</v>
      </c>
      <c r="C49" s="306" t="s">
        <v>139</v>
      </c>
      <c r="D49" s="322" t="s">
        <v>140</v>
      </c>
      <c r="E49" s="320">
        <v>0</v>
      </c>
      <c r="F49" s="322" t="s">
        <v>140</v>
      </c>
    </row>
    <row r="50" spans="1:6" ht="15">
      <c r="A50" s="56"/>
      <c r="B50" s="57"/>
      <c r="C50" s="57"/>
      <c r="D50" s="344" t="s">
        <v>141</v>
      </c>
      <c r="E50" s="345">
        <f>SUM(E38:E49)</f>
        <v>0</v>
      </c>
      <c r="F50" s="56"/>
    </row>
    <row r="51" spans="1:6" ht="15.6" hidden="1">
      <c r="A51" s="335"/>
      <c r="B51" s="8" t="s">
        <v>142</v>
      </c>
      <c r="C51" s="337"/>
      <c r="D51" s="316"/>
      <c r="E51" s="346"/>
      <c r="F51" s="347"/>
    </row>
    <row r="52" spans="1:6" ht="15" hidden="1" thickBot="1">
      <c r="A52" s="339"/>
      <c r="B52" s="348" t="s">
        <v>143</v>
      </c>
      <c r="C52" s="340"/>
      <c r="D52" s="322" t="s">
        <v>144</v>
      </c>
      <c r="E52" s="31">
        <v>0</v>
      </c>
      <c r="F52" s="349"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zoomScale="59" zoomScaleNormal="59" zoomScaleSheetLayoutView="53" workbookViewId="0">
      <selection activeCell="D5" sqref="D5"/>
    </sheetView>
  </sheetViews>
  <sheetFormatPr defaultColWidth="9.28515625" defaultRowHeight="12.6"/>
  <cols>
    <col min="1" max="1" width="15.28515625" style="206" customWidth="1"/>
    <col min="2" max="2" width="45.42578125" style="206" bestFit="1" customWidth="1"/>
    <col min="3" max="3" width="22.42578125" style="206" bestFit="1" customWidth="1"/>
    <col min="4" max="4" width="25.42578125" style="206" customWidth="1"/>
    <col min="5" max="5" width="27.7109375" style="206" customWidth="1"/>
    <col min="6" max="6" width="31.42578125" style="206" customWidth="1"/>
    <col min="7" max="7" width="48.5703125" style="206" customWidth="1"/>
    <col min="8" max="8" width="29.42578125" style="206" customWidth="1"/>
    <col min="9" max="9" width="28.42578125" style="206" customWidth="1"/>
    <col min="10" max="10" width="0.42578125" style="206" customWidth="1"/>
    <col min="11" max="11" width="9.28515625" style="206" hidden="1" customWidth="1"/>
    <col min="12" max="16384" width="9.28515625" style="206"/>
  </cols>
  <sheetData>
    <row r="1" spans="1:9" ht="80.25" customHeight="1">
      <c r="B1" s="77"/>
      <c r="C1" s="208"/>
      <c r="E1" s="209"/>
      <c r="G1" s="210" t="s">
        <v>145</v>
      </c>
      <c r="H1" s="210"/>
    </row>
    <row r="2" spans="1:9" ht="80.25" customHeight="1">
      <c r="B2" s="207"/>
      <c r="C2" s="208"/>
      <c r="E2" s="209"/>
      <c r="G2" s="210"/>
      <c r="H2" s="210"/>
    </row>
    <row r="3" spans="1:9" ht="12.75" customHeight="1">
      <c r="I3" s="211"/>
    </row>
    <row r="4" spans="1:9" ht="33" customHeight="1" thickBot="1">
      <c r="E4" s="212"/>
      <c r="F4" s="212"/>
      <c r="H4" s="213"/>
    </row>
    <row r="5" spans="1:9" ht="47.1" customHeight="1" thickTop="1" thickBot="1">
      <c r="A5" s="167" t="s">
        <v>0</v>
      </c>
      <c r="B5" s="214"/>
      <c r="C5" s="208"/>
      <c r="D5" s="215"/>
      <c r="E5" s="216"/>
      <c r="G5" s="399" t="s">
        <v>146</v>
      </c>
      <c r="H5" s="400"/>
      <c r="I5" s="401"/>
    </row>
    <row r="6" spans="1:9" ht="78.75" customHeight="1" thickTop="1">
      <c r="B6" s="217">
        <v>44135</v>
      </c>
      <c r="C6" s="215"/>
      <c r="E6" s="206" t="s">
        <v>147</v>
      </c>
      <c r="G6" s="218"/>
      <c r="H6" s="219" t="s">
        <v>148</v>
      </c>
      <c r="I6" s="220" t="s">
        <v>149</v>
      </c>
    </row>
    <row r="7" spans="1:9" ht="25.5" customHeight="1">
      <c r="B7" s="221" t="s">
        <v>150</v>
      </c>
      <c r="C7" s="222"/>
      <c r="D7" s="223"/>
      <c r="G7" s="224" t="s">
        <v>151</v>
      </c>
      <c r="H7" s="225">
        <v>4385.9426384297431</v>
      </c>
      <c r="I7" s="226">
        <v>2237.4465509421693</v>
      </c>
    </row>
    <row r="8" spans="1:9" ht="23.1">
      <c r="B8" s="77"/>
      <c r="C8" s="77"/>
      <c r="D8" s="77"/>
      <c r="G8" s="227" t="s">
        <v>152</v>
      </c>
      <c r="H8" s="225">
        <v>4529.3021188601433</v>
      </c>
      <c r="I8" s="226">
        <v>2239.8941940689128</v>
      </c>
    </row>
    <row r="9" spans="1:9" ht="30" customHeight="1">
      <c r="B9" s="77"/>
      <c r="C9" s="77"/>
      <c r="D9" s="228"/>
      <c r="G9" s="227"/>
      <c r="H9" s="294" t="s">
        <v>153</v>
      </c>
      <c r="I9" s="229" t="s">
        <v>154</v>
      </c>
    </row>
    <row r="10" spans="1:9" ht="66.75" customHeight="1" thickBot="1">
      <c r="B10" s="230"/>
      <c r="C10" s="77"/>
      <c r="D10" s="77"/>
      <c r="E10" s="231"/>
      <c r="F10" s="232"/>
      <c r="G10" s="233" t="s">
        <v>155</v>
      </c>
      <c r="H10" s="234">
        <v>0.44695274828042936</v>
      </c>
      <c r="I10" s="234">
        <v>0.17791549856818423</v>
      </c>
    </row>
    <row r="11" spans="1:9" s="223" customFormat="1" ht="17.25" customHeight="1" thickTop="1">
      <c r="C11" s="235"/>
      <c r="D11" s="222"/>
    </row>
    <row r="12" spans="1:9" s="223" customFormat="1" ht="21" hidden="1" customHeight="1">
      <c r="B12" s="230"/>
      <c r="C12" s="236"/>
      <c r="E12" s="77"/>
    </row>
    <row r="13" spans="1:9" s="223" customFormat="1" ht="17.25" hidden="1" customHeight="1">
      <c r="C13" s="235"/>
      <c r="E13" s="77"/>
    </row>
    <row r="14" spans="1:9" s="223" customFormat="1" ht="17.25" customHeight="1">
      <c r="C14" s="235"/>
      <c r="E14" s="77"/>
    </row>
    <row r="15" spans="1:9" s="223" customFormat="1" ht="17.25" customHeight="1">
      <c r="C15" s="235"/>
      <c r="E15" s="77"/>
    </row>
    <row r="16" spans="1:9" s="223" customFormat="1" ht="19.5" customHeight="1" thickBot="1">
      <c r="B16" s="235" t="s">
        <v>156</v>
      </c>
    </row>
    <row r="17" spans="1:9" s="238" customFormat="1" ht="27" customHeight="1" thickTop="1">
      <c r="B17" s="239"/>
      <c r="C17" s="240"/>
      <c r="D17" s="402" t="s">
        <v>3</v>
      </c>
      <c r="E17" s="402"/>
      <c r="F17" s="402"/>
      <c r="G17" s="241"/>
      <c r="H17" s="242"/>
      <c r="I17" s="206"/>
    </row>
    <row r="18" spans="1:9" s="243" customFormat="1" ht="72" customHeight="1" thickBot="1">
      <c r="B18" s="244"/>
      <c r="C18" s="245" t="s">
        <v>157</v>
      </c>
      <c r="D18" s="245" t="s">
        <v>158</v>
      </c>
      <c r="E18" s="245" t="s">
        <v>159</v>
      </c>
      <c r="F18" s="245" t="s">
        <v>160</v>
      </c>
      <c r="G18" s="246" t="s">
        <v>161</v>
      </c>
      <c r="H18" s="247"/>
      <c r="I18" s="223"/>
    </row>
    <row r="19" spans="1:9" ht="32.25" customHeight="1" thickBot="1">
      <c r="B19" s="248" t="s">
        <v>162</v>
      </c>
      <c r="C19" s="249">
        <v>44131</v>
      </c>
      <c r="D19" s="250">
        <v>148923</v>
      </c>
      <c r="E19" s="251">
        <v>4463177.96</v>
      </c>
      <c r="F19" s="251">
        <v>4369.0301342558751</v>
      </c>
      <c r="G19" s="252">
        <v>99504.647893810019</v>
      </c>
      <c r="H19" s="77"/>
    </row>
    <row r="20" spans="1:9" ht="32.25" customHeight="1" thickBot="1">
      <c r="B20" s="248" t="s">
        <v>163</v>
      </c>
      <c r="C20" s="249">
        <v>44132</v>
      </c>
      <c r="D20" s="250">
        <v>2109041</v>
      </c>
      <c r="E20" s="251">
        <v>44572346.439999998</v>
      </c>
      <c r="F20" s="251">
        <v>4316.695747023944</v>
      </c>
      <c r="G20" s="252">
        <v>98902.589289230003</v>
      </c>
      <c r="H20" s="77"/>
    </row>
    <row r="21" spans="1:9" ht="32.25" customHeight="1" thickBot="1">
      <c r="B21" s="248" t="s">
        <v>164</v>
      </c>
      <c r="C21" s="249">
        <v>44133</v>
      </c>
      <c r="D21" s="250">
        <v>37276</v>
      </c>
      <c r="E21" s="251">
        <v>4167185.5</v>
      </c>
      <c r="F21" s="251">
        <v>4326.7386611856027</v>
      </c>
      <c r="G21" s="252">
        <v>99247.741371869997</v>
      </c>
      <c r="H21" s="77"/>
    </row>
    <row r="22" spans="1:9" ht="32.25" customHeight="1" thickBot="1">
      <c r="B22" s="248" t="s">
        <v>165</v>
      </c>
      <c r="C22" s="249">
        <v>44134</v>
      </c>
      <c r="D22" s="250">
        <v>202998</v>
      </c>
      <c r="E22" s="251">
        <v>11897793.720000001</v>
      </c>
      <c r="F22" s="251">
        <v>4385.9426384297431</v>
      </c>
      <c r="G22" s="252">
        <v>100150.22318373001</v>
      </c>
      <c r="H22" s="77"/>
    </row>
    <row r="23" spans="1:9" ht="34.5" customHeight="1" thickBot="1">
      <c r="B23" s="248" t="s">
        <v>166</v>
      </c>
      <c r="C23" s="249">
        <v>44135</v>
      </c>
      <c r="D23" s="250">
        <v>3422353</v>
      </c>
      <c r="E23" s="251">
        <v>8372575.2500000019</v>
      </c>
      <c r="F23" s="251">
        <v>4529.3021188601433</v>
      </c>
      <c r="G23" s="252">
        <v>101938.09511823001</v>
      </c>
      <c r="H23" s="253"/>
      <c r="I23" s="77"/>
    </row>
    <row r="24" spans="1:9" ht="31.5" customHeight="1">
      <c r="B24" s="235"/>
      <c r="C24" s="254"/>
      <c r="D24" s="255"/>
      <c r="E24" s="256"/>
      <c r="F24" s="256"/>
      <c r="G24" s="256"/>
      <c r="H24" s="253"/>
      <c r="I24" s="77"/>
    </row>
    <row r="25" spans="1:9" ht="31.5" customHeight="1">
      <c r="A25" s="257" t="s">
        <v>167</v>
      </c>
      <c r="B25" s="258"/>
      <c r="C25" s="259"/>
      <c r="D25" s="260"/>
      <c r="E25" s="261"/>
      <c r="F25" s="261"/>
      <c r="G25" s="261"/>
      <c r="H25" s="262"/>
      <c r="I25" s="77"/>
    </row>
    <row r="26" spans="1:9" ht="30.75" customHeight="1">
      <c r="B26" s="237"/>
      <c r="C26" s="254"/>
      <c r="D26" s="263"/>
      <c r="E26" s="264"/>
      <c r="F26" s="264"/>
      <c r="G26" s="265"/>
    </row>
    <row r="27" spans="1:9" ht="24" customHeight="1">
      <c r="B27" s="266"/>
      <c r="C27" s="267"/>
      <c r="D27" s="268"/>
      <c r="E27" s="268"/>
      <c r="F27" s="268"/>
      <c r="G27" s="269"/>
      <c r="H27" s="223"/>
    </row>
    <row r="28" spans="1:9" ht="29.25" customHeight="1">
      <c r="B28" s="223"/>
      <c r="D28" s="228"/>
    </row>
    <row r="29" spans="1:9">
      <c r="D29" s="77"/>
    </row>
    <row r="30" spans="1:9" ht="32.450000000000003" customHeight="1"/>
    <row r="36" spans="1:7" ht="28.5" customHeight="1"/>
    <row r="37" spans="1:7" ht="24.6" customHeight="1">
      <c r="A37" s="270" t="s">
        <v>168</v>
      </c>
    </row>
    <row r="38" spans="1:7" ht="24.75" customHeight="1">
      <c r="G38" s="77"/>
    </row>
    <row r="39" spans="1:7" ht="24.75" customHeight="1">
      <c r="E39" s="206" t="s">
        <v>169</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Public&amp;1#_x000D_&amp;"Genevai"&amp;10&amp;K000000&amp;"Genevai"&amp;10&amp;K000000&amp;"Calibri"&amp;11&amp;K000000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tabSelected="1" view="pageBreakPreview" topLeftCell="B36" zoomScale="70" zoomScaleNormal="110" zoomScaleSheetLayoutView="70" workbookViewId="0">
      <selection activeCell="D43" sqref="D43"/>
    </sheetView>
  </sheetViews>
  <sheetFormatPr defaultColWidth="11.42578125" defaultRowHeight="12.6"/>
  <cols>
    <col min="1" max="1" width="5.42578125" style="170" bestFit="1" customWidth="1"/>
    <col min="2" max="2" width="42.5703125" style="170" bestFit="1" customWidth="1"/>
    <col min="3" max="3" width="33.42578125" style="170" bestFit="1" customWidth="1"/>
    <col min="4" max="4" width="14.5703125" style="203" bestFit="1" customWidth="1"/>
    <col min="5" max="5" width="8.28515625" style="205" bestFit="1" customWidth="1"/>
    <col min="6" max="6" width="7.7109375" style="170" bestFit="1" customWidth="1"/>
    <col min="7" max="7" width="16.42578125" style="205" bestFit="1" customWidth="1"/>
    <col min="8" max="8" width="10.5703125" style="170" bestFit="1" customWidth="1"/>
    <col min="9" max="9" width="14.7109375" style="204" bestFit="1" customWidth="1"/>
    <col min="10" max="10" width="15.7109375" style="170" bestFit="1" customWidth="1"/>
    <col min="11" max="11" width="9" style="170" bestFit="1" customWidth="1"/>
    <col min="12" max="12" width="12.85546875" style="171" customWidth="1"/>
    <col min="13" max="13" width="14.85546875" style="171" customWidth="1"/>
    <col min="14" max="14" width="12" style="162" bestFit="1" customWidth="1"/>
    <col min="15" max="15" width="17" style="77" bestFit="1" customWidth="1"/>
    <col min="16" max="16" width="13.85546875" style="170" bestFit="1" customWidth="1"/>
    <col min="17" max="17" width="11.42578125" style="170"/>
    <col min="18" max="18" width="4.42578125" style="170" bestFit="1" customWidth="1"/>
    <col min="19" max="19" width="12.5703125" style="170" bestFit="1" customWidth="1"/>
    <col min="20" max="16383" width="11.42578125" style="170"/>
    <col min="16384" max="16384" width="9.5703125" style="170" bestFit="1" customWidth="1"/>
  </cols>
  <sheetData>
    <row r="1" spans="1:17" ht="51" customHeight="1">
      <c r="A1" s="163"/>
      <c r="B1" s="164"/>
      <c r="C1" s="164"/>
      <c r="D1" s="165"/>
      <c r="E1" s="166"/>
      <c r="F1" s="167"/>
      <c r="G1" s="166"/>
      <c r="H1" s="168"/>
      <c r="I1" s="169"/>
      <c r="M1" s="210" t="s">
        <v>145</v>
      </c>
      <c r="N1" s="172"/>
      <c r="O1" s="173"/>
    </row>
    <row r="2" spans="1:17" ht="51" customHeight="1">
      <c r="A2" s="163"/>
      <c r="B2" s="164"/>
      <c r="C2" s="164"/>
      <c r="D2" s="165"/>
      <c r="E2" s="166"/>
      <c r="F2" s="167"/>
      <c r="G2" s="166"/>
      <c r="H2" s="168"/>
      <c r="I2" s="169"/>
      <c r="N2" s="172"/>
      <c r="O2" s="173"/>
    </row>
    <row r="3" spans="1:17" s="163" customFormat="1" ht="27.95">
      <c r="B3" s="164" t="s">
        <v>0</v>
      </c>
      <c r="C3" s="174" t="s">
        <v>150</v>
      </c>
      <c r="D3" s="175"/>
      <c r="E3" s="176"/>
      <c r="G3" s="177" t="s">
        <v>3</v>
      </c>
      <c r="H3" s="177"/>
      <c r="I3" s="178"/>
      <c r="J3" s="179"/>
      <c r="K3" s="177"/>
      <c r="L3" s="404">
        <v>44135</v>
      </c>
      <c r="M3" s="404"/>
      <c r="N3" s="404"/>
      <c r="O3" s="404"/>
      <c r="P3" s="179"/>
    </row>
    <row r="4" spans="1:17" ht="6.75" customHeight="1">
      <c r="A4" s="163"/>
      <c r="B4" s="403"/>
      <c r="C4" s="403"/>
      <c r="D4" s="403"/>
      <c r="E4" s="403"/>
      <c r="F4" s="403"/>
      <c r="G4" s="403"/>
      <c r="H4" s="403"/>
      <c r="I4" s="403"/>
      <c r="J4" s="403"/>
      <c r="K4" s="403"/>
      <c r="L4" s="403"/>
      <c r="M4" s="403"/>
      <c r="N4" s="403"/>
      <c r="O4" s="403"/>
      <c r="P4" s="403"/>
    </row>
    <row r="5" spans="1:17" ht="63" customHeight="1">
      <c r="A5" s="350" t="s">
        <v>4</v>
      </c>
      <c r="B5" s="351"/>
      <c r="C5" s="352" t="s">
        <v>5</v>
      </c>
      <c r="D5" s="353" t="s">
        <v>6</v>
      </c>
      <c r="E5" s="354" t="s">
        <v>7</v>
      </c>
      <c r="F5" s="354" t="s">
        <v>8</v>
      </c>
      <c r="G5" s="354" t="s">
        <v>9</v>
      </c>
      <c r="H5" s="354" t="s">
        <v>10</v>
      </c>
      <c r="I5" s="355" t="s">
        <v>11</v>
      </c>
      <c r="J5" s="354" t="s">
        <v>12</v>
      </c>
      <c r="K5" s="354" t="s">
        <v>13</v>
      </c>
      <c r="L5" s="354" t="s">
        <v>14</v>
      </c>
      <c r="M5" s="354" t="s">
        <v>15</v>
      </c>
      <c r="N5" s="356" t="s">
        <v>16</v>
      </c>
      <c r="O5" s="357" t="s">
        <v>17</v>
      </c>
      <c r="P5" s="358"/>
    </row>
    <row r="6" spans="1:17" ht="15" customHeight="1">
      <c r="A6" s="359"/>
      <c r="B6" s="180" t="s">
        <v>170</v>
      </c>
      <c r="C6" s="360"/>
      <c r="D6" s="361"/>
      <c r="E6" s="362"/>
      <c r="F6" s="362"/>
      <c r="G6" s="362"/>
      <c r="H6" s="362"/>
      <c r="I6" s="363"/>
      <c r="J6" s="362"/>
      <c r="K6" s="362"/>
      <c r="L6" s="364"/>
      <c r="M6" s="364"/>
      <c r="N6" s="365"/>
      <c r="O6" s="364"/>
      <c r="P6" s="366"/>
    </row>
    <row r="7" spans="1:17" ht="15" customHeight="1">
      <c r="A7" s="181">
        <v>1</v>
      </c>
      <c r="B7" s="182" t="s">
        <v>171</v>
      </c>
      <c r="C7" s="186" t="s">
        <v>172</v>
      </c>
      <c r="D7" s="367" t="s">
        <v>25</v>
      </c>
      <c r="E7" s="368">
        <v>4.8</v>
      </c>
      <c r="F7" s="368">
        <v>3.4</v>
      </c>
      <c r="G7" s="368">
        <v>4.32</v>
      </c>
      <c r="H7" s="368">
        <v>4.32</v>
      </c>
      <c r="I7" s="368">
        <v>4.32</v>
      </c>
      <c r="J7" s="368">
        <v>4.32</v>
      </c>
      <c r="K7" s="368">
        <v>0</v>
      </c>
      <c r="L7" s="275">
        <v>4.32</v>
      </c>
      <c r="M7" s="275"/>
      <c r="N7" s="369">
        <v>0</v>
      </c>
      <c r="O7" s="368">
        <v>0</v>
      </c>
      <c r="P7" s="183" t="s">
        <v>25</v>
      </c>
    </row>
    <row r="8" spans="1:17" ht="14.1">
      <c r="A8" s="181">
        <v>2</v>
      </c>
      <c r="B8" s="182" t="s">
        <v>173</v>
      </c>
      <c r="C8" s="186" t="s">
        <v>27</v>
      </c>
      <c r="D8" s="367" t="s">
        <v>28</v>
      </c>
      <c r="E8" s="368">
        <v>5.0599999999999996</v>
      </c>
      <c r="F8" s="368">
        <v>5.0599999999999996</v>
      </c>
      <c r="G8" s="368">
        <v>5.0599999999999996</v>
      </c>
      <c r="H8" s="368">
        <v>5.0599999999999996</v>
      </c>
      <c r="I8" s="368">
        <v>5.0599999999999996</v>
      </c>
      <c r="J8" s="368">
        <v>5.0599999999999996</v>
      </c>
      <c r="K8" s="368">
        <v>0</v>
      </c>
      <c r="L8" s="275">
        <v>5.0599999999999996</v>
      </c>
      <c r="M8" s="275"/>
      <c r="N8" s="369">
        <v>0</v>
      </c>
      <c r="O8" s="368">
        <v>0</v>
      </c>
      <c r="P8" s="183" t="s">
        <v>28</v>
      </c>
    </row>
    <row r="9" spans="1:17" ht="14.1">
      <c r="A9" s="181">
        <v>3</v>
      </c>
      <c r="B9" s="182" t="s">
        <v>174</v>
      </c>
      <c r="C9" s="186" t="s">
        <v>175</v>
      </c>
      <c r="D9" s="187" t="s">
        <v>31</v>
      </c>
      <c r="E9" s="368">
        <v>37</v>
      </c>
      <c r="F9" s="368">
        <v>37</v>
      </c>
      <c r="G9" s="368">
        <v>37</v>
      </c>
      <c r="H9" s="368">
        <v>37</v>
      </c>
      <c r="I9" s="368">
        <v>37</v>
      </c>
      <c r="J9" s="368">
        <v>37</v>
      </c>
      <c r="K9" s="368">
        <v>0</v>
      </c>
      <c r="L9" s="275">
        <v>37</v>
      </c>
      <c r="M9" s="275"/>
      <c r="N9" s="369">
        <v>0</v>
      </c>
      <c r="O9" s="368">
        <v>0</v>
      </c>
      <c r="P9" s="184" t="s">
        <v>31</v>
      </c>
    </row>
    <row r="10" spans="1:17" ht="14.1">
      <c r="A10" s="181">
        <v>4</v>
      </c>
      <c r="B10" s="182" t="s">
        <v>176</v>
      </c>
      <c r="C10" s="186" t="s">
        <v>33</v>
      </c>
      <c r="D10" s="370" t="s">
        <v>177</v>
      </c>
      <c r="E10" s="368">
        <v>0.1</v>
      </c>
      <c r="F10" s="368">
        <v>0.1</v>
      </c>
      <c r="G10" s="368">
        <v>0.1</v>
      </c>
      <c r="H10" s="368">
        <v>0.1</v>
      </c>
      <c r="I10" s="368">
        <v>0.1</v>
      </c>
      <c r="J10" s="368">
        <v>0.1</v>
      </c>
      <c r="K10" s="368">
        <v>0</v>
      </c>
      <c r="L10" s="275"/>
      <c r="M10" s="275"/>
      <c r="N10" s="369">
        <v>0</v>
      </c>
      <c r="O10" s="368">
        <v>0</v>
      </c>
      <c r="P10" s="185" t="s">
        <v>177</v>
      </c>
    </row>
    <row r="11" spans="1:17" ht="14.1">
      <c r="A11" s="181">
        <v>5</v>
      </c>
      <c r="B11" s="182" t="s">
        <v>178</v>
      </c>
      <c r="C11" s="186" t="s">
        <v>179</v>
      </c>
      <c r="D11" s="187" t="s">
        <v>180</v>
      </c>
      <c r="E11" s="368">
        <v>8.89</v>
      </c>
      <c r="F11" s="368">
        <v>8.89</v>
      </c>
      <c r="G11" s="368">
        <v>8.89</v>
      </c>
      <c r="H11" s="368">
        <v>8.89</v>
      </c>
      <c r="I11" s="368">
        <v>8.89</v>
      </c>
      <c r="J11" s="368">
        <v>8.89</v>
      </c>
      <c r="K11" s="368">
        <v>0</v>
      </c>
      <c r="L11" s="275">
        <v>8.89</v>
      </c>
      <c r="M11" s="275"/>
      <c r="N11" s="369">
        <v>0</v>
      </c>
      <c r="O11" s="368">
        <v>0</v>
      </c>
      <c r="P11" s="184" t="s">
        <v>180</v>
      </c>
    </row>
    <row r="12" spans="1:17" ht="14.1">
      <c r="A12" s="181">
        <v>6</v>
      </c>
      <c r="B12" s="182" t="s">
        <v>181</v>
      </c>
      <c r="C12" s="186" t="s">
        <v>182</v>
      </c>
      <c r="D12" s="187" t="s">
        <v>183</v>
      </c>
      <c r="E12" s="368">
        <v>6.15</v>
      </c>
      <c r="F12" s="368">
        <v>4.4000000000000004</v>
      </c>
      <c r="G12" s="368">
        <v>6.14</v>
      </c>
      <c r="H12" s="368">
        <v>6.14</v>
      </c>
      <c r="I12" s="368">
        <v>6.14</v>
      </c>
      <c r="J12" s="368">
        <v>6.14</v>
      </c>
      <c r="K12" s="368">
        <v>0</v>
      </c>
      <c r="L12" s="275"/>
      <c r="M12" s="275">
        <v>6.14</v>
      </c>
      <c r="N12" s="369">
        <v>1333</v>
      </c>
      <c r="O12" s="368">
        <v>8184.62</v>
      </c>
      <c r="P12" s="184" t="s">
        <v>183</v>
      </c>
    </row>
    <row r="13" spans="1:17" ht="14.1">
      <c r="A13" s="181">
        <v>7</v>
      </c>
      <c r="B13" s="182" t="s">
        <v>35</v>
      </c>
      <c r="C13" s="371" t="s">
        <v>36</v>
      </c>
      <c r="D13" s="187" t="s">
        <v>37</v>
      </c>
      <c r="E13" s="368">
        <v>25.26</v>
      </c>
      <c r="F13" s="368">
        <v>21.53</v>
      </c>
      <c r="G13" s="368">
        <v>25.26</v>
      </c>
      <c r="H13" s="368">
        <v>25.26</v>
      </c>
      <c r="I13" s="368">
        <v>25.26</v>
      </c>
      <c r="J13" s="368">
        <v>25.26</v>
      </c>
      <c r="K13" s="368">
        <v>0</v>
      </c>
      <c r="L13" s="275">
        <v>26.5</v>
      </c>
      <c r="M13" s="275"/>
      <c r="N13" s="369">
        <v>0</v>
      </c>
      <c r="O13" s="368">
        <v>0</v>
      </c>
      <c r="P13" s="184" t="s">
        <v>37</v>
      </c>
    </row>
    <row r="14" spans="1:17" ht="14.1">
      <c r="A14" s="181">
        <v>8</v>
      </c>
      <c r="B14" s="182" t="s">
        <v>184</v>
      </c>
      <c r="C14" s="186" t="s">
        <v>39</v>
      </c>
      <c r="D14" s="187" t="s">
        <v>40</v>
      </c>
      <c r="E14" s="368">
        <v>0.5</v>
      </c>
      <c r="F14" s="368">
        <v>0.26</v>
      </c>
      <c r="G14" s="368">
        <v>0.26</v>
      </c>
      <c r="H14" s="368">
        <v>0.26</v>
      </c>
      <c r="I14" s="372">
        <v>0.28000000000000003</v>
      </c>
      <c r="J14" s="372">
        <v>0.28000000000000003</v>
      </c>
      <c r="K14" s="372">
        <v>2.0000000000000018E-2</v>
      </c>
      <c r="L14" s="275">
        <v>0.28000000000000003</v>
      </c>
      <c r="M14" s="275">
        <v>0.28000000000000003</v>
      </c>
      <c r="N14" s="369">
        <v>101143</v>
      </c>
      <c r="O14" s="368">
        <v>28320.04</v>
      </c>
      <c r="P14" s="184" t="s">
        <v>40</v>
      </c>
      <c r="Q14" s="77"/>
    </row>
    <row r="15" spans="1:17" ht="14.1">
      <c r="A15" s="181">
        <v>9</v>
      </c>
      <c r="B15" s="182" t="s">
        <v>185</v>
      </c>
      <c r="C15" s="186" t="s">
        <v>42</v>
      </c>
      <c r="D15" s="187" t="s">
        <v>43</v>
      </c>
      <c r="E15" s="368">
        <v>0.03</v>
      </c>
      <c r="F15" s="368">
        <v>0.03</v>
      </c>
      <c r="G15" s="368">
        <v>0.03</v>
      </c>
      <c r="H15" s="368">
        <v>0.03</v>
      </c>
      <c r="I15" s="368">
        <v>0.03</v>
      </c>
      <c r="J15" s="368">
        <v>0.03</v>
      </c>
      <c r="K15" s="368">
        <v>0</v>
      </c>
      <c r="L15" s="275">
        <v>0.03</v>
      </c>
      <c r="M15" s="275"/>
      <c r="N15" s="369">
        <v>0</v>
      </c>
      <c r="O15" s="368">
        <v>0</v>
      </c>
      <c r="P15" s="184" t="s">
        <v>43</v>
      </c>
    </row>
    <row r="16" spans="1:17" ht="14.1">
      <c r="A16" s="181">
        <v>10</v>
      </c>
      <c r="B16" s="182" t="s">
        <v>186</v>
      </c>
      <c r="C16" s="186" t="s">
        <v>45</v>
      </c>
      <c r="D16" s="187" t="s">
        <v>46</v>
      </c>
      <c r="E16" s="373">
        <v>0.12</v>
      </c>
      <c r="F16" s="368">
        <v>0.1</v>
      </c>
      <c r="G16" s="368">
        <v>0.12</v>
      </c>
      <c r="H16" s="368">
        <v>0.12</v>
      </c>
      <c r="I16" s="368">
        <v>0.12</v>
      </c>
      <c r="J16" s="368">
        <v>0.12</v>
      </c>
      <c r="K16" s="368">
        <v>0</v>
      </c>
      <c r="L16" s="275">
        <v>0.12</v>
      </c>
      <c r="M16" s="275"/>
      <c r="N16" s="369">
        <v>0</v>
      </c>
      <c r="O16" s="368">
        <v>0</v>
      </c>
      <c r="P16" s="184" t="s">
        <v>46</v>
      </c>
      <c r="Q16" s="77"/>
    </row>
    <row r="17" spans="1:18" ht="14.1">
      <c r="A17" s="181">
        <v>11</v>
      </c>
      <c r="B17" s="182" t="s">
        <v>187</v>
      </c>
      <c r="C17" s="186" t="s">
        <v>48</v>
      </c>
      <c r="D17" s="187" t="s">
        <v>49</v>
      </c>
      <c r="E17" s="368">
        <v>0.02</v>
      </c>
      <c r="F17" s="368">
        <v>0.02</v>
      </c>
      <c r="G17" s="368">
        <v>0.02</v>
      </c>
      <c r="H17" s="368">
        <v>0.02</v>
      </c>
      <c r="I17" s="368">
        <v>0.02</v>
      </c>
      <c r="J17" s="368">
        <v>0.02</v>
      </c>
      <c r="K17" s="368">
        <v>0</v>
      </c>
      <c r="L17" s="275">
        <v>0.02</v>
      </c>
      <c r="M17" s="275"/>
      <c r="N17" s="369">
        <v>0</v>
      </c>
      <c r="O17" s="368">
        <v>0</v>
      </c>
      <c r="P17" s="184" t="s">
        <v>49</v>
      </c>
      <c r="Q17" s="77"/>
    </row>
    <row r="18" spans="1:18" ht="14.1">
      <c r="A18" s="181">
        <v>12</v>
      </c>
      <c r="B18" s="182" t="s">
        <v>50</v>
      </c>
      <c r="C18" s="186" t="s">
        <v>51</v>
      </c>
      <c r="D18" s="187" t="s">
        <v>52</v>
      </c>
      <c r="E18" s="368">
        <v>0.4</v>
      </c>
      <c r="F18" s="368">
        <v>0.33</v>
      </c>
      <c r="G18" s="368">
        <v>0.38</v>
      </c>
      <c r="H18" s="368">
        <v>0.38</v>
      </c>
      <c r="I18" s="368">
        <v>0.38</v>
      </c>
      <c r="J18" s="368">
        <v>0.38</v>
      </c>
      <c r="K18" s="368">
        <v>0</v>
      </c>
      <c r="L18" s="275"/>
      <c r="M18" s="275">
        <v>0.38</v>
      </c>
      <c r="N18" s="369">
        <v>697</v>
      </c>
      <c r="O18" s="368">
        <v>264.86</v>
      </c>
      <c r="P18" s="188" t="s">
        <v>52</v>
      </c>
      <c r="Q18" s="77"/>
    </row>
    <row r="19" spans="1:18" ht="14.1">
      <c r="A19" s="181">
        <v>13</v>
      </c>
      <c r="B19" s="182" t="s">
        <v>188</v>
      </c>
      <c r="C19" s="186" t="s">
        <v>54</v>
      </c>
      <c r="D19" s="187" t="s">
        <v>55</v>
      </c>
      <c r="E19" s="368">
        <v>6.2</v>
      </c>
      <c r="F19" s="368">
        <v>5.48</v>
      </c>
      <c r="G19" s="368">
        <v>6.1</v>
      </c>
      <c r="H19" s="368">
        <v>6.1</v>
      </c>
      <c r="I19" s="368">
        <v>6.1</v>
      </c>
      <c r="J19" s="368">
        <v>6.1</v>
      </c>
      <c r="K19" s="368">
        <v>0</v>
      </c>
      <c r="L19" s="275">
        <v>6.1</v>
      </c>
      <c r="M19" s="275"/>
      <c r="N19" s="369">
        <v>349</v>
      </c>
      <c r="O19" s="368">
        <v>2128.9</v>
      </c>
      <c r="P19" s="184" t="s">
        <v>55</v>
      </c>
      <c r="Q19" s="77"/>
    </row>
    <row r="20" spans="1:18" ht="14.1">
      <c r="A20" s="181">
        <v>14</v>
      </c>
      <c r="B20" s="182" t="s">
        <v>189</v>
      </c>
      <c r="C20" s="186" t="s">
        <v>57</v>
      </c>
      <c r="D20" s="187" t="s">
        <v>58</v>
      </c>
      <c r="E20" s="368">
        <v>2.39</v>
      </c>
      <c r="F20" s="368">
        <v>1.32</v>
      </c>
      <c r="G20" s="368">
        <v>1.99</v>
      </c>
      <c r="H20" s="368">
        <v>1.99</v>
      </c>
      <c r="I20" s="368">
        <v>1.99</v>
      </c>
      <c r="J20" s="368">
        <v>1.99</v>
      </c>
      <c r="K20" s="368">
        <v>0</v>
      </c>
      <c r="L20" s="275"/>
      <c r="M20" s="275">
        <v>1.99</v>
      </c>
      <c r="N20" s="369">
        <v>0</v>
      </c>
      <c r="O20" s="368">
        <v>0</v>
      </c>
      <c r="P20" s="184" t="s">
        <v>58</v>
      </c>
      <c r="Q20" s="77"/>
    </row>
    <row r="21" spans="1:18" ht="14.1">
      <c r="A21" s="181">
        <v>15</v>
      </c>
      <c r="B21" s="182" t="s">
        <v>59</v>
      </c>
      <c r="C21" s="186" t="s">
        <v>60</v>
      </c>
      <c r="D21" s="187" t="s">
        <v>61</v>
      </c>
      <c r="E21" s="368">
        <v>0.2</v>
      </c>
      <c r="F21" s="368">
        <v>0.15</v>
      </c>
      <c r="G21" s="368">
        <v>0.2</v>
      </c>
      <c r="H21" s="368">
        <v>0.2</v>
      </c>
      <c r="I21" s="368">
        <v>0.2</v>
      </c>
      <c r="J21" s="368">
        <v>0.2</v>
      </c>
      <c r="K21" s="368">
        <v>0</v>
      </c>
      <c r="L21" s="275">
        <v>0.2</v>
      </c>
      <c r="M21" s="275"/>
      <c r="N21" s="369">
        <v>1319</v>
      </c>
      <c r="O21" s="368">
        <v>263.79999999999995</v>
      </c>
      <c r="P21" s="184" t="s">
        <v>61</v>
      </c>
      <c r="Q21" s="77"/>
      <c r="R21" s="77"/>
    </row>
    <row r="22" spans="1:18" ht="14.1">
      <c r="A22" s="181">
        <v>16</v>
      </c>
      <c r="B22" s="182" t="s">
        <v>62</v>
      </c>
      <c r="C22" s="186" t="s">
        <v>63</v>
      </c>
      <c r="D22" s="187" t="s">
        <v>64</v>
      </c>
      <c r="E22" s="368">
        <v>3.7</v>
      </c>
      <c r="F22" s="368">
        <v>3.19</v>
      </c>
      <c r="G22" s="368">
        <v>3.7</v>
      </c>
      <c r="H22" s="368">
        <v>3.7</v>
      </c>
      <c r="I22" s="368">
        <v>3.7</v>
      </c>
      <c r="J22" s="368">
        <v>3.7</v>
      </c>
      <c r="K22" s="368">
        <v>0</v>
      </c>
      <c r="L22" s="275">
        <v>3.7</v>
      </c>
      <c r="M22" s="275"/>
      <c r="N22" s="369">
        <v>0</v>
      </c>
      <c r="O22" s="368">
        <v>0</v>
      </c>
      <c r="P22" s="184" t="s">
        <v>64</v>
      </c>
      <c r="Q22" s="77"/>
    </row>
    <row r="23" spans="1:18" ht="14.1">
      <c r="A23" s="181">
        <v>17</v>
      </c>
      <c r="B23" s="182" t="s">
        <v>190</v>
      </c>
      <c r="C23" s="186" t="s">
        <v>66</v>
      </c>
      <c r="D23" s="367" t="s">
        <v>191</v>
      </c>
      <c r="E23" s="368">
        <v>6.15</v>
      </c>
      <c r="F23" s="368">
        <v>3.4</v>
      </c>
      <c r="G23" s="368">
        <v>6.15</v>
      </c>
      <c r="H23" s="368">
        <v>6.15</v>
      </c>
      <c r="I23" s="368">
        <v>6.15</v>
      </c>
      <c r="J23" s="368">
        <v>6.15</v>
      </c>
      <c r="K23" s="368">
        <v>0</v>
      </c>
      <c r="L23" s="275">
        <v>6.15</v>
      </c>
      <c r="M23" s="275"/>
      <c r="N23" s="369">
        <v>850</v>
      </c>
      <c r="O23" s="368">
        <v>5227.5000000000009</v>
      </c>
      <c r="P23" s="183" t="s">
        <v>191</v>
      </c>
      <c r="Q23" s="189"/>
    </row>
    <row r="24" spans="1:18" ht="14.1">
      <c r="A24" s="181">
        <v>18</v>
      </c>
      <c r="B24" s="182" t="s">
        <v>192</v>
      </c>
      <c r="C24" s="186" t="s">
        <v>70</v>
      </c>
      <c r="D24" s="187" t="s">
        <v>71</v>
      </c>
      <c r="E24" s="368">
        <v>5.16</v>
      </c>
      <c r="F24" s="368">
        <v>3.4</v>
      </c>
      <c r="G24" s="368">
        <v>4.7</v>
      </c>
      <c r="H24" s="368">
        <v>4.7</v>
      </c>
      <c r="I24" s="368">
        <v>4.7</v>
      </c>
      <c r="J24" s="368">
        <v>4.7</v>
      </c>
      <c r="K24" s="368">
        <v>0</v>
      </c>
      <c r="L24" s="275"/>
      <c r="M24" s="275">
        <v>4.7</v>
      </c>
      <c r="N24" s="369">
        <v>0</v>
      </c>
      <c r="O24" s="368">
        <v>0</v>
      </c>
      <c r="P24" s="184" t="s">
        <v>71</v>
      </c>
      <c r="Q24" s="77"/>
    </row>
    <row r="25" spans="1:18" ht="14.1">
      <c r="A25" s="181">
        <v>19</v>
      </c>
      <c r="B25" s="182" t="s">
        <v>193</v>
      </c>
      <c r="C25" s="186" t="s">
        <v>73</v>
      </c>
      <c r="D25" s="187" t="s">
        <v>74</v>
      </c>
      <c r="E25" s="368">
        <v>1.51</v>
      </c>
      <c r="F25" s="368">
        <v>1.5</v>
      </c>
      <c r="G25" s="368">
        <v>1.51</v>
      </c>
      <c r="H25" s="368">
        <v>1.51</v>
      </c>
      <c r="I25" s="368">
        <v>1.51</v>
      </c>
      <c r="J25" s="368">
        <v>1.51</v>
      </c>
      <c r="K25" s="368">
        <v>0</v>
      </c>
      <c r="L25" s="275">
        <v>1.51</v>
      </c>
      <c r="M25" s="275">
        <v>1.52</v>
      </c>
      <c r="N25" s="369">
        <v>1</v>
      </c>
      <c r="O25" s="368">
        <v>1.51</v>
      </c>
      <c r="P25" s="184" t="s">
        <v>74</v>
      </c>
      <c r="Q25" s="77"/>
    </row>
    <row r="26" spans="1:18" ht="14.1">
      <c r="A26" s="181">
        <v>20</v>
      </c>
      <c r="B26" s="182" t="s">
        <v>194</v>
      </c>
      <c r="C26" s="186" t="s">
        <v>195</v>
      </c>
      <c r="D26" s="187" t="s">
        <v>80</v>
      </c>
      <c r="E26" s="368">
        <v>5.38</v>
      </c>
      <c r="F26" s="368">
        <v>5.38</v>
      </c>
      <c r="G26" s="368">
        <v>5.38</v>
      </c>
      <c r="H26" s="368">
        <v>5.38</v>
      </c>
      <c r="I26" s="368">
        <v>5.38</v>
      </c>
      <c r="J26" s="368">
        <v>5.38</v>
      </c>
      <c r="K26" s="368">
        <v>0</v>
      </c>
      <c r="L26" s="275"/>
      <c r="M26" s="275">
        <v>5.38</v>
      </c>
      <c r="N26" s="369">
        <v>0</v>
      </c>
      <c r="O26" s="368">
        <v>0</v>
      </c>
      <c r="P26" s="184" t="s">
        <v>80</v>
      </c>
    </row>
    <row r="27" spans="1:18" ht="14.1">
      <c r="A27" s="181">
        <v>21</v>
      </c>
      <c r="B27" s="190" t="s">
        <v>84</v>
      </c>
      <c r="C27" s="186" t="s">
        <v>85</v>
      </c>
      <c r="D27" s="187" t="s">
        <v>86</v>
      </c>
      <c r="E27" s="368">
        <v>2.4300000000000002</v>
      </c>
      <c r="F27" s="368">
        <v>1.39</v>
      </c>
      <c r="G27" s="368">
        <v>2.16</v>
      </c>
      <c r="H27" s="368">
        <v>2.16</v>
      </c>
      <c r="I27" s="372">
        <v>2.2999999999999998</v>
      </c>
      <c r="J27" s="372">
        <v>2.29</v>
      </c>
      <c r="K27" s="372">
        <v>0.12999999999999989</v>
      </c>
      <c r="L27" s="275">
        <v>2.1800000000000002</v>
      </c>
      <c r="M27" s="275">
        <v>2.2999999999999998</v>
      </c>
      <c r="N27" s="369">
        <v>3295039</v>
      </c>
      <c r="O27" s="368">
        <v>7543144.2400000012</v>
      </c>
      <c r="P27" s="184" t="s">
        <v>86</v>
      </c>
    </row>
    <row r="28" spans="1:18" ht="14.1">
      <c r="A28" s="181">
        <v>22</v>
      </c>
      <c r="B28" s="191" t="s">
        <v>196</v>
      </c>
      <c r="C28" s="186" t="s">
        <v>88</v>
      </c>
      <c r="D28" s="370" t="s">
        <v>89</v>
      </c>
      <c r="E28" s="368">
        <v>0.02</v>
      </c>
      <c r="F28" s="368">
        <v>0.02</v>
      </c>
      <c r="G28" s="368">
        <v>0.02</v>
      </c>
      <c r="H28" s="368">
        <v>0.02</v>
      </c>
      <c r="I28" s="368">
        <v>0.02</v>
      </c>
      <c r="J28" s="368">
        <v>0.02</v>
      </c>
      <c r="K28" s="368">
        <v>0</v>
      </c>
      <c r="L28" s="275"/>
      <c r="M28" s="275"/>
      <c r="N28" s="369">
        <v>0</v>
      </c>
      <c r="O28" s="368">
        <v>0</v>
      </c>
      <c r="P28" s="185" t="s">
        <v>89</v>
      </c>
    </row>
    <row r="29" spans="1:18" ht="14.1">
      <c r="A29" s="181">
        <v>23</v>
      </c>
      <c r="B29" s="182" t="s">
        <v>197</v>
      </c>
      <c r="C29" s="186" t="s">
        <v>91</v>
      </c>
      <c r="D29" s="187" t="s">
        <v>92</v>
      </c>
      <c r="E29" s="368">
        <v>0.66</v>
      </c>
      <c r="F29" s="368">
        <v>0.48</v>
      </c>
      <c r="G29" s="368">
        <v>0.66</v>
      </c>
      <c r="H29" s="368">
        <v>0.66</v>
      </c>
      <c r="I29" s="368">
        <v>0.66</v>
      </c>
      <c r="J29" s="368">
        <v>0.66</v>
      </c>
      <c r="K29" s="368">
        <v>0</v>
      </c>
      <c r="L29" s="275">
        <v>0.66</v>
      </c>
      <c r="M29" s="275"/>
      <c r="N29" s="369">
        <v>764</v>
      </c>
      <c r="O29" s="368">
        <v>504.24000000000007</v>
      </c>
      <c r="P29" s="184" t="s">
        <v>92</v>
      </c>
    </row>
    <row r="30" spans="1:18" ht="14.1">
      <c r="A30" s="181">
        <v>24</v>
      </c>
      <c r="B30" s="182" t="s">
        <v>93</v>
      </c>
      <c r="C30" s="186" t="s">
        <v>94</v>
      </c>
      <c r="D30" s="187" t="s">
        <v>95</v>
      </c>
      <c r="E30" s="368">
        <v>23</v>
      </c>
      <c r="F30" s="368">
        <v>17.53</v>
      </c>
      <c r="G30" s="368">
        <v>23</v>
      </c>
      <c r="H30" s="368">
        <v>23</v>
      </c>
      <c r="I30" s="368">
        <v>23</v>
      </c>
      <c r="J30" s="368">
        <v>23</v>
      </c>
      <c r="K30" s="368">
        <v>0</v>
      </c>
      <c r="L30" s="275">
        <v>23</v>
      </c>
      <c r="M30" s="275"/>
      <c r="N30" s="369">
        <v>0</v>
      </c>
      <c r="O30" s="368">
        <v>0</v>
      </c>
      <c r="P30" s="184" t="s">
        <v>95</v>
      </c>
    </row>
    <row r="31" spans="1:18" ht="14.1">
      <c r="A31" s="181">
        <v>25</v>
      </c>
      <c r="B31" s="182" t="s">
        <v>198</v>
      </c>
      <c r="C31" s="186" t="s">
        <v>97</v>
      </c>
      <c r="D31" s="187" t="s">
        <v>98</v>
      </c>
      <c r="E31" s="368">
        <v>0.25</v>
      </c>
      <c r="F31" s="368">
        <v>0.24</v>
      </c>
      <c r="G31" s="368">
        <v>0.25</v>
      </c>
      <c r="H31" s="368">
        <v>0.25</v>
      </c>
      <c r="I31" s="368">
        <v>0.25</v>
      </c>
      <c r="J31" s="368">
        <v>0.25</v>
      </c>
      <c r="K31" s="368">
        <v>0</v>
      </c>
      <c r="L31" s="275">
        <v>0.25</v>
      </c>
      <c r="M31" s="275"/>
      <c r="N31" s="369">
        <v>2000</v>
      </c>
      <c r="O31" s="368">
        <v>500</v>
      </c>
      <c r="P31" s="184" t="s">
        <v>98</v>
      </c>
    </row>
    <row r="32" spans="1:18" ht="14.1">
      <c r="A32" s="181">
        <v>26</v>
      </c>
      <c r="B32" s="182" t="s">
        <v>99</v>
      </c>
      <c r="C32" s="186" t="s">
        <v>100</v>
      </c>
      <c r="D32" s="187" t="s">
        <v>101</v>
      </c>
      <c r="E32" s="368">
        <v>1.57</v>
      </c>
      <c r="F32" s="368">
        <v>1.5</v>
      </c>
      <c r="G32" s="368">
        <v>1.5</v>
      </c>
      <c r="H32" s="368">
        <v>1.5</v>
      </c>
      <c r="I32" s="368">
        <v>1.5</v>
      </c>
      <c r="J32" s="368">
        <v>1.5</v>
      </c>
      <c r="K32" s="368">
        <v>0</v>
      </c>
      <c r="L32" s="275">
        <v>1.5</v>
      </c>
      <c r="M32" s="275"/>
      <c r="N32" s="369">
        <v>0</v>
      </c>
      <c r="O32" s="368">
        <v>0</v>
      </c>
      <c r="P32" s="184" t="s">
        <v>101</v>
      </c>
    </row>
    <row r="33" spans="1:16" s="193" customFormat="1" ht="14.1">
      <c r="A33" s="181">
        <v>27</v>
      </c>
      <c r="B33" s="182" t="s">
        <v>199</v>
      </c>
      <c r="C33" s="374" t="s">
        <v>106</v>
      </c>
      <c r="D33" s="375" t="s">
        <v>107</v>
      </c>
      <c r="E33" s="368">
        <v>0.83</v>
      </c>
      <c r="F33" s="368">
        <v>0.82</v>
      </c>
      <c r="G33" s="368">
        <v>0.83</v>
      </c>
      <c r="H33" s="368">
        <v>0.83</v>
      </c>
      <c r="I33" s="368">
        <v>0.83</v>
      </c>
      <c r="J33" s="368">
        <v>0.83</v>
      </c>
      <c r="K33" s="368">
        <v>0</v>
      </c>
      <c r="L33" s="275">
        <v>0.83</v>
      </c>
      <c r="M33" s="275"/>
      <c r="N33" s="369">
        <v>0</v>
      </c>
      <c r="O33" s="368">
        <v>0</v>
      </c>
      <c r="P33" s="192" t="s">
        <v>107</v>
      </c>
    </row>
    <row r="34" spans="1:16" s="193" customFormat="1" ht="14.1">
      <c r="A34" s="181">
        <v>28</v>
      </c>
      <c r="B34" s="182" t="s">
        <v>200</v>
      </c>
      <c r="C34" s="186" t="s">
        <v>109</v>
      </c>
      <c r="D34" s="187" t="s">
        <v>110</v>
      </c>
      <c r="E34" s="372">
        <v>12.88</v>
      </c>
      <c r="F34" s="368">
        <v>9</v>
      </c>
      <c r="G34" s="368">
        <v>12.83</v>
      </c>
      <c r="H34" s="368">
        <v>12.83</v>
      </c>
      <c r="I34" s="372">
        <v>12.88</v>
      </c>
      <c r="J34" s="372">
        <v>12.88</v>
      </c>
      <c r="K34" s="372">
        <v>5.0000000000000711E-2</v>
      </c>
      <c r="L34" s="368">
        <v>12.88</v>
      </c>
      <c r="M34" s="275"/>
      <c r="N34" s="369">
        <v>2500</v>
      </c>
      <c r="O34" s="368">
        <v>32200.000000000004</v>
      </c>
      <c r="P34" s="184" t="s">
        <v>110</v>
      </c>
    </row>
    <row r="35" spans="1:16" s="193" customFormat="1" ht="14.1">
      <c r="A35" s="181">
        <v>29</v>
      </c>
      <c r="B35" s="182" t="s">
        <v>201</v>
      </c>
      <c r="C35" s="186" t="s">
        <v>202</v>
      </c>
      <c r="D35" s="187" t="s">
        <v>113</v>
      </c>
      <c r="E35" s="368">
        <v>11.92</v>
      </c>
      <c r="F35" s="368">
        <v>11.92</v>
      </c>
      <c r="G35" s="368">
        <v>11.92</v>
      </c>
      <c r="H35" s="368">
        <v>11.92</v>
      </c>
      <c r="I35" s="368">
        <v>11.92</v>
      </c>
      <c r="J35" s="368">
        <v>11.92</v>
      </c>
      <c r="K35" s="368">
        <v>0</v>
      </c>
      <c r="L35" s="275"/>
      <c r="M35" s="275">
        <v>11.92</v>
      </c>
      <c r="N35" s="369">
        <v>90</v>
      </c>
      <c r="O35" s="368">
        <v>1072.8</v>
      </c>
      <c r="P35" s="184" t="s">
        <v>113</v>
      </c>
    </row>
    <row r="36" spans="1:16" ht="14.1">
      <c r="A36" s="181">
        <v>30</v>
      </c>
      <c r="B36" s="182" t="s">
        <v>203</v>
      </c>
      <c r="C36" s="186" t="s">
        <v>115</v>
      </c>
      <c r="D36" s="187" t="s">
        <v>116</v>
      </c>
      <c r="E36" s="372">
        <v>17</v>
      </c>
      <c r="F36" s="368">
        <v>8.11</v>
      </c>
      <c r="G36" s="368">
        <v>16.5</v>
      </c>
      <c r="H36" s="368">
        <v>16.5</v>
      </c>
      <c r="I36" s="372">
        <v>17</v>
      </c>
      <c r="J36" s="372">
        <v>17</v>
      </c>
      <c r="K36" s="372">
        <v>0.5</v>
      </c>
      <c r="L36" s="275">
        <v>16.5</v>
      </c>
      <c r="M36" s="275"/>
      <c r="N36" s="369">
        <v>15000</v>
      </c>
      <c r="O36" s="368">
        <v>255000</v>
      </c>
      <c r="P36" s="184" t="s">
        <v>116</v>
      </c>
    </row>
    <row r="37" spans="1:16" ht="18" customHeight="1">
      <c r="A37" s="181"/>
      <c r="B37" s="194" t="s">
        <v>204</v>
      </c>
      <c r="C37" s="360"/>
      <c r="D37" s="281"/>
      <c r="E37" s="368"/>
      <c r="F37" s="368"/>
      <c r="G37" s="368"/>
      <c r="H37" s="368"/>
      <c r="I37" s="368"/>
      <c r="J37" s="368"/>
      <c r="K37" s="368"/>
      <c r="L37" s="405" t="s">
        <v>205</v>
      </c>
      <c r="M37" s="406"/>
      <c r="N37" s="376">
        <v>3421085</v>
      </c>
      <c r="O37" s="377">
        <v>7876812.5100000016</v>
      </c>
      <c r="P37" s="195"/>
    </row>
    <row r="38" spans="1:16" s="197" customFormat="1" ht="14.1">
      <c r="A38" s="196"/>
      <c r="B38" s="378" t="s">
        <v>206</v>
      </c>
      <c r="C38" s="186" t="s">
        <v>207</v>
      </c>
      <c r="D38" s="281" t="s">
        <v>121</v>
      </c>
      <c r="E38" s="368">
        <v>0.41</v>
      </c>
      <c r="F38" s="368">
        <v>0.41</v>
      </c>
      <c r="G38" s="368">
        <v>0.41</v>
      </c>
      <c r="H38" s="368">
        <v>0.41</v>
      </c>
      <c r="I38" s="368">
        <v>0.41</v>
      </c>
      <c r="J38" s="368">
        <v>0.41</v>
      </c>
      <c r="K38" s="368">
        <v>0</v>
      </c>
      <c r="L38" s="275"/>
      <c r="M38" s="276"/>
      <c r="N38" s="379">
        <v>174</v>
      </c>
      <c r="O38" s="380">
        <v>71.339999999999989</v>
      </c>
      <c r="P38" s="381" t="s">
        <v>121</v>
      </c>
    </row>
    <row r="39" spans="1:16" s="197" customFormat="1" ht="18.75" customHeight="1">
      <c r="A39" s="286"/>
      <c r="B39" s="202" t="s">
        <v>125</v>
      </c>
      <c r="C39" s="280"/>
      <c r="D39" s="281"/>
      <c r="E39" s="368"/>
      <c r="F39" s="368"/>
      <c r="G39" s="368"/>
      <c r="H39" s="368"/>
      <c r="I39" s="368"/>
      <c r="J39" s="368"/>
      <c r="K39" s="368"/>
      <c r="L39" s="287"/>
      <c r="M39" s="277"/>
      <c r="N39" s="382"/>
      <c r="O39" s="382"/>
      <c r="P39" s="383"/>
    </row>
    <row r="40" spans="1:16" s="197" customFormat="1" ht="18.75" customHeight="1">
      <c r="A40" s="286"/>
      <c r="B40" s="151" t="s">
        <v>208</v>
      </c>
      <c r="C40" s="280" t="s">
        <v>209</v>
      </c>
      <c r="D40" s="281" t="s">
        <v>210</v>
      </c>
      <c r="E40" s="368">
        <v>0.28999999999999998</v>
      </c>
      <c r="F40" s="368">
        <v>0.28999999999999998</v>
      </c>
      <c r="G40" s="368">
        <v>0.28999999999999998</v>
      </c>
      <c r="H40" s="368">
        <v>0.28999999999999998</v>
      </c>
      <c r="I40" s="368">
        <v>0.28999999999999998</v>
      </c>
      <c r="J40" s="368">
        <v>0.28999999999999998</v>
      </c>
      <c r="K40" s="368">
        <v>0</v>
      </c>
      <c r="L40" s="275">
        <v>0.28999999999999998</v>
      </c>
      <c r="M40" s="275"/>
      <c r="N40" s="369">
        <v>0</v>
      </c>
      <c r="O40" s="384">
        <v>0</v>
      </c>
      <c r="P40" s="281" t="s">
        <v>211</v>
      </c>
    </row>
    <row r="41" spans="1:16" s="197" customFormat="1" ht="17.25" customHeight="1">
      <c r="A41" s="282"/>
      <c r="B41" s="198" t="s">
        <v>212</v>
      </c>
      <c r="C41" s="283" t="s">
        <v>127</v>
      </c>
      <c r="D41" s="284" t="s">
        <v>128</v>
      </c>
      <c r="E41" s="368">
        <v>0.9</v>
      </c>
      <c r="F41" s="368">
        <v>0.9</v>
      </c>
      <c r="G41" s="368">
        <v>0.9</v>
      </c>
      <c r="H41" s="368">
        <v>0.9</v>
      </c>
      <c r="I41" s="368">
        <v>0.9</v>
      </c>
      <c r="J41" s="368">
        <v>0.9</v>
      </c>
      <c r="K41" s="368">
        <v>0</v>
      </c>
      <c r="L41" s="285"/>
      <c r="M41" s="278"/>
      <c r="N41" s="369">
        <v>0</v>
      </c>
      <c r="O41" s="384">
        <v>0</v>
      </c>
      <c r="P41" s="284" t="s">
        <v>213</v>
      </c>
    </row>
    <row r="42" spans="1:16" s="197" customFormat="1" ht="24.75" customHeight="1">
      <c r="A42" s="196"/>
      <c r="B42" s="194" t="s">
        <v>214</v>
      </c>
      <c r="C42" s="151"/>
      <c r="D42" s="385"/>
      <c r="E42" s="368"/>
      <c r="F42" s="368"/>
      <c r="G42" s="368"/>
      <c r="H42" s="368"/>
      <c r="I42" s="368"/>
      <c r="J42" s="368"/>
      <c r="K42" s="368"/>
      <c r="L42" s="279"/>
      <c r="M42" s="279"/>
      <c r="N42" s="382"/>
      <c r="O42" s="380"/>
      <c r="P42" s="199"/>
    </row>
    <row r="43" spans="1:16" s="197" customFormat="1" ht="16.5" customHeight="1">
      <c r="A43" s="200"/>
      <c r="B43" s="201" t="s">
        <v>215</v>
      </c>
      <c r="C43" s="151" t="s">
        <v>216</v>
      </c>
      <c r="D43" s="281" t="s">
        <v>217</v>
      </c>
      <c r="E43" s="372">
        <v>453.1</v>
      </c>
      <c r="F43" s="368">
        <v>218.5</v>
      </c>
      <c r="G43" s="368">
        <v>450.96</v>
      </c>
      <c r="H43" s="368">
        <v>450.96</v>
      </c>
      <c r="I43" s="372">
        <v>453.1</v>
      </c>
      <c r="J43" s="372">
        <v>453.1</v>
      </c>
      <c r="K43" s="372">
        <v>2.1400000000000432</v>
      </c>
      <c r="L43" s="275">
        <v>453.1</v>
      </c>
      <c r="M43" s="278"/>
      <c r="N43" s="369">
        <v>1094</v>
      </c>
      <c r="O43" s="368">
        <v>495691.4</v>
      </c>
      <c r="P43" s="386" t="s">
        <v>217</v>
      </c>
    </row>
    <row r="44" spans="1:16" s="197" customFormat="1" ht="17.25" customHeight="1">
      <c r="B44" s="202" t="s">
        <v>122</v>
      </c>
      <c r="C44" s="151"/>
      <c r="D44" s="385"/>
      <c r="E44" s="368"/>
      <c r="F44" s="368"/>
      <c r="G44" s="368"/>
      <c r="H44" s="368"/>
      <c r="I44" s="368"/>
      <c r="J44" s="368"/>
      <c r="K44" s="368"/>
      <c r="L44" s="279"/>
      <c r="M44" s="276"/>
      <c r="N44" s="382"/>
      <c r="O44" s="380"/>
      <c r="P44" s="199"/>
    </row>
    <row r="45" spans="1:16" s="197" customFormat="1" ht="19.5" customHeight="1">
      <c r="A45" s="181">
        <v>1</v>
      </c>
      <c r="B45" s="201" t="s">
        <v>218</v>
      </c>
      <c r="C45" s="151" t="s">
        <v>124</v>
      </c>
      <c r="D45" s="385" t="s">
        <v>20</v>
      </c>
      <c r="E45" s="368">
        <v>0.55000000000000004</v>
      </c>
      <c r="F45" s="368">
        <v>0.55000000000000004</v>
      </c>
      <c r="G45" s="368">
        <v>0.55000000000000004</v>
      </c>
      <c r="H45" s="368">
        <v>0.55000000000000004</v>
      </c>
      <c r="I45" s="368">
        <v>0.55000000000000004</v>
      </c>
      <c r="J45" s="368">
        <v>0.55000000000000004</v>
      </c>
      <c r="K45" s="368">
        <v>0</v>
      </c>
      <c r="L45" s="279"/>
      <c r="M45" s="279"/>
      <c r="N45" s="369">
        <v>0</v>
      </c>
      <c r="O45" s="384">
        <v>0</v>
      </c>
      <c r="P45" s="386" t="s">
        <v>20</v>
      </c>
    </row>
    <row r="46" spans="1:16" s="197" customFormat="1" ht="19.5" customHeight="1">
      <c r="A46" s="181">
        <v>2</v>
      </c>
      <c r="B46" s="201" t="s">
        <v>129</v>
      </c>
      <c r="C46" s="387" t="s">
        <v>130</v>
      </c>
      <c r="D46" s="388" t="s">
        <v>131</v>
      </c>
      <c r="E46" s="368">
        <v>0.11</v>
      </c>
      <c r="F46" s="368">
        <v>0.1</v>
      </c>
      <c r="G46" s="368">
        <v>0.1</v>
      </c>
      <c r="H46" s="368">
        <v>0.1</v>
      </c>
      <c r="I46" s="368">
        <v>0.1</v>
      </c>
      <c r="J46" s="368">
        <v>0.1</v>
      </c>
      <c r="K46" s="368">
        <v>0</v>
      </c>
      <c r="L46" s="275"/>
      <c r="M46" s="275"/>
      <c r="N46" s="369">
        <v>0</v>
      </c>
      <c r="O46" s="384">
        <v>0</v>
      </c>
      <c r="P46" s="389" t="s">
        <v>131</v>
      </c>
    </row>
    <row r="47" spans="1:16" s="197" customFormat="1" ht="14.1">
      <c r="A47" s="181">
        <v>3</v>
      </c>
      <c r="B47" s="201" t="s">
        <v>219</v>
      </c>
      <c r="C47" s="387" t="s">
        <v>133</v>
      </c>
      <c r="D47" s="390" t="s">
        <v>134</v>
      </c>
      <c r="E47" s="368">
        <v>0.1</v>
      </c>
      <c r="F47" s="368">
        <v>0.1</v>
      </c>
      <c r="G47" s="368">
        <v>0.1</v>
      </c>
      <c r="H47" s="368">
        <v>0.1</v>
      </c>
      <c r="I47" s="368">
        <v>0.1</v>
      </c>
      <c r="J47" s="368">
        <v>0.1</v>
      </c>
      <c r="K47" s="368">
        <v>0</v>
      </c>
      <c r="L47" s="275"/>
      <c r="M47" s="275">
        <v>0.1</v>
      </c>
      <c r="N47" s="369">
        <v>0</v>
      </c>
      <c r="O47" s="384">
        <v>0</v>
      </c>
      <c r="P47" s="391" t="s">
        <v>134</v>
      </c>
    </row>
    <row r="48" spans="1:16" s="197" customFormat="1" ht="14.1">
      <c r="A48" s="181">
        <v>4</v>
      </c>
      <c r="B48" s="201" t="s">
        <v>220</v>
      </c>
      <c r="C48" s="151" t="s">
        <v>136</v>
      </c>
      <c r="D48" s="281" t="s">
        <v>137</v>
      </c>
      <c r="E48" s="368">
        <v>0.05</v>
      </c>
      <c r="F48" s="368">
        <v>0.05</v>
      </c>
      <c r="G48" s="368">
        <v>0.05</v>
      </c>
      <c r="H48" s="368">
        <v>0.05</v>
      </c>
      <c r="I48" s="368">
        <v>0.05</v>
      </c>
      <c r="J48" s="368">
        <v>0.05</v>
      </c>
      <c r="K48" s="368">
        <v>0</v>
      </c>
      <c r="L48" s="275"/>
      <c r="M48" s="275">
        <v>0.05</v>
      </c>
      <c r="N48" s="369">
        <v>0</v>
      </c>
      <c r="O48" s="384">
        <v>0</v>
      </c>
      <c r="P48" s="281" t="s">
        <v>137</v>
      </c>
    </row>
    <row r="49" spans="1:16" s="197" customFormat="1" ht="14.1">
      <c r="A49" s="181">
        <v>5</v>
      </c>
      <c r="B49" s="201" t="s">
        <v>221</v>
      </c>
      <c r="C49" s="151" t="s">
        <v>139</v>
      </c>
      <c r="D49" s="281" t="s">
        <v>140</v>
      </c>
      <c r="E49" s="368">
        <v>0.09</v>
      </c>
      <c r="F49" s="368">
        <v>0.09</v>
      </c>
      <c r="G49" s="368">
        <v>0.09</v>
      </c>
      <c r="H49" s="368">
        <v>0.09</v>
      </c>
      <c r="I49" s="368">
        <v>0.09</v>
      </c>
      <c r="J49" s="368">
        <v>0.09</v>
      </c>
      <c r="K49" s="368">
        <v>0</v>
      </c>
      <c r="L49" s="275"/>
      <c r="M49" s="275">
        <v>0.09</v>
      </c>
      <c r="N49" s="369">
        <v>0</v>
      </c>
      <c r="O49" s="384">
        <v>0</v>
      </c>
      <c r="P49" s="281" t="s">
        <v>140</v>
      </c>
    </row>
    <row r="50" spans="1:16" ht="15.6">
      <c r="M50" s="292" t="s">
        <v>222</v>
      </c>
      <c r="N50" s="291">
        <v>3422353</v>
      </c>
      <c r="O50" s="293">
        <v>8372575.2500000019</v>
      </c>
    </row>
    <row r="62" spans="1:16" ht="12.95">
      <c r="B62" s="198"/>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Results(r)'!XFD1048549:XFD1048576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0" workbookViewId="0">
      <selection activeCell="G6" sqref="G6"/>
    </sheetView>
  </sheetViews>
  <sheetFormatPr defaultColWidth="11.42578125" defaultRowHeight="12.6"/>
  <cols>
    <col min="1" max="1" width="15" style="73" bestFit="1" customWidth="1"/>
    <col min="2" max="2" width="18.5703125" style="73" customWidth="1"/>
    <col min="3" max="3" width="14.85546875" style="73" bestFit="1" customWidth="1"/>
    <col min="4" max="4" width="15.42578125" style="73" customWidth="1"/>
    <col min="5" max="5" width="12.42578125" style="73" hidden="1" customWidth="1"/>
    <col min="6" max="6" width="35.5703125" style="73" customWidth="1"/>
    <col min="7" max="7" width="14" style="73" bestFit="1" customWidth="1"/>
    <col min="8" max="8" width="13.7109375" style="73" customWidth="1"/>
    <col min="9" max="9" width="16.7109375" style="76" bestFit="1" customWidth="1"/>
    <col min="10" max="10" width="14" style="73" customWidth="1"/>
    <col min="11" max="11" width="17.28515625" style="73" bestFit="1" customWidth="1"/>
    <col min="12" max="16384" width="11.42578125" style="73"/>
  </cols>
  <sheetData>
    <row r="1" spans="1:11" ht="50.25" customHeight="1">
      <c r="F1" s="74"/>
      <c r="G1" s="75"/>
      <c r="H1" s="210" t="s">
        <v>145</v>
      </c>
      <c r="K1" s="74"/>
    </row>
    <row r="2" spans="1:11" ht="21.75" customHeight="1">
      <c r="D2" s="78" t="s">
        <v>223</v>
      </c>
      <c r="E2" s="79"/>
      <c r="F2" s="79"/>
      <c r="G2" s="79" t="s">
        <v>169</v>
      </c>
      <c r="H2" s="80"/>
      <c r="I2" s="81"/>
      <c r="J2" s="82"/>
      <c r="K2" s="83"/>
    </row>
    <row r="3" spans="1:11" ht="14.1">
      <c r="D3" s="407" t="s">
        <v>224</v>
      </c>
      <c r="E3" s="407"/>
      <c r="F3" s="407"/>
      <c r="G3" s="407"/>
      <c r="H3" s="407"/>
      <c r="I3" s="407"/>
      <c r="J3" s="407"/>
    </row>
    <row r="4" spans="1:11" ht="18" customHeight="1">
      <c r="E4" s="84" t="s">
        <v>169</v>
      </c>
      <c r="F4" s="84"/>
      <c r="G4" s="85"/>
      <c r="K4" s="73" t="s">
        <v>169</v>
      </c>
    </row>
    <row r="5" spans="1:11" ht="12.95">
      <c r="B5" s="86"/>
      <c r="G5" s="87" t="s">
        <v>169</v>
      </c>
    </row>
    <row r="6" spans="1:11" ht="54.75" customHeight="1" thickBot="1">
      <c r="A6" s="88"/>
      <c r="B6" s="89" t="s">
        <v>225</v>
      </c>
      <c r="C6" s="90" t="s">
        <v>226</v>
      </c>
      <c r="D6" s="90" t="s">
        <v>227</v>
      </c>
      <c r="E6" s="91" t="s">
        <v>228</v>
      </c>
      <c r="F6" s="90" t="s">
        <v>229</v>
      </c>
      <c r="G6" s="90" t="s">
        <v>230</v>
      </c>
      <c r="H6" s="90" t="s">
        <v>231</v>
      </c>
      <c r="I6" s="92" t="s">
        <v>232</v>
      </c>
      <c r="J6" s="90" t="s">
        <v>233</v>
      </c>
      <c r="K6" s="93"/>
    </row>
    <row r="7" spans="1:11" ht="24" customHeight="1">
      <c r="A7" s="95"/>
      <c r="B7" s="96" t="s">
        <v>22</v>
      </c>
      <c r="C7" s="97"/>
      <c r="D7" s="98"/>
      <c r="E7" s="99"/>
      <c r="F7" s="100"/>
      <c r="G7" s="289"/>
      <c r="H7" s="290"/>
      <c r="I7" s="101"/>
      <c r="J7" s="100"/>
      <c r="K7" s="84"/>
    </row>
    <row r="8" spans="1:11" ht="24" customHeight="1">
      <c r="A8" s="102">
        <v>1</v>
      </c>
      <c r="B8" s="103" t="s">
        <v>25</v>
      </c>
      <c r="C8" s="104">
        <v>173.947596</v>
      </c>
      <c r="D8" s="105">
        <v>751.45361472000002</v>
      </c>
      <c r="E8" s="106"/>
      <c r="F8" s="107" t="s">
        <v>234</v>
      </c>
      <c r="G8" s="108">
        <v>0</v>
      </c>
      <c r="H8" s="109">
        <v>0</v>
      </c>
      <c r="I8" s="108">
        <v>4.1733411864264376</v>
      </c>
      <c r="J8" s="110">
        <v>1.0351418221090005</v>
      </c>
      <c r="K8" s="111" t="s">
        <v>25</v>
      </c>
    </row>
    <row r="9" spans="1:11" s="113" customFormat="1" ht="17.25" customHeight="1">
      <c r="A9" s="392">
        <v>2</v>
      </c>
      <c r="B9" s="103" t="s">
        <v>28</v>
      </c>
      <c r="C9" s="104">
        <v>1652.681992</v>
      </c>
      <c r="D9" s="105">
        <v>8362.5708795199989</v>
      </c>
      <c r="E9" s="112"/>
      <c r="F9" s="107" t="s">
        <v>235</v>
      </c>
      <c r="G9" s="108">
        <v>0</v>
      </c>
      <c r="H9" s="109">
        <v>0</v>
      </c>
      <c r="I9" s="108">
        <v>0.46127684104337802</v>
      </c>
      <c r="J9" s="110">
        <v>10.969551362159459</v>
      </c>
      <c r="K9" s="111" t="s">
        <v>28</v>
      </c>
    </row>
    <row r="10" spans="1:11" s="115" customFormat="1" ht="17.25" customHeight="1">
      <c r="A10" s="393">
        <v>3</v>
      </c>
      <c r="B10" s="103" t="s">
        <v>31</v>
      </c>
      <c r="C10" s="271">
        <v>419.73023999999998</v>
      </c>
      <c r="D10" s="105">
        <v>15530.01888</v>
      </c>
      <c r="E10" s="112" t="s">
        <v>236</v>
      </c>
      <c r="F10" s="107" t="s">
        <v>235</v>
      </c>
      <c r="G10" s="108">
        <v>3.4210000000000003</v>
      </c>
      <c r="H10" s="109">
        <v>9.2459459459459464E-2</v>
      </c>
      <c r="I10" s="108">
        <v>19.6160607576989</v>
      </c>
      <c r="J10" s="110">
        <v>1.8862094921620929</v>
      </c>
      <c r="K10" s="114" t="s">
        <v>31</v>
      </c>
    </row>
    <row r="11" spans="1:11" ht="17.25" customHeight="1">
      <c r="A11" s="393"/>
      <c r="B11" s="103" t="s">
        <v>237</v>
      </c>
      <c r="C11" s="104">
        <v>0.97886799999999996</v>
      </c>
      <c r="D11" s="105">
        <v>40.133587999999996</v>
      </c>
      <c r="E11" s="112">
        <v>11.786790348999999</v>
      </c>
      <c r="F11" s="107" t="s">
        <v>238</v>
      </c>
      <c r="G11" s="108">
        <v>3.4210000000000003</v>
      </c>
      <c r="H11" s="109">
        <v>8.3439024390243907E-2</v>
      </c>
      <c r="I11" s="108">
        <v>19.6160607576989</v>
      </c>
      <c r="J11" s="104">
        <v>2.0901240318552918E-2</v>
      </c>
      <c r="K11" s="114" t="s">
        <v>237</v>
      </c>
    </row>
    <row r="12" spans="1:11" ht="14.25" customHeight="1">
      <c r="A12" s="393">
        <v>4</v>
      </c>
      <c r="B12" s="103" t="s">
        <v>34</v>
      </c>
      <c r="C12" s="104">
        <v>236.68518</v>
      </c>
      <c r="D12" s="105">
        <v>23.668518000000002</v>
      </c>
      <c r="E12" s="112"/>
      <c r="F12" s="107" t="s">
        <v>239</v>
      </c>
      <c r="G12" s="108">
        <v>0</v>
      </c>
      <c r="H12" s="109">
        <v>0</v>
      </c>
      <c r="I12" s="108">
        <v>-0.31659999999999999</v>
      </c>
      <c r="J12" s="110" t="s">
        <v>240</v>
      </c>
      <c r="K12" s="114" t="s">
        <v>177</v>
      </c>
    </row>
    <row r="13" spans="1:11" ht="14.25" customHeight="1">
      <c r="A13" s="393">
        <v>5</v>
      </c>
      <c r="B13" s="103" t="s">
        <v>180</v>
      </c>
      <c r="C13" s="104">
        <v>469.19003800000002</v>
      </c>
      <c r="D13" s="105">
        <v>4171.0994378200003</v>
      </c>
      <c r="E13" s="112"/>
      <c r="F13" s="107" t="s">
        <v>241</v>
      </c>
      <c r="G13" s="108">
        <v>0</v>
      </c>
      <c r="H13" s="109">
        <v>0</v>
      </c>
      <c r="I13" s="108">
        <v>2.0247238145818303</v>
      </c>
      <c r="J13" s="110">
        <v>4.3907222980118243</v>
      </c>
      <c r="K13" s="114" t="s">
        <v>180</v>
      </c>
    </row>
    <row r="14" spans="1:11" ht="14.25" customHeight="1">
      <c r="A14" s="393">
        <v>6</v>
      </c>
      <c r="B14" s="103" t="s">
        <v>183</v>
      </c>
      <c r="C14" s="274">
        <v>649.66905299999996</v>
      </c>
      <c r="D14" s="105">
        <v>3988.9679854199994</v>
      </c>
      <c r="E14" s="112"/>
      <c r="F14" s="107" t="s">
        <v>242</v>
      </c>
      <c r="G14" s="108">
        <v>0</v>
      </c>
      <c r="H14" s="109">
        <v>0</v>
      </c>
      <c r="I14" s="108">
        <v>-0.23927435789384141</v>
      </c>
      <c r="J14" s="110" t="s">
        <v>240</v>
      </c>
      <c r="K14" s="114" t="s">
        <v>183</v>
      </c>
    </row>
    <row r="15" spans="1:11" ht="17.25" customHeight="1">
      <c r="A15" s="393">
        <v>7</v>
      </c>
      <c r="B15" s="103" t="s">
        <v>37</v>
      </c>
      <c r="C15" s="104">
        <v>34.799999999999997</v>
      </c>
      <c r="D15" s="105">
        <v>879.048</v>
      </c>
      <c r="E15" s="112">
        <v>65.330921551000003</v>
      </c>
      <c r="F15" s="107" t="s">
        <v>234</v>
      </c>
      <c r="G15" s="108">
        <v>1.2279</v>
      </c>
      <c r="H15" s="109">
        <v>4.8610451306413296E-2</v>
      </c>
      <c r="I15" s="108">
        <v>2.5186973180076628</v>
      </c>
      <c r="J15" s="110">
        <v>10.028993884815479</v>
      </c>
      <c r="K15" s="114" t="s">
        <v>37</v>
      </c>
    </row>
    <row r="16" spans="1:11" ht="19.5" customHeight="1">
      <c r="A16" s="393">
        <v>8</v>
      </c>
      <c r="B16" s="103" t="s">
        <v>40</v>
      </c>
      <c r="C16" s="104">
        <v>1081.735136</v>
      </c>
      <c r="D16" s="105">
        <v>302.88583808000004</v>
      </c>
      <c r="E16" s="112">
        <v>88.91</v>
      </c>
      <c r="F16" s="107" t="s">
        <v>234</v>
      </c>
      <c r="G16" s="108">
        <v>0</v>
      </c>
      <c r="H16" s="109">
        <v>0</v>
      </c>
      <c r="I16" s="108">
        <v>0.27597143705980165</v>
      </c>
      <c r="J16" s="110">
        <v>1.0145977532425772</v>
      </c>
      <c r="K16" s="114" t="s">
        <v>40</v>
      </c>
    </row>
    <row r="17" spans="1:11" ht="17.25" customHeight="1">
      <c r="A17" s="393">
        <v>9</v>
      </c>
      <c r="B17" s="103" t="s">
        <v>43</v>
      </c>
      <c r="C17" s="104">
        <v>34</v>
      </c>
      <c r="D17" s="105">
        <v>1.02</v>
      </c>
      <c r="E17" s="112"/>
      <c r="F17" s="107" t="s">
        <v>234</v>
      </c>
      <c r="G17" s="108">
        <v>0</v>
      </c>
      <c r="H17" s="109">
        <v>0</v>
      </c>
      <c r="I17" s="108">
        <v>4.6115215686274504E-2</v>
      </c>
      <c r="J17" s="104">
        <v>0.65054450149582721</v>
      </c>
      <c r="K17" s="114" t="s">
        <v>43</v>
      </c>
    </row>
    <row r="18" spans="1:11" ht="17.25" customHeight="1">
      <c r="A18" s="393">
        <v>10</v>
      </c>
      <c r="B18" s="103" t="s">
        <v>46</v>
      </c>
      <c r="C18" s="104">
        <v>6.8292760000000001</v>
      </c>
      <c r="D18" s="105">
        <v>0.81951311999999998</v>
      </c>
      <c r="E18" s="112">
        <v>0.23</v>
      </c>
      <c r="F18" s="107" t="s">
        <v>235</v>
      </c>
      <c r="G18" s="108">
        <v>5.7000000000000002E-2</v>
      </c>
      <c r="H18" s="109">
        <v>0.47500000000000003</v>
      </c>
      <c r="I18" s="108">
        <v>0.35112889565453209</v>
      </c>
      <c r="J18" s="104">
        <v>0.34175484127078315</v>
      </c>
      <c r="K18" s="114" t="s">
        <v>46</v>
      </c>
    </row>
    <row r="19" spans="1:11" ht="17.25" customHeight="1">
      <c r="A19" s="393">
        <v>11</v>
      </c>
      <c r="B19" s="103" t="s">
        <v>49</v>
      </c>
      <c r="C19" s="104">
        <v>2038.0741760000001</v>
      </c>
      <c r="D19" s="105">
        <v>40.761483520000006</v>
      </c>
      <c r="E19" s="112">
        <v>87.65</v>
      </c>
      <c r="F19" s="107" t="s">
        <v>243</v>
      </c>
      <c r="G19" s="108">
        <v>0</v>
      </c>
      <c r="H19" s="109">
        <v>0</v>
      </c>
      <c r="I19" s="108">
        <v>-8.5953190419045186E-2</v>
      </c>
      <c r="J19" s="110" t="s">
        <v>240</v>
      </c>
      <c r="K19" s="114" t="s">
        <v>49</v>
      </c>
    </row>
    <row r="20" spans="1:11" ht="17.25" customHeight="1">
      <c r="A20" s="393">
        <v>12</v>
      </c>
      <c r="B20" s="103" t="s">
        <v>52</v>
      </c>
      <c r="C20" s="104">
        <v>84.765898000000007</v>
      </c>
      <c r="D20" s="105">
        <v>32.21104124</v>
      </c>
      <c r="E20" s="112"/>
      <c r="F20" s="107" t="s">
        <v>244</v>
      </c>
      <c r="G20" s="108">
        <v>0</v>
      </c>
      <c r="H20" s="109">
        <v>0</v>
      </c>
      <c r="I20" s="108">
        <v>0.12114346581530541</v>
      </c>
      <c r="J20" s="110">
        <v>3.1367766923504203</v>
      </c>
      <c r="K20" s="114" t="s">
        <v>52</v>
      </c>
    </row>
    <row r="21" spans="1:11" ht="17.25" customHeight="1">
      <c r="A21" s="393">
        <v>13</v>
      </c>
      <c r="B21" s="103" t="s">
        <v>55</v>
      </c>
      <c r="C21" s="104">
        <v>322.55120899999997</v>
      </c>
      <c r="D21" s="105">
        <v>1967.5623748999997</v>
      </c>
      <c r="E21" s="112">
        <v>16.64</v>
      </c>
      <c r="F21" s="107" t="s">
        <v>234</v>
      </c>
      <c r="G21" s="108">
        <v>0</v>
      </c>
      <c r="H21" s="109">
        <v>0</v>
      </c>
      <c r="I21" s="108">
        <v>4.0195126556374703</v>
      </c>
      <c r="J21" s="110">
        <v>1.5175969135075598</v>
      </c>
      <c r="K21" s="114" t="s">
        <v>55</v>
      </c>
    </row>
    <row r="22" spans="1:11" ht="17.25" customHeight="1">
      <c r="A22" s="393">
        <v>14</v>
      </c>
      <c r="B22" s="103" t="s">
        <v>58</v>
      </c>
      <c r="C22" s="104">
        <v>170.89282499999999</v>
      </c>
      <c r="D22" s="105">
        <v>340.07672174999999</v>
      </c>
      <c r="E22" s="116" t="s">
        <v>236</v>
      </c>
      <c r="F22" s="107" t="s">
        <v>235</v>
      </c>
      <c r="G22" s="108">
        <v>9.7000000000000003E-2</v>
      </c>
      <c r="H22" s="109">
        <v>4.8743718592964828E-2</v>
      </c>
      <c r="I22" s="108">
        <v>2.4230859311969364</v>
      </c>
      <c r="J22" s="110">
        <v>0.82126678809818188</v>
      </c>
      <c r="K22" s="114" t="s">
        <v>58</v>
      </c>
    </row>
    <row r="23" spans="1:11" ht="17.25" customHeight="1">
      <c r="A23" s="393">
        <v>15</v>
      </c>
      <c r="B23" s="103" t="s">
        <v>61</v>
      </c>
      <c r="C23" s="104">
        <v>24067.754079999999</v>
      </c>
      <c r="D23" s="105">
        <v>4813.5508159999999</v>
      </c>
      <c r="E23" s="112">
        <v>69.77</v>
      </c>
      <c r="F23" s="107" t="s">
        <v>234</v>
      </c>
      <c r="G23" s="108">
        <v>0</v>
      </c>
      <c r="H23" s="109">
        <v>0</v>
      </c>
      <c r="I23" s="108">
        <v>0.25835347907128026</v>
      </c>
      <c r="J23" s="110">
        <v>0.77413317877101084</v>
      </c>
      <c r="K23" s="114" t="s">
        <v>61</v>
      </c>
    </row>
    <row r="24" spans="1:11" ht="17.25" customHeight="1">
      <c r="A24" s="393">
        <v>16</v>
      </c>
      <c r="B24" s="103" t="s">
        <v>64</v>
      </c>
      <c r="C24" s="104">
        <v>116.20728800000001</v>
      </c>
      <c r="D24" s="105">
        <v>429.96696560000004</v>
      </c>
      <c r="E24" s="112">
        <v>6.4000000000000001E-2</v>
      </c>
      <c r="F24" s="107" t="s">
        <v>234</v>
      </c>
      <c r="G24" s="108">
        <v>0.05</v>
      </c>
      <c r="H24" s="109">
        <v>1.3513513513513514E-2</v>
      </c>
      <c r="I24" s="108">
        <v>0.50736921078478314</v>
      </c>
      <c r="J24" s="110">
        <v>7.2925197693351427</v>
      </c>
      <c r="K24" s="114" t="s">
        <v>64</v>
      </c>
    </row>
    <row r="25" spans="1:11" ht="17.25" customHeight="1">
      <c r="A25" s="393">
        <v>17</v>
      </c>
      <c r="B25" s="103" t="s">
        <v>67</v>
      </c>
      <c r="C25" s="104">
        <v>265</v>
      </c>
      <c r="D25" s="105">
        <v>1629.75</v>
      </c>
      <c r="E25" s="112">
        <v>77.44</v>
      </c>
      <c r="F25" s="107" t="s">
        <v>235</v>
      </c>
      <c r="G25" s="108">
        <v>0</v>
      </c>
      <c r="H25" s="109">
        <v>0</v>
      </c>
      <c r="I25" s="108">
        <v>3.1476830188679243</v>
      </c>
      <c r="J25" s="110">
        <v>1.9538180824230105</v>
      </c>
      <c r="K25" s="117" t="s">
        <v>191</v>
      </c>
    </row>
    <row r="26" spans="1:11" ht="17.25" customHeight="1">
      <c r="A26" s="393">
        <v>18</v>
      </c>
      <c r="B26" s="103" t="s">
        <v>71</v>
      </c>
      <c r="C26" s="104">
        <v>307.59482700000001</v>
      </c>
      <c r="D26" s="105">
        <v>1445.6956869000001</v>
      </c>
      <c r="E26" s="112"/>
      <c r="F26" s="107" t="s">
        <v>245</v>
      </c>
      <c r="G26" s="108">
        <v>2.1999999999999999E-2</v>
      </c>
      <c r="H26" s="109">
        <v>4.6808510638297867E-3</v>
      </c>
      <c r="I26" s="108">
        <v>-3.8700260716673235E-2</v>
      </c>
      <c r="J26" s="110" t="s">
        <v>240</v>
      </c>
      <c r="K26" s="114" t="s">
        <v>71</v>
      </c>
    </row>
    <row r="27" spans="1:11" ht="17.25" customHeight="1">
      <c r="A27" s="393">
        <v>19</v>
      </c>
      <c r="B27" s="103" t="s">
        <v>74</v>
      </c>
      <c r="C27" s="104">
        <v>391.86312800000002</v>
      </c>
      <c r="D27" s="105">
        <v>591.71332328000005</v>
      </c>
      <c r="E27" s="112"/>
      <c r="F27" s="107" t="s">
        <v>235</v>
      </c>
      <c r="G27" s="108">
        <v>5.6000000000000001E-2</v>
      </c>
      <c r="H27" s="109">
        <v>3.7086092715231792E-2</v>
      </c>
      <c r="I27" s="108">
        <v>0.29767774205073239</v>
      </c>
      <c r="J27" s="110">
        <v>5.0725996159385502</v>
      </c>
      <c r="K27" s="114" t="s">
        <v>74</v>
      </c>
    </row>
    <row r="28" spans="1:11" ht="15" customHeight="1">
      <c r="A28" s="393">
        <v>20</v>
      </c>
      <c r="B28" s="103" t="s">
        <v>80</v>
      </c>
      <c r="C28" s="104">
        <v>9.948976</v>
      </c>
      <c r="D28" s="105">
        <v>53.52549088</v>
      </c>
      <c r="E28" s="112"/>
      <c r="F28" s="107" t="s">
        <v>246</v>
      </c>
      <c r="G28" s="108">
        <v>0</v>
      </c>
      <c r="H28" s="109">
        <v>0</v>
      </c>
      <c r="I28" s="108">
        <v>-3.093</v>
      </c>
      <c r="J28" s="110" t="s">
        <v>240</v>
      </c>
      <c r="K28" s="114" t="s">
        <v>80</v>
      </c>
    </row>
    <row r="29" spans="1:11" ht="15" customHeight="1">
      <c r="A29" s="393">
        <v>21</v>
      </c>
      <c r="B29" s="103" t="s">
        <v>86</v>
      </c>
      <c r="C29" s="104">
        <v>13236.17505</v>
      </c>
      <c r="D29" s="105">
        <v>30310.840864500002</v>
      </c>
      <c r="E29" s="112"/>
      <c r="F29" s="107" t="s">
        <v>234</v>
      </c>
      <c r="G29" s="108">
        <v>6.5000000000000002E-2</v>
      </c>
      <c r="H29" s="109">
        <v>2.8384279475982533E-2</v>
      </c>
      <c r="I29" s="108">
        <v>0.37921428567588089</v>
      </c>
      <c r="J29" s="110">
        <v>6.0388020348929867</v>
      </c>
      <c r="K29" s="114" t="s">
        <v>86</v>
      </c>
    </row>
    <row r="30" spans="1:11" ht="15.75" customHeight="1">
      <c r="A30" s="393">
        <v>22</v>
      </c>
      <c r="B30" s="118" t="s">
        <v>89</v>
      </c>
      <c r="C30" s="104">
        <v>480</v>
      </c>
      <c r="D30" s="105">
        <v>9.6</v>
      </c>
      <c r="E30" s="112">
        <v>90.24</v>
      </c>
      <c r="F30" s="107" t="s">
        <v>247</v>
      </c>
      <c r="G30" s="108">
        <v>0</v>
      </c>
      <c r="H30" s="109">
        <v>0</v>
      </c>
      <c r="I30" s="108">
        <v>-0.2366</v>
      </c>
      <c r="J30" s="110" t="s">
        <v>240</v>
      </c>
      <c r="K30" s="111" t="s">
        <v>89</v>
      </c>
    </row>
    <row r="31" spans="1:11" ht="15" customHeight="1">
      <c r="A31" s="393">
        <v>23</v>
      </c>
      <c r="B31" s="103" t="s">
        <v>92</v>
      </c>
      <c r="C31" s="104">
        <v>851.96637599999997</v>
      </c>
      <c r="D31" s="105">
        <v>562.29780816000005</v>
      </c>
      <c r="E31" s="112">
        <v>7.5</v>
      </c>
      <c r="F31" s="107" t="s">
        <v>234</v>
      </c>
      <c r="G31" s="108">
        <v>0</v>
      </c>
      <c r="H31" s="109">
        <v>0</v>
      </c>
      <c r="I31" s="108">
        <v>0.21652184702337754</v>
      </c>
      <c r="J31" s="110">
        <v>3.0481912521683818</v>
      </c>
      <c r="K31" s="114" t="s">
        <v>92</v>
      </c>
    </row>
    <row r="32" spans="1:11" ht="15" customHeight="1">
      <c r="A32" s="393">
        <v>24</v>
      </c>
      <c r="B32" s="103" t="s">
        <v>95</v>
      </c>
      <c r="C32" s="104">
        <v>134.758498</v>
      </c>
      <c r="D32" s="105">
        <v>3099.4454540000002</v>
      </c>
      <c r="E32" s="112"/>
      <c r="F32" s="107" t="s">
        <v>234</v>
      </c>
      <c r="G32" s="108">
        <v>2.9453999999999998</v>
      </c>
      <c r="H32" s="109">
        <v>0.12806086956521739</v>
      </c>
      <c r="I32" s="108">
        <v>5.685657513537044</v>
      </c>
      <c r="J32" s="110">
        <v>4.0452665228672409</v>
      </c>
      <c r="K32" s="114" t="s">
        <v>95</v>
      </c>
    </row>
    <row r="33" spans="1:11" ht="12.95">
      <c r="A33" s="393">
        <v>25</v>
      </c>
      <c r="B33" s="119" t="s">
        <v>98</v>
      </c>
      <c r="C33" s="104">
        <v>195.64500000000001</v>
      </c>
      <c r="D33" s="105">
        <v>48.911250000000003</v>
      </c>
      <c r="E33" s="112"/>
      <c r="F33" s="107" t="s">
        <v>248</v>
      </c>
      <c r="G33" s="108">
        <v>5.11E-2</v>
      </c>
      <c r="H33" s="109">
        <v>0.2044</v>
      </c>
      <c r="I33" s="108">
        <v>6.5490976002453419E-2</v>
      </c>
      <c r="J33" s="110">
        <v>3.817319808925042</v>
      </c>
      <c r="K33" s="120" t="s">
        <v>98</v>
      </c>
    </row>
    <row r="34" spans="1:11" s="113" customFormat="1" ht="17.25" customHeight="1">
      <c r="A34" s="393">
        <v>26</v>
      </c>
      <c r="B34" s="103" t="s">
        <v>101</v>
      </c>
      <c r="C34" s="104">
        <v>709.14136699999995</v>
      </c>
      <c r="D34" s="105">
        <v>1063.7120504999998</v>
      </c>
      <c r="E34" s="121">
        <v>52.5</v>
      </c>
      <c r="F34" s="107" t="s">
        <v>234</v>
      </c>
      <c r="G34" s="108">
        <v>0</v>
      </c>
      <c r="H34" s="109">
        <v>0</v>
      </c>
      <c r="I34" s="108">
        <v>0.51579372419641489</v>
      </c>
      <c r="J34" s="110">
        <v>2.9081392999438624</v>
      </c>
      <c r="K34" s="114" t="s">
        <v>101</v>
      </c>
    </row>
    <row r="35" spans="1:11" ht="12.95">
      <c r="A35" s="393">
        <v>27</v>
      </c>
      <c r="B35" s="122" t="s">
        <v>107</v>
      </c>
      <c r="C35" s="104">
        <v>200</v>
      </c>
      <c r="D35" s="105">
        <v>166</v>
      </c>
      <c r="E35" s="116" t="s">
        <v>236</v>
      </c>
      <c r="F35" s="107" t="s">
        <v>234</v>
      </c>
      <c r="G35" s="108">
        <v>6.6E-3</v>
      </c>
      <c r="H35" s="109">
        <v>7.9518072289156624E-3</v>
      </c>
      <c r="I35" s="108">
        <v>0.31141708818482172</v>
      </c>
      <c r="J35" s="110">
        <v>2.6652358893915498</v>
      </c>
      <c r="K35" s="123" t="s">
        <v>107</v>
      </c>
    </row>
    <row r="36" spans="1:11" ht="12.95">
      <c r="A36" s="393">
        <v>28</v>
      </c>
      <c r="B36" s="103" t="s">
        <v>110</v>
      </c>
      <c r="C36" s="104">
        <v>111.874072</v>
      </c>
      <c r="D36" s="105">
        <v>1440.9380473600002</v>
      </c>
      <c r="E36" s="112">
        <v>62.03</v>
      </c>
      <c r="F36" s="107" t="s">
        <v>234</v>
      </c>
      <c r="G36" s="108">
        <v>0.72419999999999995</v>
      </c>
      <c r="H36" s="109">
        <v>5.6226708074534157E-2</v>
      </c>
      <c r="I36" s="108">
        <v>2.3097994204293082</v>
      </c>
      <c r="J36" s="110">
        <v>5.5762417663114983</v>
      </c>
      <c r="K36" s="114" t="s">
        <v>110</v>
      </c>
    </row>
    <row r="37" spans="1:11" ht="12.95">
      <c r="A37" s="393">
        <v>29</v>
      </c>
      <c r="B37" s="103" t="s">
        <v>113</v>
      </c>
      <c r="C37" s="104">
        <v>1458.4702139999999</v>
      </c>
      <c r="D37" s="105">
        <v>17384.964950879999</v>
      </c>
      <c r="E37" s="112"/>
      <c r="F37" s="107" t="s">
        <v>235</v>
      </c>
      <c r="G37" s="108">
        <v>0</v>
      </c>
      <c r="H37" s="109">
        <v>0</v>
      </c>
      <c r="I37" s="108">
        <v>3.5566617132299339</v>
      </c>
      <c r="J37" s="110">
        <v>3.3514573386781321</v>
      </c>
      <c r="K37" s="114" t="s">
        <v>113</v>
      </c>
    </row>
    <row r="38" spans="1:11" ht="17.25" customHeight="1">
      <c r="A38" s="393">
        <v>30</v>
      </c>
      <c r="B38" s="103" t="s">
        <v>116</v>
      </c>
      <c r="C38" s="104">
        <v>62.5</v>
      </c>
      <c r="D38" s="105">
        <v>1062.5</v>
      </c>
      <c r="E38" s="124">
        <v>72.290000000000006</v>
      </c>
      <c r="F38" s="107" t="s">
        <v>234</v>
      </c>
      <c r="G38" s="108">
        <v>0.4</v>
      </c>
      <c r="H38" s="109">
        <v>2.3529411764705882E-2</v>
      </c>
      <c r="I38" s="108">
        <v>0.98920533333333338</v>
      </c>
      <c r="J38" s="110">
        <v>17.185511872155967</v>
      </c>
      <c r="K38" s="114" t="s">
        <v>116</v>
      </c>
    </row>
    <row r="39" spans="1:11" ht="12.95">
      <c r="A39" s="124"/>
      <c r="B39" s="103" t="s">
        <v>249</v>
      </c>
      <c r="C39" s="124"/>
      <c r="D39" s="125">
        <v>100545.71058415002</v>
      </c>
      <c r="E39" s="126"/>
      <c r="F39" s="127"/>
      <c r="G39" s="108"/>
      <c r="H39" s="128"/>
      <c r="I39" s="129"/>
      <c r="J39" s="124"/>
      <c r="K39" s="114"/>
    </row>
    <row r="40" spans="1:11" ht="22.5" customHeight="1">
      <c r="A40" s="124"/>
      <c r="B40" s="130" t="s">
        <v>125</v>
      </c>
      <c r="C40" s="131"/>
      <c r="D40" s="132"/>
      <c r="E40" s="133"/>
      <c r="F40" s="134"/>
      <c r="G40" s="135"/>
      <c r="H40" s="136"/>
      <c r="I40" s="137"/>
      <c r="J40" s="138"/>
      <c r="K40" s="130"/>
    </row>
    <row r="41" spans="1:11" ht="22.5" customHeight="1">
      <c r="A41" s="124"/>
      <c r="B41" s="139" t="s">
        <v>210</v>
      </c>
      <c r="C41" s="288">
        <v>47.765376000000003</v>
      </c>
      <c r="D41" s="394">
        <v>13.851959040000001</v>
      </c>
      <c r="E41" s="133"/>
      <c r="F41" s="107" t="s">
        <v>250</v>
      </c>
      <c r="G41" s="108">
        <v>0</v>
      </c>
      <c r="H41" s="109">
        <v>0</v>
      </c>
      <c r="I41" s="108"/>
      <c r="J41" s="110"/>
      <c r="K41" s="114" t="s">
        <v>210</v>
      </c>
    </row>
    <row r="42" spans="1:11" ht="18" customHeight="1">
      <c r="A42" s="393"/>
      <c r="B42" s="139" t="s">
        <v>128</v>
      </c>
      <c r="C42" s="140">
        <v>17.48</v>
      </c>
      <c r="D42" s="394">
        <v>15.732000000000001</v>
      </c>
      <c r="E42" s="126"/>
      <c r="F42" s="107" t="s">
        <v>248</v>
      </c>
      <c r="G42" s="108">
        <v>8.1000000000000003E-2</v>
      </c>
      <c r="H42" s="109">
        <v>0.09</v>
      </c>
      <c r="I42" s="108"/>
      <c r="J42" s="104"/>
      <c r="K42" s="141" t="s">
        <v>128</v>
      </c>
    </row>
    <row r="43" spans="1:11" ht="18" customHeight="1">
      <c r="B43" s="142" t="s">
        <v>251</v>
      </c>
      <c r="D43" s="125"/>
      <c r="E43" s="143"/>
      <c r="F43" s="144"/>
      <c r="G43" s="145"/>
      <c r="H43" s="146"/>
      <c r="K43" s="147"/>
    </row>
    <row r="44" spans="1:11" ht="18" customHeight="1">
      <c r="B44" s="103" t="s">
        <v>217</v>
      </c>
      <c r="C44" s="148">
        <v>2.9</v>
      </c>
      <c r="D44" s="125">
        <v>1313.99</v>
      </c>
      <c r="E44" s="143"/>
      <c r="F44" s="107" t="s">
        <v>234</v>
      </c>
      <c r="G44" s="124"/>
      <c r="H44" s="128"/>
      <c r="I44" s="129"/>
      <c r="J44" s="395"/>
      <c r="K44" s="114" t="s">
        <v>217</v>
      </c>
    </row>
    <row r="45" spans="1:11" ht="15" customHeight="1">
      <c r="A45" s="149"/>
      <c r="B45" s="150" t="s">
        <v>122</v>
      </c>
      <c r="C45" s="151"/>
      <c r="D45" s="125"/>
      <c r="E45" s="143"/>
      <c r="F45" s="144"/>
      <c r="G45" s="152"/>
      <c r="H45" s="146"/>
      <c r="K45" s="147"/>
    </row>
    <row r="46" spans="1:11" ht="19.5" customHeight="1">
      <c r="A46" s="393">
        <v>1</v>
      </c>
      <c r="B46" s="103" t="s">
        <v>20</v>
      </c>
      <c r="C46" s="153">
        <v>5.9760530000000003</v>
      </c>
      <c r="D46" s="125">
        <v>3.2868291500000004</v>
      </c>
      <c r="E46" s="143"/>
      <c r="F46" s="107" t="s">
        <v>252</v>
      </c>
      <c r="G46" s="154">
        <v>0</v>
      </c>
      <c r="H46" s="109">
        <v>0</v>
      </c>
      <c r="I46" s="129">
        <v>-9.0384238560133251E-2</v>
      </c>
      <c r="J46" s="110" t="s">
        <v>240</v>
      </c>
      <c r="K46" s="114" t="s">
        <v>20</v>
      </c>
    </row>
    <row r="47" spans="1:11" ht="19.5" customHeight="1">
      <c r="A47" s="393">
        <v>2</v>
      </c>
      <c r="B47" s="155" t="s">
        <v>131</v>
      </c>
      <c r="C47" s="156">
        <v>96.084165999999996</v>
      </c>
      <c r="D47" s="125">
        <v>9.6084166</v>
      </c>
      <c r="E47" s="143"/>
      <c r="F47" s="107" t="s">
        <v>253</v>
      </c>
      <c r="G47" s="154">
        <v>0</v>
      </c>
      <c r="H47" s="109">
        <v>0</v>
      </c>
      <c r="I47" s="157">
        <v>-3.0999999999999999E-3</v>
      </c>
      <c r="J47" s="110" t="s">
        <v>240</v>
      </c>
      <c r="K47" s="158" t="s">
        <v>131</v>
      </c>
    </row>
    <row r="48" spans="1:11" ht="19.5" customHeight="1">
      <c r="A48" s="393">
        <v>3</v>
      </c>
      <c r="B48" s="103" t="s">
        <v>134</v>
      </c>
      <c r="C48" s="153">
        <v>114.94756099999999</v>
      </c>
      <c r="D48" s="125">
        <v>11.4947561</v>
      </c>
      <c r="E48" s="126"/>
      <c r="F48" s="107" t="s">
        <v>254</v>
      </c>
      <c r="G48" s="154">
        <v>0</v>
      </c>
      <c r="H48" s="109">
        <v>0</v>
      </c>
      <c r="I48" s="129">
        <v>-1.1000000000000001E-3</v>
      </c>
      <c r="J48" s="110" t="s">
        <v>240</v>
      </c>
      <c r="K48" s="114" t="s">
        <v>134</v>
      </c>
    </row>
    <row r="49" spans="1:11" ht="19.5" customHeight="1">
      <c r="A49" s="393">
        <v>4</v>
      </c>
      <c r="B49" s="103" t="s">
        <v>137</v>
      </c>
      <c r="C49" s="153">
        <v>274.40834599999999</v>
      </c>
      <c r="D49" s="125">
        <v>13.720417300000001</v>
      </c>
      <c r="E49" s="126"/>
      <c r="F49" s="107" t="s">
        <v>235</v>
      </c>
      <c r="G49" s="154">
        <v>2.8E-3</v>
      </c>
      <c r="H49" s="109">
        <v>5.5999999999999994E-2</v>
      </c>
      <c r="I49" s="129">
        <v>3.8885248435205941E-3</v>
      </c>
      <c r="J49" s="110">
        <v>12.858346548386967</v>
      </c>
      <c r="K49" s="114" t="s">
        <v>137</v>
      </c>
    </row>
    <row r="50" spans="1:11" ht="19.5" customHeight="1">
      <c r="A50" s="393">
        <v>5</v>
      </c>
      <c r="B50" s="103" t="s">
        <v>140</v>
      </c>
      <c r="C50" s="153">
        <v>118.890621</v>
      </c>
      <c r="D50" s="125">
        <v>10.70015589</v>
      </c>
      <c r="E50" s="396"/>
      <c r="F50" s="107" t="s">
        <v>234</v>
      </c>
      <c r="G50" s="273">
        <v>0</v>
      </c>
      <c r="H50" s="109">
        <v>0</v>
      </c>
      <c r="I50" s="129">
        <v>-3.3397868561333643E-3</v>
      </c>
      <c r="J50" s="110" t="s">
        <v>240</v>
      </c>
      <c r="K50" s="158" t="s">
        <v>140</v>
      </c>
    </row>
    <row r="51" spans="1:11" ht="24.75" customHeight="1">
      <c r="B51" s="159"/>
      <c r="D51" s="132">
        <v>101938.09511823001</v>
      </c>
      <c r="F51" s="160"/>
      <c r="H51" s="272"/>
    </row>
    <row r="52" spans="1:11" ht="12.95">
      <c r="D52" s="161"/>
      <c r="F52" s="160"/>
      <c r="H52" s="94"/>
    </row>
    <row r="53" spans="1:11" ht="12.4" hidden="1" customHeight="1">
      <c r="E53" s="84"/>
      <c r="F53" s="74"/>
    </row>
    <row r="54" spans="1:11">
      <c r="F54" s="160"/>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72c18e3-d9d3-4c20-9f5b-ad3c80f29bcd">
      <Terms xmlns="http://schemas.microsoft.com/office/infopath/2007/PartnerControls"/>
    </lcf76f155ced4ddcb4097134ff3c332f>
    <TaxCatchAll xmlns="4ce5c862-34cf-4f17-a28e-6107a5c6afcb" xsi:nil="true"/>
  </documentManagement>
</p:properties>
</file>

<file path=customXml/itemProps1.xml><?xml version="1.0" encoding="utf-8"?>
<ds:datastoreItem xmlns:ds="http://schemas.openxmlformats.org/officeDocument/2006/customXml" ds:itemID="{854BEACC-F6AE-4CFB-9669-7643E593F19E}"/>
</file>

<file path=customXml/itemProps2.xml><?xml version="1.0" encoding="utf-8"?>
<ds:datastoreItem xmlns:ds="http://schemas.openxmlformats.org/officeDocument/2006/customXml" ds:itemID="{AF7C99F1-2E3E-4AF5-84A8-C02707242C14}"/>
</file>

<file path=customXml/itemProps3.xml><?xml version="1.0" encoding="utf-8"?>
<ds:datastoreItem xmlns:ds="http://schemas.openxmlformats.org/officeDocument/2006/customXml" ds:itemID="{223D6553-2DE2-4928-8CF1-DA4058A73EC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Saviour Nusetor</cp:lastModifiedBy>
  <cp:revision/>
  <dcterms:created xsi:type="dcterms:W3CDTF">2000-02-09T12:38:39Z</dcterms:created>
  <dcterms:modified xsi:type="dcterms:W3CDTF">2024-11-04T09:23:49Z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a5e46b81-6385-491b-8dcf-1d9e9340b9b3_Enabled">
    <vt:lpwstr>true</vt:lpwstr>
  </property>
  <property fmtid="{D5CDD505-2E9C-101B-9397-08002B2CF9AE}" pid="4" name="MSIP_Label_a5e46b81-6385-491b-8dcf-1d9e9340b9b3_SetDate">
    <vt:lpwstr>2024-11-01T16:02:08Z</vt:lpwstr>
  </property>
  <property fmtid="{D5CDD505-2E9C-101B-9397-08002B2CF9AE}" pid="5" name="MSIP_Label_a5e46b81-6385-491b-8dcf-1d9e9340b9b3_Method">
    <vt:lpwstr>Privileged</vt:lpwstr>
  </property>
  <property fmtid="{D5CDD505-2E9C-101B-9397-08002B2CF9AE}" pid="6" name="MSIP_Label_a5e46b81-6385-491b-8dcf-1d9e9340b9b3_Name">
    <vt:lpwstr>Public</vt:lpwstr>
  </property>
  <property fmtid="{D5CDD505-2E9C-101B-9397-08002B2CF9AE}" pid="7" name="MSIP_Label_a5e46b81-6385-491b-8dcf-1d9e9340b9b3_SiteId">
    <vt:lpwstr>02cf6e20-335b-4454-b53a-5329ff9dcde4</vt:lpwstr>
  </property>
  <property fmtid="{D5CDD505-2E9C-101B-9397-08002B2CF9AE}" pid="8" name="MSIP_Label_a5e46b81-6385-491b-8dcf-1d9e9340b9b3_ActionId">
    <vt:lpwstr>39cb8ff1-3529-4c1a-b7da-ab2700a2b72f</vt:lpwstr>
  </property>
  <property fmtid="{D5CDD505-2E9C-101B-9397-08002B2CF9AE}" pid="9" name="MSIP_Label_a5e46b81-6385-491b-8dcf-1d9e9340b9b3_ContentBits">
    <vt:lpwstr>1</vt:lpwstr>
  </property>
  <property fmtid="{D5CDD505-2E9C-101B-9397-08002B2CF9AE}" pid="10" name="MediaServiceImageTags">
    <vt:lpwstr/>
  </property>
</Properties>
</file>