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42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charles_montluc-giannopoulou_student-cs_fr/Documents/"/>
    </mc:Choice>
  </mc:AlternateContent>
  <xr:revisionPtr revIDLastSave="0" documentId="8_{DD2EB6AC-3B1A-4129-80D2-F943B980D92D}" xr6:coauthVersionLast="47" xr6:coauthVersionMax="47" xr10:uidLastSave="{00000000-0000-0000-0000-000000000000}"/>
  <bookViews>
    <workbookView xWindow="0" yWindow="720" windowWidth="29400" windowHeight="18400" firstSheet="3" activeTab="3" xr2:uid="{00000000-000D-0000-FFFF-FFFF00000000}"/>
  </bookViews>
  <sheets>
    <sheet name="Brand Summary" sheetId="2" r:id="rId1"/>
    <sheet name="Promotion Calendar" sheetId="4" r:id="rId2"/>
    <sheet name="Event Summary" sheetId="3" r:id="rId3"/>
    <sheet name="With 4 Weeks forward buying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5" l="1"/>
  <c r="E30" i="5"/>
  <c r="F29" i="5"/>
  <c r="E29" i="5"/>
  <c r="F28" i="5"/>
  <c r="E28" i="5"/>
  <c r="F27" i="5"/>
  <c r="E27" i="5"/>
  <c r="F20" i="5"/>
  <c r="E20" i="5"/>
  <c r="F26" i="5"/>
  <c r="E26" i="5"/>
  <c r="F21" i="5"/>
  <c r="F18" i="5"/>
  <c r="E18" i="5"/>
  <c r="E21" i="5" l="1"/>
</calcChain>
</file>

<file path=xl/sharedStrings.xml><?xml version="1.0" encoding="utf-8"?>
<sst xmlns="http://schemas.openxmlformats.org/spreadsheetml/2006/main" count="82" uniqueCount="53">
  <si>
    <t>Brand Summary -- Chicago Jewel</t>
  </si>
  <si>
    <t>Mfr. Brand</t>
  </si>
  <si>
    <t>Competitor 1</t>
  </si>
  <si>
    <t>Private Label</t>
  </si>
  <si>
    <t>All Other</t>
  </si>
  <si>
    <t>14 oz.</t>
  </si>
  <si>
    <t>Case Pack</t>
  </si>
  <si>
    <t>Pre-Trade VCM</t>
  </si>
  <si>
    <t>Equiv. Factor</t>
  </si>
  <si>
    <t>Wholesale List Price</t>
  </si>
  <si>
    <t>Price Adjustment</t>
  </si>
  <si>
    <t>Net List Price</t>
  </si>
  <si>
    <t>Retail Shelf Price</t>
  </si>
  <si>
    <t>IRI Base Price</t>
  </si>
  <si>
    <t>Manufacturer Brand 14 oz.; Chicago Jewel</t>
  </si>
  <si>
    <t>Historical %ACV</t>
  </si>
  <si>
    <t>Projected %ACV</t>
  </si>
  <si>
    <t>Week Ending</t>
  </si>
  <si>
    <t>Display</t>
  </si>
  <si>
    <t xml:space="preserve">Feature + </t>
  </si>
  <si>
    <t xml:space="preserve">Feature </t>
  </si>
  <si>
    <t>Temporary</t>
  </si>
  <si>
    <t>Deal</t>
  </si>
  <si>
    <t>Feature +</t>
  </si>
  <si>
    <t>Base</t>
  </si>
  <si>
    <t>Promo</t>
  </si>
  <si>
    <t>Price reduction</t>
  </si>
  <si>
    <t>Price</t>
  </si>
  <si>
    <t>Current Year Deal Information &amp; Summary</t>
  </si>
  <si>
    <t>Primary Brand 14 oz; Chicago--Jewel Osco</t>
  </si>
  <si>
    <t>Event Structure</t>
  </si>
  <si>
    <t>Event ID number</t>
  </si>
  <si>
    <t>Off-invoice per case</t>
  </si>
  <si>
    <t>Billback per case</t>
  </si>
  <si>
    <t>MDF (per case)</t>
  </si>
  <si>
    <t>MDF (lump sum)</t>
  </si>
  <si>
    <t>Weeks Forward Buy</t>
  </si>
  <si>
    <t>Cases</t>
  </si>
  <si>
    <t>Base cases</t>
  </si>
  <si>
    <t>Incremental consumed cases</t>
  </si>
  <si>
    <t>Total consumed cases</t>
  </si>
  <si>
    <t>Prev. Year consumed cases</t>
  </si>
  <si>
    <t>Forward buy cases</t>
  </si>
  <si>
    <t>Total purchased cases</t>
  </si>
  <si>
    <t>Manufacturer Promotion Profit &amp; Loss</t>
  </si>
  <si>
    <t>Incremental contribution</t>
  </si>
  <si>
    <t>Variable cost (consumed)</t>
  </si>
  <si>
    <t>Fixed payment cost</t>
  </si>
  <si>
    <t>Forward buy cost</t>
  </si>
  <si>
    <t>Event cost</t>
  </si>
  <si>
    <t>Event gross contribution</t>
  </si>
  <si>
    <t>ROI</t>
  </si>
  <si>
    <t>Event gross contribution (in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</si>
</sst>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.00"/>
    <numFmt numFmtId="167" formatCode="&quot;$&quot;#,##0"/>
  </numFmts>
  <fonts count="8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1" xfId="0" applyFont="1" applyBorder="1"/>
    <xf numFmtId="0" fontId="5" fillId="0" borderId="9" xfId="0" applyFont="1" applyBorder="1"/>
    <xf numFmtId="0" fontId="5" fillId="0" borderId="4" xfId="0" applyFont="1" applyBorder="1"/>
    <xf numFmtId="0" fontId="5" fillId="0" borderId="8" xfId="0" applyFont="1" applyBorder="1"/>
    <xf numFmtId="9" fontId="5" fillId="0" borderId="8" xfId="0" applyNumberFormat="1" applyFont="1" applyBorder="1"/>
    <xf numFmtId="0" fontId="4" fillId="0" borderId="4" xfId="0" applyFont="1" applyBorder="1"/>
    <xf numFmtId="0" fontId="5" fillId="0" borderId="6" xfId="0" applyFont="1" applyBorder="1"/>
    <xf numFmtId="0" fontId="5" fillId="0" borderId="2" xfId="0" applyFont="1" applyBorder="1"/>
    <xf numFmtId="0" fontId="4" fillId="0" borderId="9" xfId="0" applyFont="1" applyBorder="1"/>
    <xf numFmtId="9" fontId="5" fillId="0" borderId="4" xfId="0" applyNumberFormat="1" applyFont="1" applyBorder="1"/>
    <xf numFmtId="1" fontId="5" fillId="0" borderId="4" xfId="0" applyNumberFormat="1" applyFont="1" applyBorder="1"/>
    <xf numFmtId="16" fontId="5" fillId="0" borderId="4" xfId="0" applyNumberFormat="1" applyFont="1" applyBorder="1"/>
    <xf numFmtId="16" fontId="5" fillId="0" borderId="8" xfId="0" applyNumberFormat="1" applyFont="1" applyBorder="1"/>
    <xf numFmtId="1" fontId="5" fillId="0" borderId="8" xfId="0" applyNumberFormat="1" applyFont="1" applyBorder="1"/>
    <xf numFmtId="0" fontId="4" fillId="0" borderId="8" xfId="0" applyFont="1" applyBorder="1"/>
    <xf numFmtId="2" fontId="5" fillId="0" borderId="4" xfId="0" applyNumberFormat="1" applyFont="1" applyBorder="1"/>
    <xf numFmtId="165" fontId="5" fillId="0" borderId="3" xfId="43" applyNumberFormat="1" applyFont="1" applyBorder="1"/>
    <xf numFmtId="165" fontId="5" fillId="0" borderId="4" xfId="43" applyNumberFormat="1" applyFont="1" applyBorder="1"/>
    <xf numFmtId="165" fontId="5" fillId="0" borderId="0" xfId="43" applyNumberFormat="1" applyFont="1" applyBorder="1"/>
    <xf numFmtId="9" fontId="5" fillId="0" borderId="0" xfId="0" applyNumberFormat="1" applyFont="1"/>
    <xf numFmtId="166" fontId="5" fillId="0" borderId="4" xfId="0" applyNumberFormat="1" applyFont="1" applyBorder="1"/>
    <xf numFmtId="167" fontId="5" fillId="0" borderId="7" xfId="43" applyNumberFormat="1" applyFont="1" applyBorder="1"/>
    <xf numFmtId="167" fontId="5" fillId="0" borderId="9" xfId="43" applyNumberFormat="1" applyFont="1" applyBorder="1"/>
    <xf numFmtId="167" fontId="5" fillId="0" borderId="3" xfId="43" applyNumberFormat="1" applyFont="1" applyBorder="1"/>
    <xf numFmtId="167" fontId="5" fillId="0" borderId="4" xfId="43" applyNumberFormat="1" applyFont="1" applyBorder="1"/>
    <xf numFmtId="167" fontId="5" fillId="0" borderId="2" xfId="43" applyNumberFormat="1" applyFont="1" applyBorder="1"/>
    <xf numFmtId="167" fontId="5" fillId="0" borderId="6" xfId="43" applyNumberFormat="1" applyFont="1" applyBorder="1"/>
    <xf numFmtId="10" fontId="5" fillId="0" borderId="8" xfId="44" applyNumberFormat="1" applyFont="1" applyBorder="1"/>
    <xf numFmtId="10" fontId="5" fillId="0" borderId="8" xfId="0" applyNumberFormat="1" applyFont="1" applyBorder="1"/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45"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36" builtinId="9" hidden="1"/>
    <cellStyle name="Lien hypertexte visité" xfId="16" builtinId="9" hidden="1"/>
    <cellStyle name="Lien hypertexte visité" xfId="18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20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4" builtinId="9" hidden="1"/>
    <cellStyle name="Lien hypertexte visité" xfId="6" builtinId="9" hidden="1"/>
    <cellStyle name="Lien hypertexte visité" xfId="2" builtinId="9" hidden="1"/>
    <cellStyle name="Monétaire" xfId="43" builtinId="4"/>
    <cellStyle name="Normal" xfId="0" builtinId="0"/>
    <cellStyle name="Pourcentage" xfId="44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78B3-5914-A942-BBB8-440D5E43FF5B}">
  <dimension ref="B1:F15"/>
  <sheetViews>
    <sheetView workbookViewId="0">
      <selection activeCell="F14" sqref="F14"/>
    </sheetView>
  </sheetViews>
  <sheetFormatPr defaultColWidth="10.85546875" defaultRowHeight="15.95"/>
  <cols>
    <col min="1" max="1" width="10.85546875" style="2"/>
    <col min="2" max="2" width="22.28515625" style="2" customWidth="1"/>
    <col min="3" max="3" width="12.85546875" style="2" customWidth="1"/>
    <col min="4" max="4" width="16.42578125" style="2" customWidth="1"/>
    <col min="5" max="5" width="14.42578125" style="2" customWidth="1"/>
    <col min="6" max="6" width="14" style="2" customWidth="1"/>
    <col min="7" max="16384" width="10.85546875" style="2"/>
  </cols>
  <sheetData>
    <row r="1" spans="2:6" s="3" customFormat="1" ht="20.100000000000001">
      <c r="D1" s="3" t="s">
        <v>0</v>
      </c>
    </row>
    <row r="2" spans="2:6" s="1" customFormat="1"/>
    <row r="3" spans="2:6" s="1" customFormat="1">
      <c r="B3" s="15"/>
      <c r="C3" s="15" t="s">
        <v>1</v>
      </c>
      <c r="D3" s="15" t="s">
        <v>2</v>
      </c>
      <c r="E3" s="15" t="s">
        <v>3</v>
      </c>
      <c r="F3" s="15" t="s">
        <v>4</v>
      </c>
    </row>
    <row r="4" spans="2:6">
      <c r="B4" s="10"/>
      <c r="C4" s="10" t="s">
        <v>5</v>
      </c>
      <c r="D4" s="10" t="s">
        <v>5</v>
      </c>
      <c r="E4" s="10" t="s">
        <v>5</v>
      </c>
      <c r="F4" s="10" t="s">
        <v>5</v>
      </c>
    </row>
    <row r="5" spans="2:6">
      <c r="B5" s="9"/>
      <c r="C5" s="9"/>
      <c r="D5" s="9"/>
      <c r="E5" s="9"/>
      <c r="F5" s="9"/>
    </row>
    <row r="6" spans="2:6">
      <c r="B6" s="9" t="s">
        <v>6</v>
      </c>
      <c r="C6" s="9">
        <v>24</v>
      </c>
      <c r="D6" s="9">
        <v>24</v>
      </c>
      <c r="E6" s="9">
        <v>24</v>
      </c>
      <c r="F6" s="9">
        <v>24</v>
      </c>
    </row>
    <row r="7" spans="2:6">
      <c r="B7" s="9" t="s">
        <v>7</v>
      </c>
      <c r="C7" s="9">
        <v>20</v>
      </c>
      <c r="D7" s="9"/>
      <c r="E7" s="9"/>
      <c r="F7" s="9"/>
    </row>
    <row r="8" spans="2:6">
      <c r="B8" s="9" t="s">
        <v>8</v>
      </c>
      <c r="C8" s="9">
        <v>1</v>
      </c>
      <c r="D8" s="9">
        <v>1</v>
      </c>
      <c r="E8" s="9">
        <v>1</v>
      </c>
      <c r="F8" s="9">
        <v>1</v>
      </c>
    </row>
    <row r="9" spans="2:6">
      <c r="B9" s="9"/>
      <c r="C9" s="9"/>
      <c r="D9" s="9"/>
      <c r="E9" s="9"/>
      <c r="F9" s="9"/>
    </row>
    <row r="10" spans="2:6">
      <c r="B10" s="9" t="s">
        <v>9</v>
      </c>
      <c r="C10" s="9">
        <v>42</v>
      </c>
      <c r="D10" s="9"/>
      <c r="E10" s="9"/>
      <c r="F10" s="9"/>
    </row>
    <row r="11" spans="2:6">
      <c r="B11" s="9" t="s">
        <v>10</v>
      </c>
      <c r="C11" s="9">
        <v>0</v>
      </c>
      <c r="D11" s="9"/>
      <c r="E11" s="9"/>
      <c r="F11" s="9"/>
    </row>
    <row r="12" spans="2:6">
      <c r="B12" s="9" t="s">
        <v>11</v>
      </c>
      <c r="C12" s="9">
        <v>42</v>
      </c>
      <c r="D12" s="9"/>
      <c r="E12" s="9"/>
      <c r="F12" s="9"/>
    </row>
    <row r="13" spans="2:6">
      <c r="B13" s="9"/>
      <c r="C13" s="9"/>
      <c r="D13" s="9"/>
      <c r="E13" s="9"/>
      <c r="F13" s="9"/>
    </row>
    <row r="14" spans="2:6">
      <c r="B14" s="9" t="s">
        <v>12</v>
      </c>
      <c r="C14" s="9">
        <v>2.31</v>
      </c>
      <c r="D14" s="9"/>
      <c r="E14" s="22">
        <v>1.65</v>
      </c>
      <c r="F14" s="22">
        <v>1.92</v>
      </c>
    </row>
    <row r="15" spans="2:6">
      <c r="B15" s="10" t="s">
        <v>13</v>
      </c>
      <c r="C15" s="10">
        <v>2.31</v>
      </c>
      <c r="D15" s="10"/>
      <c r="E15" s="10">
        <v>1.65</v>
      </c>
      <c r="F15" s="10">
        <v>1.92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6DB8-060A-064D-B9B7-9B069854CE1D}">
  <dimension ref="B2:L60"/>
  <sheetViews>
    <sheetView topLeftCell="E4" workbookViewId="0">
      <selection activeCell="J12" sqref="J12"/>
    </sheetView>
  </sheetViews>
  <sheetFormatPr defaultColWidth="10.85546875" defaultRowHeight="15.95"/>
  <cols>
    <col min="1" max="1" width="10.85546875" style="2"/>
    <col min="2" max="2" width="16.85546875" style="2" customWidth="1"/>
    <col min="3" max="5" width="14.85546875" style="2" customWidth="1"/>
    <col min="6" max="6" width="15.85546875" style="2" customWidth="1"/>
    <col min="7" max="13" width="14.85546875" style="2" customWidth="1"/>
    <col min="14" max="16384" width="10.85546875" style="2"/>
  </cols>
  <sheetData>
    <row r="2" spans="2:12" ht="20.100000000000001">
      <c r="F2" s="3" t="s">
        <v>14</v>
      </c>
    </row>
    <row r="4" spans="2:12">
      <c r="B4" s="36" t="s">
        <v>15</v>
      </c>
      <c r="C4" s="37"/>
      <c r="D4" s="37"/>
      <c r="E4" s="37"/>
      <c r="F4" s="37"/>
      <c r="G4" s="36" t="s">
        <v>16</v>
      </c>
      <c r="H4" s="37"/>
      <c r="I4" s="37"/>
      <c r="J4" s="37"/>
      <c r="K4" s="37"/>
      <c r="L4" s="37"/>
    </row>
    <row r="5" spans="2:12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2:12">
      <c r="B6" s="15" t="s">
        <v>17</v>
      </c>
      <c r="C6" s="15" t="s">
        <v>18</v>
      </c>
      <c r="D6" s="15" t="s">
        <v>19</v>
      </c>
      <c r="E6" s="15" t="s">
        <v>20</v>
      </c>
      <c r="F6" s="15" t="s">
        <v>21</v>
      </c>
      <c r="G6" s="15" t="s">
        <v>22</v>
      </c>
      <c r="H6" s="15" t="s">
        <v>18</v>
      </c>
      <c r="I6" s="15" t="s">
        <v>23</v>
      </c>
      <c r="J6" s="15" t="s">
        <v>20</v>
      </c>
      <c r="K6" s="15" t="s">
        <v>24</v>
      </c>
      <c r="L6" s="15" t="s">
        <v>25</v>
      </c>
    </row>
    <row r="7" spans="2:12">
      <c r="B7" s="21"/>
      <c r="C7" s="21"/>
      <c r="D7" s="21" t="s">
        <v>18</v>
      </c>
      <c r="E7" s="21"/>
      <c r="F7" s="21" t="s">
        <v>26</v>
      </c>
      <c r="G7" s="21"/>
      <c r="H7" s="21"/>
      <c r="I7" s="21" t="s">
        <v>18</v>
      </c>
      <c r="J7" s="21"/>
      <c r="K7" s="21" t="s">
        <v>27</v>
      </c>
      <c r="L7" s="21" t="s">
        <v>27</v>
      </c>
    </row>
    <row r="8" spans="2:12">
      <c r="B8" s="9"/>
      <c r="C8" s="9"/>
      <c r="D8" s="9"/>
      <c r="E8" s="9"/>
      <c r="F8" s="9"/>
      <c r="G8" s="17"/>
      <c r="H8" s="9"/>
      <c r="I8" s="9"/>
      <c r="J8" s="9"/>
      <c r="K8" s="9"/>
      <c r="L8" s="9"/>
    </row>
    <row r="9" spans="2:12">
      <c r="B9" s="18">
        <v>44563</v>
      </c>
      <c r="C9" s="16">
        <v>0.24</v>
      </c>
      <c r="D9" s="16">
        <v>0</v>
      </c>
      <c r="E9" s="16">
        <v>0</v>
      </c>
      <c r="F9" s="16">
        <v>0.05</v>
      </c>
      <c r="G9" s="17"/>
      <c r="H9" s="16">
        <v>0</v>
      </c>
      <c r="I9" s="16">
        <v>0</v>
      </c>
      <c r="J9" s="16">
        <v>0</v>
      </c>
      <c r="K9" s="9">
        <v>2.31</v>
      </c>
      <c r="L9" s="9">
        <v>2.31</v>
      </c>
    </row>
    <row r="10" spans="2:12">
      <c r="B10" s="18">
        <v>44580</v>
      </c>
      <c r="C10" s="16">
        <v>0</v>
      </c>
      <c r="D10" s="16">
        <v>0</v>
      </c>
      <c r="E10" s="16">
        <v>0</v>
      </c>
      <c r="F10" s="16">
        <v>0.06</v>
      </c>
      <c r="G10" s="17"/>
      <c r="H10" s="16">
        <v>0</v>
      </c>
      <c r="I10" s="16">
        <v>0</v>
      </c>
      <c r="J10" s="16">
        <v>0</v>
      </c>
      <c r="K10" s="9">
        <v>2.31</v>
      </c>
      <c r="L10" s="9">
        <v>2.31</v>
      </c>
    </row>
    <row r="11" spans="2:12">
      <c r="B11" s="18">
        <v>44577</v>
      </c>
      <c r="C11" s="16">
        <v>0</v>
      </c>
      <c r="D11" s="16">
        <v>0</v>
      </c>
      <c r="E11" s="16">
        <v>0</v>
      </c>
      <c r="F11" s="16">
        <v>0.06</v>
      </c>
      <c r="G11" s="17"/>
      <c r="H11" s="16">
        <v>0</v>
      </c>
      <c r="I11" s="16">
        <v>0</v>
      </c>
      <c r="J11" s="16">
        <v>0</v>
      </c>
      <c r="K11" s="9">
        <v>2.31</v>
      </c>
      <c r="L11" s="9">
        <v>2.31</v>
      </c>
    </row>
    <row r="12" spans="2:12">
      <c r="B12" s="18">
        <v>44584</v>
      </c>
      <c r="C12" s="16">
        <v>0</v>
      </c>
      <c r="D12" s="16">
        <v>0</v>
      </c>
      <c r="E12" s="16">
        <v>0</v>
      </c>
      <c r="F12" s="16">
        <v>0.06</v>
      </c>
      <c r="G12" s="17"/>
      <c r="H12" s="16">
        <v>0</v>
      </c>
      <c r="I12" s="16">
        <v>0</v>
      </c>
      <c r="J12" s="16">
        <v>0</v>
      </c>
      <c r="K12" s="9">
        <v>2.31</v>
      </c>
      <c r="L12" s="9">
        <v>2.31</v>
      </c>
    </row>
    <row r="13" spans="2:12">
      <c r="B13" s="18">
        <v>44591</v>
      </c>
      <c r="C13" s="16">
        <v>0</v>
      </c>
      <c r="D13" s="16">
        <v>0</v>
      </c>
      <c r="E13" s="16">
        <v>0</v>
      </c>
      <c r="F13" s="16">
        <v>0.06</v>
      </c>
      <c r="G13" s="17"/>
      <c r="H13" s="16">
        <v>0</v>
      </c>
      <c r="I13" s="16">
        <v>0</v>
      </c>
      <c r="J13" s="16">
        <v>0</v>
      </c>
      <c r="K13" s="9">
        <v>2.31</v>
      </c>
      <c r="L13" s="9">
        <v>2.31</v>
      </c>
    </row>
    <row r="14" spans="2:12">
      <c r="B14" s="18">
        <v>44598</v>
      </c>
      <c r="C14" s="16">
        <v>0</v>
      </c>
      <c r="D14" s="16">
        <v>0</v>
      </c>
      <c r="E14" s="16">
        <v>0</v>
      </c>
      <c r="F14" s="16">
        <v>0</v>
      </c>
      <c r="G14" s="17"/>
      <c r="H14" s="16">
        <v>0</v>
      </c>
      <c r="I14" s="16">
        <v>0</v>
      </c>
      <c r="J14" s="16">
        <v>0</v>
      </c>
      <c r="K14" s="9">
        <v>2.31</v>
      </c>
      <c r="L14" s="9">
        <v>2.31</v>
      </c>
    </row>
    <row r="15" spans="2:12">
      <c r="B15" s="18">
        <v>44605</v>
      </c>
      <c r="C15" s="16">
        <v>0</v>
      </c>
      <c r="D15" s="16">
        <v>0</v>
      </c>
      <c r="E15" s="16">
        <v>0</v>
      </c>
      <c r="F15" s="16">
        <v>0</v>
      </c>
      <c r="G15" s="17"/>
      <c r="H15" s="16">
        <v>0</v>
      </c>
      <c r="I15" s="16">
        <v>0</v>
      </c>
      <c r="J15" s="16">
        <v>0</v>
      </c>
      <c r="K15" s="9">
        <v>2.31</v>
      </c>
      <c r="L15" s="9">
        <v>2.31</v>
      </c>
    </row>
    <row r="16" spans="2:12">
      <c r="B16" s="18">
        <v>44612</v>
      </c>
      <c r="C16" s="16">
        <v>0</v>
      </c>
      <c r="D16" s="16">
        <v>0</v>
      </c>
      <c r="E16" s="16">
        <v>0</v>
      </c>
      <c r="F16" s="16">
        <v>0</v>
      </c>
      <c r="G16" s="17"/>
      <c r="H16" s="16">
        <v>0</v>
      </c>
      <c r="I16" s="16">
        <v>0</v>
      </c>
      <c r="J16" s="16">
        <v>0</v>
      </c>
      <c r="K16" s="9">
        <v>2.31</v>
      </c>
      <c r="L16" s="9">
        <v>2.31</v>
      </c>
    </row>
    <row r="17" spans="2:12">
      <c r="B17" s="18">
        <v>44619</v>
      </c>
      <c r="C17" s="16">
        <v>0</v>
      </c>
      <c r="D17" s="16">
        <v>0</v>
      </c>
      <c r="E17" s="16">
        <v>0</v>
      </c>
      <c r="F17" s="16">
        <v>0</v>
      </c>
      <c r="G17" s="17"/>
      <c r="H17" s="16">
        <v>0</v>
      </c>
      <c r="I17" s="16">
        <v>0</v>
      </c>
      <c r="J17" s="16">
        <v>0</v>
      </c>
      <c r="K17" s="9">
        <v>2.31</v>
      </c>
      <c r="L17" s="9">
        <v>2.31</v>
      </c>
    </row>
    <row r="18" spans="2:12">
      <c r="B18" s="18">
        <v>44626</v>
      </c>
      <c r="C18" s="16">
        <v>0</v>
      </c>
      <c r="D18" s="16">
        <v>0</v>
      </c>
      <c r="E18" s="16">
        <v>0</v>
      </c>
      <c r="F18" s="16">
        <v>0</v>
      </c>
      <c r="G18" s="17"/>
      <c r="H18" s="16">
        <v>0</v>
      </c>
      <c r="I18" s="16">
        <v>0</v>
      </c>
      <c r="J18" s="16">
        <v>0</v>
      </c>
      <c r="K18" s="9">
        <v>2.31</v>
      </c>
      <c r="L18" s="9">
        <v>2.31</v>
      </c>
    </row>
    <row r="19" spans="2:12">
      <c r="B19" s="18">
        <v>44633</v>
      </c>
      <c r="C19" s="16">
        <v>0</v>
      </c>
      <c r="D19" s="16">
        <v>0</v>
      </c>
      <c r="E19" s="16">
        <v>0</v>
      </c>
      <c r="F19" s="16">
        <v>0</v>
      </c>
      <c r="G19" s="17"/>
      <c r="H19" s="16">
        <v>0</v>
      </c>
      <c r="I19" s="16">
        <v>0</v>
      </c>
      <c r="J19" s="16">
        <v>0</v>
      </c>
      <c r="K19" s="9">
        <v>2.31</v>
      </c>
      <c r="L19" s="9">
        <v>2.31</v>
      </c>
    </row>
    <row r="20" spans="2:12">
      <c r="B20" s="18">
        <v>44640</v>
      </c>
      <c r="C20" s="16">
        <v>0</v>
      </c>
      <c r="D20" s="16">
        <v>0</v>
      </c>
      <c r="E20" s="16">
        <v>0</v>
      </c>
      <c r="F20" s="16">
        <v>0</v>
      </c>
      <c r="G20" s="17"/>
      <c r="H20" s="16">
        <v>0</v>
      </c>
      <c r="I20" s="16">
        <v>0</v>
      </c>
      <c r="J20" s="16">
        <v>0</v>
      </c>
      <c r="K20" s="9">
        <v>2.31</v>
      </c>
      <c r="L20" s="9">
        <v>2.31</v>
      </c>
    </row>
    <row r="21" spans="2:12">
      <c r="B21" s="18">
        <v>44647</v>
      </c>
      <c r="C21" s="16">
        <v>0</v>
      </c>
      <c r="D21" s="16">
        <v>0</v>
      </c>
      <c r="E21" s="16">
        <v>0</v>
      </c>
      <c r="F21" s="16">
        <v>0</v>
      </c>
      <c r="G21" s="17"/>
      <c r="H21" s="16">
        <v>0</v>
      </c>
      <c r="I21" s="16">
        <v>0</v>
      </c>
      <c r="J21" s="16">
        <v>0</v>
      </c>
      <c r="K21" s="9">
        <v>2.31</v>
      </c>
      <c r="L21" s="9">
        <v>2.31</v>
      </c>
    </row>
    <row r="22" spans="2:12">
      <c r="B22" s="18">
        <v>44654</v>
      </c>
      <c r="C22" s="16">
        <v>0</v>
      </c>
      <c r="D22" s="16">
        <v>0.76</v>
      </c>
      <c r="E22" s="16">
        <v>0.24</v>
      </c>
      <c r="F22" s="16">
        <v>0</v>
      </c>
      <c r="G22" s="17">
        <v>3</v>
      </c>
      <c r="H22" s="16">
        <v>0</v>
      </c>
      <c r="I22" s="16">
        <v>0.6</v>
      </c>
      <c r="J22" s="16">
        <v>0</v>
      </c>
      <c r="K22" s="9">
        <v>2.31</v>
      </c>
      <c r="L22" s="9">
        <v>1.99</v>
      </c>
    </row>
    <row r="23" spans="2:12">
      <c r="B23" s="18">
        <v>44661</v>
      </c>
      <c r="C23" s="16">
        <v>0.05</v>
      </c>
      <c r="D23" s="16">
        <v>0</v>
      </c>
      <c r="E23" s="16">
        <v>0</v>
      </c>
      <c r="F23" s="16">
        <v>0.6</v>
      </c>
      <c r="G23" s="17">
        <v>3</v>
      </c>
      <c r="H23" s="16">
        <v>0</v>
      </c>
      <c r="I23" s="16">
        <v>0.6</v>
      </c>
      <c r="J23" s="16">
        <v>0</v>
      </c>
      <c r="K23" s="9">
        <v>2.31</v>
      </c>
      <c r="L23" s="9">
        <v>1.99</v>
      </c>
    </row>
    <row r="24" spans="2:12">
      <c r="B24" s="18">
        <v>44668</v>
      </c>
      <c r="C24" s="16">
        <v>0.01</v>
      </c>
      <c r="D24" s="16">
        <v>0</v>
      </c>
      <c r="E24" s="16">
        <v>0</v>
      </c>
      <c r="F24" s="16">
        <v>0</v>
      </c>
      <c r="G24" s="17"/>
      <c r="H24" s="16">
        <v>0</v>
      </c>
      <c r="I24" s="16">
        <v>0</v>
      </c>
      <c r="J24" s="16">
        <v>0</v>
      </c>
      <c r="K24" s="9">
        <v>2.31</v>
      </c>
      <c r="L24" s="9">
        <v>2.31</v>
      </c>
    </row>
    <row r="25" spans="2:12">
      <c r="B25" s="18">
        <v>44675</v>
      </c>
      <c r="C25" s="16">
        <v>0.01</v>
      </c>
      <c r="D25" s="16">
        <v>0</v>
      </c>
      <c r="E25" s="16">
        <v>0</v>
      </c>
      <c r="F25" s="16">
        <v>0</v>
      </c>
      <c r="G25" s="17"/>
      <c r="H25" s="16">
        <v>0</v>
      </c>
      <c r="I25" s="16">
        <v>0</v>
      </c>
      <c r="J25" s="16">
        <v>0</v>
      </c>
      <c r="K25" s="9">
        <v>2.31</v>
      </c>
      <c r="L25" s="9">
        <v>2.31</v>
      </c>
    </row>
    <row r="26" spans="2:12">
      <c r="B26" s="18">
        <v>44682</v>
      </c>
      <c r="C26" s="16">
        <v>0.01</v>
      </c>
      <c r="D26" s="16">
        <v>0</v>
      </c>
      <c r="E26" s="16">
        <v>0</v>
      </c>
      <c r="F26" s="16">
        <v>0</v>
      </c>
      <c r="G26" s="17"/>
      <c r="H26" s="16">
        <v>0</v>
      </c>
      <c r="I26" s="16">
        <v>0</v>
      </c>
      <c r="J26" s="16">
        <v>0</v>
      </c>
      <c r="K26" s="9">
        <v>2.31</v>
      </c>
      <c r="L26" s="9">
        <v>2.31</v>
      </c>
    </row>
    <row r="27" spans="2:12">
      <c r="B27" s="18">
        <v>44689</v>
      </c>
      <c r="C27" s="16">
        <v>0.01</v>
      </c>
      <c r="D27" s="16">
        <v>0</v>
      </c>
      <c r="E27" s="16">
        <v>0</v>
      </c>
      <c r="F27" s="16">
        <v>0</v>
      </c>
      <c r="G27" s="17"/>
      <c r="H27" s="16">
        <v>0</v>
      </c>
      <c r="I27" s="16">
        <v>0</v>
      </c>
      <c r="J27" s="16">
        <v>0</v>
      </c>
      <c r="K27" s="9">
        <v>2.31</v>
      </c>
      <c r="L27" s="9">
        <v>2.31</v>
      </c>
    </row>
    <row r="28" spans="2:12">
      <c r="B28" s="18">
        <v>44696</v>
      </c>
      <c r="C28" s="16">
        <v>0</v>
      </c>
      <c r="D28" s="16">
        <v>0</v>
      </c>
      <c r="E28" s="16">
        <v>0</v>
      </c>
      <c r="F28" s="16">
        <v>0.01</v>
      </c>
      <c r="G28" s="17"/>
      <c r="H28" s="16">
        <v>0</v>
      </c>
      <c r="I28" s="16">
        <v>0</v>
      </c>
      <c r="J28" s="16">
        <v>0</v>
      </c>
      <c r="K28" s="9">
        <v>2.31</v>
      </c>
      <c r="L28" s="9">
        <v>2.31</v>
      </c>
    </row>
    <row r="29" spans="2:12">
      <c r="B29" s="18">
        <v>44703</v>
      </c>
      <c r="C29" s="16">
        <v>0</v>
      </c>
      <c r="D29" s="16">
        <v>0</v>
      </c>
      <c r="E29" s="16">
        <v>0</v>
      </c>
      <c r="F29" s="16">
        <v>0</v>
      </c>
      <c r="G29" s="17"/>
      <c r="H29" s="16">
        <v>0</v>
      </c>
      <c r="I29" s="16">
        <v>0</v>
      </c>
      <c r="J29" s="16">
        <v>0</v>
      </c>
      <c r="K29" s="9">
        <v>2.31</v>
      </c>
      <c r="L29" s="9">
        <v>2.31</v>
      </c>
    </row>
    <row r="30" spans="2:12">
      <c r="B30" s="18">
        <v>44710</v>
      </c>
      <c r="C30" s="16">
        <v>0</v>
      </c>
      <c r="D30" s="16">
        <v>0</v>
      </c>
      <c r="E30" s="16">
        <v>0</v>
      </c>
      <c r="F30" s="16">
        <v>0</v>
      </c>
      <c r="G30" s="17"/>
      <c r="H30" s="16">
        <v>0</v>
      </c>
      <c r="I30" s="16">
        <v>0</v>
      </c>
      <c r="J30" s="16">
        <v>0</v>
      </c>
      <c r="K30" s="9">
        <v>2.31</v>
      </c>
      <c r="L30" s="9">
        <v>2.31</v>
      </c>
    </row>
    <row r="31" spans="2:12">
      <c r="B31" s="18">
        <v>44717</v>
      </c>
      <c r="C31" s="16">
        <v>0</v>
      </c>
      <c r="D31" s="16">
        <v>0</v>
      </c>
      <c r="E31" s="16">
        <v>0</v>
      </c>
      <c r="F31" s="16">
        <v>0</v>
      </c>
      <c r="G31" s="17"/>
      <c r="H31" s="16">
        <v>0</v>
      </c>
      <c r="I31" s="16">
        <v>0</v>
      </c>
      <c r="J31" s="16">
        <v>0</v>
      </c>
      <c r="K31" s="9">
        <v>2.31</v>
      </c>
      <c r="L31" s="9">
        <v>2.31</v>
      </c>
    </row>
    <row r="32" spans="2:12">
      <c r="B32" s="18">
        <v>44724</v>
      </c>
      <c r="C32" s="16">
        <v>0</v>
      </c>
      <c r="D32" s="16">
        <v>0</v>
      </c>
      <c r="E32" s="16">
        <v>0</v>
      </c>
      <c r="F32" s="16">
        <v>0</v>
      </c>
      <c r="G32" s="17"/>
      <c r="H32" s="16">
        <v>0</v>
      </c>
      <c r="I32" s="16">
        <v>0</v>
      </c>
      <c r="J32" s="16">
        <v>0</v>
      </c>
      <c r="K32" s="9">
        <v>2.31</v>
      </c>
      <c r="L32" s="9">
        <v>2.31</v>
      </c>
    </row>
    <row r="33" spans="2:12">
      <c r="B33" s="18">
        <v>44731</v>
      </c>
      <c r="C33" s="16">
        <v>0</v>
      </c>
      <c r="D33" s="16">
        <v>0</v>
      </c>
      <c r="E33" s="16">
        <v>0</v>
      </c>
      <c r="F33" s="16">
        <v>0</v>
      </c>
      <c r="G33" s="9"/>
      <c r="H33" s="16">
        <v>0</v>
      </c>
      <c r="I33" s="16">
        <v>0</v>
      </c>
      <c r="J33" s="16">
        <v>0</v>
      </c>
      <c r="K33" s="9">
        <v>2.31</v>
      </c>
      <c r="L33" s="9">
        <v>2.31</v>
      </c>
    </row>
    <row r="34" spans="2:12">
      <c r="B34" s="18">
        <v>44738</v>
      </c>
      <c r="C34" s="16">
        <v>0</v>
      </c>
      <c r="D34" s="16">
        <v>0</v>
      </c>
      <c r="E34" s="16">
        <v>0</v>
      </c>
      <c r="F34" s="16">
        <v>0</v>
      </c>
      <c r="G34" s="17">
        <v>4</v>
      </c>
      <c r="H34" s="16">
        <v>0.3</v>
      </c>
      <c r="I34" s="16">
        <v>0</v>
      </c>
      <c r="J34" s="16">
        <v>0</v>
      </c>
      <c r="K34" s="9">
        <v>2.31</v>
      </c>
      <c r="L34" s="9">
        <v>2.25</v>
      </c>
    </row>
    <row r="35" spans="2:12">
      <c r="B35" s="18">
        <v>44745</v>
      </c>
      <c r="C35" s="16">
        <v>0</v>
      </c>
      <c r="D35" s="16">
        <v>0</v>
      </c>
      <c r="E35" s="16">
        <v>0</v>
      </c>
      <c r="F35" s="16">
        <v>0</v>
      </c>
      <c r="G35" s="17">
        <v>4</v>
      </c>
      <c r="H35" s="16">
        <v>0.3</v>
      </c>
      <c r="I35" s="16">
        <v>0</v>
      </c>
      <c r="J35" s="16">
        <v>0</v>
      </c>
      <c r="K35" s="9">
        <v>2.31</v>
      </c>
      <c r="L35" s="9">
        <v>2.25</v>
      </c>
    </row>
    <row r="36" spans="2:12">
      <c r="B36" s="18">
        <v>44752</v>
      </c>
      <c r="C36" s="16">
        <v>0</v>
      </c>
      <c r="D36" s="16">
        <v>0</v>
      </c>
      <c r="E36" s="16">
        <v>0</v>
      </c>
      <c r="F36" s="16">
        <v>0</v>
      </c>
      <c r="G36" s="17">
        <v>4</v>
      </c>
      <c r="H36" s="16">
        <v>0.3</v>
      </c>
      <c r="I36" s="16">
        <v>0</v>
      </c>
      <c r="J36" s="16">
        <v>0</v>
      </c>
      <c r="K36" s="9">
        <v>2.31</v>
      </c>
      <c r="L36" s="9">
        <v>2.25</v>
      </c>
    </row>
    <row r="37" spans="2:12">
      <c r="B37" s="18">
        <v>44759</v>
      </c>
      <c r="C37" s="16">
        <v>0</v>
      </c>
      <c r="D37" s="16">
        <v>0</v>
      </c>
      <c r="E37" s="16">
        <v>0</v>
      </c>
      <c r="F37" s="16">
        <v>0</v>
      </c>
      <c r="G37" s="17"/>
      <c r="H37" s="16">
        <v>0</v>
      </c>
      <c r="I37" s="16">
        <v>0</v>
      </c>
      <c r="J37" s="16">
        <v>0</v>
      </c>
      <c r="K37" s="9">
        <v>2.31</v>
      </c>
      <c r="L37" s="9">
        <v>2.31</v>
      </c>
    </row>
    <row r="38" spans="2:12">
      <c r="B38" s="18">
        <v>44766</v>
      </c>
      <c r="C38" s="16">
        <v>0</v>
      </c>
      <c r="D38" s="16">
        <v>0</v>
      </c>
      <c r="E38" s="16">
        <v>0</v>
      </c>
      <c r="F38" s="16">
        <v>0</v>
      </c>
      <c r="G38" s="17">
        <v>5</v>
      </c>
      <c r="H38" s="16">
        <v>0.75</v>
      </c>
      <c r="I38" s="16">
        <v>0</v>
      </c>
      <c r="J38" s="16">
        <v>0</v>
      </c>
      <c r="K38" s="9">
        <v>2.31</v>
      </c>
      <c r="L38" s="9">
        <v>1.99</v>
      </c>
    </row>
    <row r="39" spans="2:12">
      <c r="B39" s="18">
        <v>44773</v>
      </c>
      <c r="C39" s="16">
        <v>0</v>
      </c>
      <c r="D39" s="16">
        <v>0</v>
      </c>
      <c r="E39" s="16">
        <v>0</v>
      </c>
      <c r="F39" s="16">
        <v>0</v>
      </c>
      <c r="G39" s="17">
        <v>5</v>
      </c>
      <c r="H39" s="16">
        <v>0.75</v>
      </c>
      <c r="I39" s="16">
        <v>0</v>
      </c>
      <c r="J39" s="16">
        <v>0</v>
      </c>
      <c r="K39" s="9">
        <v>2.31</v>
      </c>
      <c r="L39" s="9">
        <v>1.99</v>
      </c>
    </row>
    <row r="40" spans="2:12">
      <c r="B40" s="18">
        <v>44780</v>
      </c>
      <c r="C40" s="16">
        <v>0</v>
      </c>
      <c r="D40" s="16">
        <v>0</v>
      </c>
      <c r="E40" s="16">
        <v>0</v>
      </c>
      <c r="F40" s="16">
        <v>0</v>
      </c>
      <c r="G40" s="17">
        <v>5</v>
      </c>
      <c r="H40" s="16">
        <v>0.75</v>
      </c>
      <c r="I40" s="16">
        <v>0</v>
      </c>
      <c r="J40" s="16">
        <v>0</v>
      </c>
      <c r="K40" s="9">
        <v>2.31</v>
      </c>
      <c r="L40" s="9">
        <v>1.99</v>
      </c>
    </row>
    <row r="41" spans="2:12">
      <c r="B41" s="18">
        <v>44787</v>
      </c>
      <c r="C41" s="16">
        <v>0</v>
      </c>
      <c r="D41" s="16">
        <v>0</v>
      </c>
      <c r="E41" s="16">
        <v>0</v>
      </c>
      <c r="F41" s="16">
        <v>0</v>
      </c>
      <c r="G41" s="17"/>
      <c r="H41" s="16">
        <v>0</v>
      </c>
      <c r="I41" s="16">
        <v>0</v>
      </c>
      <c r="J41" s="16">
        <v>0</v>
      </c>
      <c r="K41" s="9">
        <v>2.31</v>
      </c>
      <c r="L41" s="9">
        <v>2.31</v>
      </c>
    </row>
    <row r="42" spans="2:12">
      <c r="B42" s="18">
        <v>44794</v>
      </c>
      <c r="C42" s="16">
        <v>0</v>
      </c>
      <c r="D42" s="16">
        <v>0</v>
      </c>
      <c r="E42" s="16">
        <v>0</v>
      </c>
      <c r="F42" s="16">
        <v>0</v>
      </c>
      <c r="G42" s="17"/>
      <c r="H42" s="16">
        <v>0</v>
      </c>
      <c r="I42" s="16">
        <v>0</v>
      </c>
      <c r="J42" s="16">
        <v>0</v>
      </c>
      <c r="K42" s="9">
        <v>2.31</v>
      </c>
      <c r="L42" s="9">
        <v>2.31</v>
      </c>
    </row>
    <row r="43" spans="2:12">
      <c r="B43" s="18">
        <v>44801</v>
      </c>
      <c r="C43" s="16">
        <v>0</v>
      </c>
      <c r="D43" s="16">
        <v>0</v>
      </c>
      <c r="E43" s="16">
        <v>0</v>
      </c>
      <c r="F43" s="16">
        <v>0</v>
      </c>
      <c r="G43" s="17"/>
      <c r="H43" s="16">
        <v>0</v>
      </c>
      <c r="I43" s="16">
        <v>0</v>
      </c>
      <c r="J43" s="16">
        <v>0</v>
      </c>
      <c r="K43" s="9">
        <v>2.31</v>
      </c>
      <c r="L43" s="9">
        <v>2.31</v>
      </c>
    </row>
    <row r="44" spans="2:12">
      <c r="B44" s="18">
        <v>44808</v>
      </c>
      <c r="C44" s="16">
        <v>0</v>
      </c>
      <c r="D44" s="16">
        <v>0</v>
      </c>
      <c r="E44" s="16">
        <v>0</v>
      </c>
      <c r="F44" s="16">
        <v>0</v>
      </c>
      <c r="G44" s="17"/>
      <c r="H44" s="16">
        <v>0</v>
      </c>
      <c r="I44" s="16">
        <v>0</v>
      </c>
      <c r="J44" s="16">
        <v>0</v>
      </c>
      <c r="K44" s="9">
        <v>2.31</v>
      </c>
      <c r="L44" s="9">
        <v>2.31</v>
      </c>
    </row>
    <row r="45" spans="2:12">
      <c r="B45" s="18">
        <v>44815</v>
      </c>
      <c r="C45" s="16">
        <v>0</v>
      </c>
      <c r="D45" s="16">
        <v>0</v>
      </c>
      <c r="E45" s="16">
        <v>0</v>
      </c>
      <c r="F45" s="16">
        <v>0</v>
      </c>
      <c r="G45" s="17"/>
      <c r="H45" s="16">
        <v>0</v>
      </c>
      <c r="I45" s="16">
        <v>0</v>
      </c>
      <c r="J45" s="16">
        <v>0</v>
      </c>
      <c r="K45" s="9">
        <v>2.31</v>
      </c>
      <c r="L45" s="9">
        <v>2.31</v>
      </c>
    </row>
    <row r="46" spans="2:12">
      <c r="B46" s="18">
        <v>44822</v>
      </c>
      <c r="C46" s="16">
        <v>0</v>
      </c>
      <c r="D46" s="16">
        <v>0</v>
      </c>
      <c r="E46" s="16">
        <v>0</v>
      </c>
      <c r="F46" s="16">
        <v>0</v>
      </c>
      <c r="G46" s="17"/>
      <c r="H46" s="16">
        <v>0</v>
      </c>
      <c r="I46" s="16">
        <v>0</v>
      </c>
      <c r="J46" s="16">
        <v>0</v>
      </c>
      <c r="K46" s="9">
        <v>2.31</v>
      </c>
      <c r="L46" s="9">
        <v>2.31</v>
      </c>
    </row>
    <row r="47" spans="2:12">
      <c r="B47" s="18">
        <v>44829</v>
      </c>
      <c r="C47" s="16">
        <v>0</v>
      </c>
      <c r="D47" s="16">
        <v>0</v>
      </c>
      <c r="E47" s="16">
        <v>0</v>
      </c>
      <c r="F47" s="16">
        <v>0</v>
      </c>
      <c r="G47" s="17"/>
      <c r="H47" s="16">
        <v>0</v>
      </c>
      <c r="I47" s="16">
        <v>0</v>
      </c>
      <c r="J47" s="16">
        <v>0</v>
      </c>
      <c r="K47" s="9">
        <v>2.31</v>
      </c>
      <c r="L47" s="9">
        <v>2.31</v>
      </c>
    </row>
    <row r="48" spans="2:12">
      <c r="B48" s="18">
        <v>44836</v>
      </c>
      <c r="C48" s="16">
        <v>0</v>
      </c>
      <c r="D48" s="16">
        <v>0</v>
      </c>
      <c r="E48" s="16">
        <v>0</v>
      </c>
      <c r="F48" s="16">
        <v>0</v>
      </c>
      <c r="G48" s="17"/>
      <c r="H48" s="16">
        <v>0</v>
      </c>
      <c r="I48" s="16">
        <v>0</v>
      </c>
      <c r="J48" s="16">
        <v>0</v>
      </c>
      <c r="K48" s="9">
        <v>2.31</v>
      </c>
      <c r="L48" s="9">
        <v>2.31</v>
      </c>
    </row>
    <row r="49" spans="2:12">
      <c r="B49" s="18">
        <v>44843</v>
      </c>
      <c r="C49" s="16">
        <v>0</v>
      </c>
      <c r="D49" s="16">
        <v>0</v>
      </c>
      <c r="E49" s="16">
        <v>0</v>
      </c>
      <c r="F49" s="16">
        <v>0</v>
      </c>
      <c r="G49" s="17"/>
      <c r="H49" s="16">
        <v>0</v>
      </c>
      <c r="I49" s="16">
        <v>0</v>
      </c>
      <c r="J49" s="16">
        <v>0</v>
      </c>
      <c r="K49" s="9">
        <v>2.31</v>
      </c>
      <c r="L49" s="9">
        <v>2.31</v>
      </c>
    </row>
    <row r="50" spans="2:12">
      <c r="B50" s="18">
        <v>44850</v>
      </c>
      <c r="C50" s="16">
        <v>0</v>
      </c>
      <c r="D50" s="16">
        <v>0</v>
      </c>
      <c r="E50" s="16">
        <v>0</v>
      </c>
      <c r="F50" s="16">
        <v>0</v>
      </c>
      <c r="G50" s="17"/>
      <c r="H50" s="16">
        <v>0</v>
      </c>
      <c r="I50" s="16">
        <v>0</v>
      </c>
      <c r="J50" s="16">
        <v>0</v>
      </c>
      <c r="K50" s="9">
        <v>2.31</v>
      </c>
      <c r="L50" s="9">
        <v>2.31</v>
      </c>
    </row>
    <row r="51" spans="2:12">
      <c r="B51" s="18">
        <v>44857</v>
      </c>
      <c r="C51" s="16">
        <v>0</v>
      </c>
      <c r="D51" s="16">
        <v>0</v>
      </c>
      <c r="E51" s="16">
        <v>0</v>
      </c>
      <c r="F51" s="16">
        <v>0</v>
      </c>
      <c r="G51" s="17"/>
      <c r="H51" s="16">
        <v>0</v>
      </c>
      <c r="I51" s="16">
        <v>0</v>
      </c>
      <c r="J51" s="16">
        <v>0</v>
      </c>
      <c r="K51" s="9">
        <v>2.31</v>
      </c>
      <c r="L51" s="9">
        <v>2.31</v>
      </c>
    </row>
    <row r="52" spans="2:12">
      <c r="B52" s="18">
        <v>44864</v>
      </c>
      <c r="C52" s="16">
        <v>0</v>
      </c>
      <c r="D52" s="16">
        <v>0</v>
      </c>
      <c r="E52" s="16">
        <v>0</v>
      </c>
      <c r="F52" s="16">
        <v>0</v>
      </c>
      <c r="G52" s="17"/>
      <c r="H52" s="16">
        <v>0</v>
      </c>
      <c r="I52" s="16">
        <v>0</v>
      </c>
      <c r="J52" s="16">
        <v>0</v>
      </c>
      <c r="K52" s="9">
        <v>2.31</v>
      </c>
      <c r="L52" s="9">
        <v>2.31</v>
      </c>
    </row>
    <row r="53" spans="2:12">
      <c r="B53" s="18">
        <v>44871</v>
      </c>
      <c r="C53" s="16">
        <v>0.05</v>
      </c>
      <c r="D53" s="16">
        <v>0</v>
      </c>
      <c r="E53" s="16">
        <v>0</v>
      </c>
      <c r="F53" s="16">
        <v>0</v>
      </c>
      <c r="G53" s="17"/>
      <c r="H53" s="16">
        <v>0</v>
      </c>
      <c r="I53" s="16">
        <v>0</v>
      </c>
      <c r="J53" s="16">
        <v>0</v>
      </c>
      <c r="K53" s="9">
        <v>2.31</v>
      </c>
      <c r="L53" s="9">
        <v>2.31</v>
      </c>
    </row>
    <row r="54" spans="2:12">
      <c r="B54" s="18">
        <v>44878</v>
      </c>
      <c r="C54" s="16">
        <v>0</v>
      </c>
      <c r="D54" s="16">
        <v>0.22</v>
      </c>
      <c r="E54" s="16">
        <v>0.83</v>
      </c>
      <c r="F54" s="16">
        <v>0</v>
      </c>
      <c r="G54" s="17">
        <v>1</v>
      </c>
      <c r="H54" s="16">
        <v>0</v>
      </c>
      <c r="I54" s="16">
        <v>0</v>
      </c>
      <c r="J54" s="16">
        <v>0.8</v>
      </c>
      <c r="K54" s="9">
        <v>2.31</v>
      </c>
      <c r="L54" s="9">
        <v>1.99</v>
      </c>
    </row>
    <row r="55" spans="2:12">
      <c r="B55" s="18">
        <v>44885</v>
      </c>
      <c r="C55" s="16">
        <v>0.48</v>
      </c>
      <c r="D55" s="16">
        <v>0</v>
      </c>
      <c r="E55" s="16">
        <v>0</v>
      </c>
      <c r="F55" s="16">
        <v>0.32</v>
      </c>
      <c r="G55" s="17">
        <v>1</v>
      </c>
      <c r="H55" s="16">
        <v>0</v>
      </c>
      <c r="I55" s="16">
        <v>0</v>
      </c>
      <c r="J55" s="16">
        <v>0.8</v>
      </c>
      <c r="K55" s="9">
        <v>2.31</v>
      </c>
      <c r="L55" s="9">
        <v>1.99</v>
      </c>
    </row>
    <row r="56" spans="2:12">
      <c r="B56" s="18">
        <v>44892</v>
      </c>
      <c r="C56" s="16">
        <v>0.47</v>
      </c>
      <c r="D56" s="16">
        <v>0</v>
      </c>
      <c r="E56" s="16">
        <v>0</v>
      </c>
      <c r="F56" s="16">
        <v>0.32</v>
      </c>
      <c r="G56" s="17">
        <v>1</v>
      </c>
      <c r="H56" s="16">
        <v>0</v>
      </c>
      <c r="I56" s="16">
        <v>0</v>
      </c>
      <c r="J56" s="16">
        <v>0.8</v>
      </c>
      <c r="K56" s="9">
        <v>2.31</v>
      </c>
      <c r="L56" s="9">
        <v>1.99</v>
      </c>
    </row>
    <row r="57" spans="2:12">
      <c r="B57" s="18">
        <v>44899</v>
      </c>
      <c r="C57" s="16">
        <v>0.18</v>
      </c>
      <c r="D57" s="16">
        <v>0</v>
      </c>
      <c r="E57" s="16">
        <v>0</v>
      </c>
      <c r="F57" s="16">
        <v>0.32</v>
      </c>
      <c r="G57" s="17"/>
      <c r="H57" s="16">
        <v>0</v>
      </c>
      <c r="I57" s="16">
        <v>0</v>
      </c>
      <c r="J57" s="16">
        <v>0</v>
      </c>
      <c r="K57" s="9">
        <v>2.31</v>
      </c>
      <c r="L57" s="9">
        <v>2.31</v>
      </c>
    </row>
    <row r="58" spans="2:12">
      <c r="B58" s="18">
        <v>44906</v>
      </c>
      <c r="C58" s="16">
        <v>0.13</v>
      </c>
      <c r="D58" s="16">
        <v>0</v>
      </c>
      <c r="E58" s="16">
        <v>0</v>
      </c>
      <c r="F58" s="16">
        <v>0.27</v>
      </c>
      <c r="G58" s="17">
        <v>2</v>
      </c>
      <c r="H58" s="16">
        <v>0.6</v>
      </c>
      <c r="I58" s="16">
        <v>0</v>
      </c>
      <c r="J58" s="16">
        <v>0</v>
      </c>
      <c r="K58" s="9">
        <v>2.31</v>
      </c>
      <c r="L58" s="9">
        <v>2.19</v>
      </c>
    </row>
    <row r="59" spans="2:12">
      <c r="B59" s="18">
        <v>44914</v>
      </c>
      <c r="C59" s="16">
        <v>0.37</v>
      </c>
      <c r="D59" s="16">
        <v>0</v>
      </c>
      <c r="E59" s="16">
        <v>0</v>
      </c>
      <c r="F59" s="16">
        <v>0.32</v>
      </c>
      <c r="G59" s="17">
        <v>2</v>
      </c>
      <c r="H59" s="16">
        <v>0.6</v>
      </c>
      <c r="I59" s="16">
        <v>0</v>
      </c>
      <c r="J59" s="16">
        <v>0</v>
      </c>
      <c r="K59" s="9">
        <v>2.31</v>
      </c>
      <c r="L59" s="9">
        <v>2.19</v>
      </c>
    </row>
    <row r="60" spans="2:12">
      <c r="B60" s="19">
        <v>44921</v>
      </c>
      <c r="C60" s="11">
        <v>0.32</v>
      </c>
      <c r="D60" s="11">
        <v>0</v>
      </c>
      <c r="E60" s="11">
        <v>0</v>
      </c>
      <c r="F60" s="11">
        <v>0.32</v>
      </c>
      <c r="G60" s="20">
        <v>2</v>
      </c>
      <c r="H60" s="11">
        <v>0.6</v>
      </c>
      <c r="I60" s="11">
        <v>0</v>
      </c>
      <c r="J60" s="11">
        <v>0</v>
      </c>
      <c r="K60" s="10">
        <v>2.31</v>
      </c>
      <c r="L60" s="10">
        <v>2.19</v>
      </c>
    </row>
  </sheetData>
  <mergeCells count="2">
    <mergeCell ref="B4:F5"/>
    <mergeCell ref="G4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2C19-2433-A24E-88A1-CE176087F9FF}">
  <dimension ref="B3:G29"/>
  <sheetViews>
    <sheetView workbookViewId="0">
      <selection activeCell="F40" sqref="F40"/>
    </sheetView>
  </sheetViews>
  <sheetFormatPr defaultColWidth="10.85546875" defaultRowHeight="15.95"/>
  <cols>
    <col min="1" max="1" width="10.85546875" style="2"/>
    <col min="2" max="2" width="39.85546875" style="2" customWidth="1"/>
    <col min="3" max="16384" width="10.85546875" style="2"/>
  </cols>
  <sheetData>
    <row r="3" spans="2:7" ht="20.100000000000001">
      <c r="B3" s="3" t="s">
        <v>28</v>
      </c>
    </row>
    <row r="4" spans="2:7">
      <c r="B4" s="1" t="s">
        <v>29</v>
      </c>
    </row>
    <row r="6" spans="2:7">
      <c r="B6" s="4" t="s">
        <v>30</v>
      </c>
      <c r="C6" s="5"/>
      <c r="D6" s="8"/>
      <c r="E6" s="8"/>
      <c r="F6" s="8"/>
      <c r="G6" s="8"/>
    </row>
    <row r="7" spans="2:7">
      <c r="B7" s="8" t="s">
        <v>31</v>
      </c>
      <c r="C7" s="5">
        <v>1</v>
      </c>
      <c r="D7" s="8">
        <v>2</v>
      </c>
      <c r="E7" s="8">
        <v>3</v>
      </c>
      <c r="F7" s="8">
        <v>4</v>
      </c>
      <c r="G7" s="8">
        <v>5</v>
      </c>
    </row>
    <row r="8" spans="2:7">
      <c r="B8" s="9" t="s">
        <v>32</v>
      </c>
      <c r="C8" s="6">
        <v>4.2</v>
      </c>
      <c r="D8" s="9">
        <v>4.2</v>
      </c>
      <c r="E8" s="9">
        <v>4.2</v>
      </c>
      <c r="F8" s="9">
        <v>4.2</v>
      </c>
      <c r="G8" s="9">
        <v>4.2</v>
      </c>
    </row>
    <row r="9" spans="2:7">
      <c r="B9" s="9" t="s">
        <v>33</v>
      </c>
      <c r="C9" s="6"/>
      <c r="D9" s="9"/>
      <c r="E9" s="9"/>
      <c r="F9" s="9"/>
      <c r="G9" s="9"/>
    </row>
    <row r="10" spans="2:7">
      <c r="B10" s="9" t="s">
        <v>34</v>
      </c>
      <c r="C10" s="6"/>
      <c r="D10" s="9"/>
      <c r="E10" s="9"/>
      <c r="F10" s="9"/>
      <c r="G10" s="9"/>
    </row>
    <row r="11" spans="2:7">
      <c r="B11" s="9" t="s">
        <v>35</v>
      </c>
      <c r="C11" s="6">
        <v>2500</v>
      </c>
      <c r="D11" s="9">
        <v>2500</v>
      </c>
      <c r="E11" s="9">
        <v>3500</v>
      </c>
      <c r="F11" s="9">
        <v>2500</v>
      </c>
      <c r="G11" s="9">
        <v>2500</v>
      </c>
    </row>
    <row r="12" spans="2:7">
      <c r="B12" s="10" t="s">
        <v>36</v>
      </c>
      <c r="C12" s="7">
        <v>2</v>
      </c>
      <c r="D12" s="10">
        <v>2</v>
      </c>
      <c r="E12" s="10">
        <v>3</v>
      </c>
      <c r="F12" s="10">
        <v>3</v>
      </c>
      <c r="G12" s="10">
        <v>3</v>
      </c>
    </row>
    <row r="13" spans="2:7">
      <c r="B13" s="9"/>
      <c r="C13" s="6"/>
      <c r="D13" s="9"/>
      <c r="E13" s="9"/>
      <c r="F13" s="9"/>
      <c r="G13" s="9"/>
    </row>
    <row r="14" spans="2:7">
      <c r="B14" s="12" t="s">
        <v>37</v>
      </c>
      <c r="C14" s="6"/>
      <c r="D14" s="9"/>
      <c r="E14" s="9"/>
      <c r="F14" s="9"/>
      <c r="G14" s="9"/>
    </row>
    <row r="15" spans="2:7">
      <c r="B15" s="8" t="s">
        <v>38</v>
      </c>
      <c r="C15" s="5">
        <v>728</v>
      </c>
      <c r="D15" s="8">
        <v>1360</v>
      </c>
      <c r="E15" s="8">
        <v>239</v>
      </c>
      <c r="F15" s="8">
        <v>449</v>
      </c>
      <c r="G15" s="8">
        <v>333</v>
      </c>
    </row>
    <row r="16" spans="2:7">
      <c r="B16" s="9" t="s">
        <v>39</v>
      </c>
      <c r="C16" s="6">
        <v>401</v>
      </c>
      <c r="D16" s="9">
        <v>944</v>
      </c>
      <c r="E16" s="9">
        <v>278</v>
      </c>
      <c r="F16" s="9">
        <v>63</v>
      </c>
      <c r="G16" s="9">
        <v>602</v>
      </c>
    </row>
    <row r="17" spans="2:7">
      <c r="B17" s="9" t="s">
        <v>40</v>
      </c>
      <c r="C17" s="6">
        <v>1129</v>
      </c>
      <c r="D17" s="9">
        <v>2303</v>
      </c>
      <c r="E17" s="9">
        <v>517</v>
      </c>
      <c r="F17" s="9">
        <v>512</v>
      </c>
      <c r="G17" s="9">
        <v>935</v>
      </c>
    </row>
    <row r="18" spans="2:7">
      <c r="B18" s="9" t="s">
        <v>41</v>
      </c>
      <c r="C18" s="6">
        <v>2136</v>
      </c>
      <c r="D18" s="9">
        <v>3215</v>
      </c>
      <c r="E18" s="9">
        <v>762</v>
      </c>
      <c r="F18" s="9">
        <v>469</v>
      </c>
      <c r="G18" s="9">
        <v>422</v>
      </c>
    </row>
    <row r="19" spans="2:7">
      <c r="B19" s="9" t="s">
        <v>42</v>
      </c>
      <c r="C19" s="6">
        <v>229</v>
      </c>
      <c r="D19" s="9">
        <v>229</v>
      </c>
      <c r="E19" s="9">
        <v>344</v>
      </c>
      <c r="F19" s="9">
        <v>344</v>
      </c>
      <c r="G19" s="9">
        <v>344</v>
      </c>
    </row>
    <row r="20" spans="2:7">
      <c r="B20" s="10" t="s">
        <v>43</v>
      </c>
      <c r="C20" s="7">
        <v>1358</v>
      </c>
      <c r="D20" s="10">
        <v>2533</v>
      </c>
      <c r="E20" s="10">
        <v>861</v>
      </c>
      <c r="F20" s="10">
        <v>856</v>
      </c>
      <c r="G20" s="10">
        <v>1279</v>
      </c>
    </row>
    <row r="21" spans="2:7">
      <c r="B21" s="9"/>
      <c r="C21" s="6"/>
      <c r="D21" s="9"/>
      <c r="E21" s="9"/>
      <c r="F21" s="9"/>
      <c r="G21" s="9"/>
    </row>
    <row r="22" spans="2:7">
      <c r="B22" s="12" t="s">
        <v>44</v>
      </c>
      <c r="C22" s="6"/>
      <c r="D22" s="9"/>
      <c r="E22" s="9"/>
      <c r="F22" s="9"/>
      <c r="G22" s="9"/>
    </row>
    <row r="23" spans="2:7">
      <c r="B23" s="8" t="s">
        <v>45</v>
      </c>
      <c r="C23" s="5">
        <v>8019</v>
      </c>
      <c r="D23" s="8">
        <v>18874</v>
      </c>
      <c r="E23" s="8">
        <v>5562</v>
      </c>
      <c r="F23" s="8">
        <v>1254</v>
      </c>
      <c r="G23" s="8">
        <v>12035</v>
      </c>
    </row>
    <row r="24" spans="2:7">
      <c r="B24" s="9" t="s">
        <v>46</v>
      </c>
      <c r="C24" s="6">
        <v>4740</v>
      </c>
      <c r="D24" s="9">
        <v>9674</v>
      </c>
      <c r="E24" s="9">
        <v>2173</v>
      </c>
      <c r="F24" s="9">
        <v>2151</v>
      </c>
      <c r="G24" s="9">
        <v>3927</v>
      </c>
    </row>
    <row r="25" spans="2:7">
      <c r="B25" s="9" t="s">
        <v>47</v>
      </c>
      <c r="C25" s="6">
        <v>2500</v>
      </c>
      <c r="D25" s="9">
        <v>2500</v>
      </c>
      <c r="E25" s="9">
        <v>3500</v>
      </c>
      <c r="F25" s="9">
        <v>2500</v>
      </c>
      <c r="G25" s="9">
        <v>2500</v>
      </c>
    </row>
    <row r="26" spans="2:7">
      <c r="B26" s="9" t="s">
        <v>48</v>
      </c>
      <c r="C26" s="6">
        <v>962</v>
      </c>
      <c r="D26" s="9">
        <v>962</v>
      </c>
      <c r="E26" s="9">
        <v>1444</v>
      </c>
      <c r="F26" s="9">
        <v>1444</v>
      </c>
      <c r="G26" s="9">
        <v>1444</v>
      </c>
    </row>
    <row r="27" spans="2:7">
      <c r="B27" s="13" t="s">
        <v>49</v>
      </c>
      <c r="C27" s="14">
        <v>8202</v>
      </c>
      <c r="D27" s="13">
        <v>13137</v>
      </c>
      <c r="E27" s="13">
        <v>7116</v>
      </c>
      <c r="F27" s="13">
        <v>6095</v>
      </c>
      <c r="G27" s="13">
        <v>7871</v>
      </c>
    </row>
    <row r="28" spans="2:7">
      <c r="B28" s="9" t="s">
        <v>50</v>
      </c>
      <c r="C28" s="9">
        <v>-183</v>
      </c>
      <c r="D28" s="9">
        <v>5737</v>
      </c>
      <c r="E28" s="9">
        <v>-1554</v>
      </c>
      <c r="F28" s="9">
        <v>-4841</v>
      </c>
      <c r="G28" s="9">
        <v>4163</v>
      </c>
    </row>
    <row r="29" spans="2:7">
      <c r="B29" s="10" t="s">
        <v>51</v>
      </c>
      <c r="C29" s="35">
        <v>-0.02</v>
      </c>
      <c r="D29" s="35">
        <v>0.44</v>
      </c>
      <c r="E29" s="35">
        <v>-0.22</v>
      </c>
      <c r="F29" s="35">
        <v>-0.79</v>
      </c>
      <c r="G29" s="35">
        <v>0.53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99FB-D46C-5247-BDF5-60E669D366BC}">
  <dimension ref="D7:I49"/>
  <sheetViews>
    <sheetView tabSelected="1" workbookViewId="0">
      <selection activeCell="E29" sqref="E29"/>
    </sheetView>
  </sheetViews>
  <sheetFormatPr defaultColWidth="11.42578125" defaultRowHeight="12.95"/>
  <cols>
    <col min="4" max="4" width="36.28515625" customWidth="1"/>
    <col min="5" max="5" width="19.85546875" customWidth="1"/>
    <col min="6" max="6" width="15.42578125" customWidth="1"/>
    <col min="7" max="8" width="11.7109375" bestFit="1" customWidth="1"/>
    <col min="9" max="9" width="12.85546875" bestFit="1" customWidth="1"/>
  </cols>
  <sheetData>
    <row r="7" spans="4:9" ht="15.95">
      <c r="D7" s="4" t="s">
        <v>30</v>
      </c>
      <c r="E7" s="5"/>
      <c r="F7" s="8"/>
      <c r="G7" s="2"/>
      <c r="H7" s="2"/>
      <c r="I7" s="2"/>
    </row>
    <row r="8" spans="4:9" ht="15.95">
      <c r="D8" s="8" t="s">
        <v>31</v>
      </c>
      <c r="E8" s="5">
        <v>1</v>
      </c>
      <c r="F8" s="8">
        <v>2</v>
      </c>
      <c r="G8" s="2"/>
      <c r="H8" s="2"/>
      <c r="I8" s="2"/>
    </row>
    <row r="9" spans="4:9" ht="15.95">
      <c r="D9" s="9" t="s">
        <v>32</v>
      </c>
      <c r="E9" s="6">
        <v>4.2</v>
      </c>
      <c r="F9" s="9">
        <v>4.2</v>
      </c>
      <c r="G9" s="2"/>
      <c r="H9" s="2"/>
      <c r="I9" s="2"/>
    </row>
    <row r="10" spans="4:9" ht="15.95">
      <c r="D10" s="9" t="s">
        <v>33</v>
      </c>
      <c r="E10" s="6"/>
      <c r="F10" s="9"/>
      <c r="G10" s="2"/>
      <c r="H10" s="2"/>
      <c r="I10" s="2"/>
    </row>
    <row r="11" spans="4:9" ht="15.95">
      <c r="D11" s="9" t="s">
        <v>34</v>
      </c>
      <c r="E11" s="23"/>
      <c r="F11" s="24"/>
      <c r="G11" s="25"/>
      <c r="H11" s="25"/>
      <c r="I11" s="25"/>
    </row>
    <row r="12" spans="4:9" ht="15.95">
      <c r="D12" s="9" t="s">
        <v>35</v>
      </c>
      <c r="E12" s="23">
        <v>2500</v>
      </c>
      <c r="F12" s="24">
        <v>2500</v>
      </c>
      <c r="G12" s="25"/>
      <c r="H12" s="25"/>
      <c r="I12" s="25"/>
    </row>
    <row r="13" spans="4:9" ht="15.95">
      <c r="D13" s="10" t="s">
        <v>36</v>
      </c>
      <c r="E13" s="7">
        <v>4</v>
      </c>
      <c r="F13" s="10">
        <v>4</v>
      </c>
      <c r="G13" s="2"/>
      <c r="H13" s="2"/>
      <c r="I13" s="2"/>
    </row>
    <row r="14" spans="4:9" ht="15.95">
      <c r="D14" s="9"/>
      <c r="E14" s="6"/>
      <c r="F14" s="9"/>
      <c r="G14" s="2"/>
      <c r="H14" s="2"/>
      <c r="I14" s="2"/>
    </row>
    <row r="15" spans="4:9" ht="15.95">
      <c r="D15" s="12" t="s">
        <v>37</v>
      </c>
      <c r="E15" s="6"/>
      <c r="F15" s="9"/>
      <c r="G15" s="2"/>
      <c r="H15" s="2"/>
      <c r="I15" s="2"/>
    </row>
    <row r="16" spans="4:9" ht="15.95">
      <c r="D16" s="8" t="s">
        <v>38</v>
      </c>
      <c r="E16" s="5">
        <v>728</v>
      </c>
      <c r="F16" s="8">
        <v>1360</v>
      </c>
      <c r="G16" s="2"/>
      <c r="H16" s="2"/>
      <c r="I16" s="2"/>
    </row>
    <row r="17" spans="4:9" ht="15.95">
      <c r="D17" s="9" t="s">
        <v>39</v>
      </c>
      <c r="E17" s="6">
        <v>401</v>
      </c>
      <c r="F17" s="9">
        <v>944</v>
      </c>
      <c r="G17" s="2"/>
      <c r="H17" s="2"/>
      <c r="I17" s="2"/>
    </row>
    <row r="18" spans="4:9" ht="15.95">
      <c r="D18" s="9" t="s">
        <v>40</v>
      </c>
      <c r="E18" s="6">
        <f>E16+E17</f>
        <v>1129</v>
      </c>
      <c r="F18" s="9">
        <f>F16+F17</f>
        <v>2304</v>
      </c>
      <c r="G18" s="2"/>
      <c r="H18" s="2"/>
      <c r="I18" s="2"/>
    </row>
    <row r="19" spans="4:9" ht="15.95">
      <c r="D19" s="9" t="s">
        <v>41</v>
      </c>
      <c r="E19" s="6">
        <v>2136</v>
      </c>
      <c r="F19" s="9">
        <v>3215</v>
      </c>
      <c r="G19" s="2"/>
      <c r="H19" s="2"/>
      <c r="I19" s="2"/>
    </row>
    <row r="20" spans="4:9" ht="15.95">
      <c r="D20" s="9" t="s">
        <v>42</v>
      </c>
      <c r="E20" s="6">
        <f>229*2</f>
        <v>458</v>
      </c>
      <c r="F20" s="9">
        <f>229*2</f>
        <v>458</v>
      </c>
      <c r="G20" s="2"/>
      <c r="H20" s="2"/>
      <c r="I20" s="2"/>
    </row>
    <row r="21" spans="4:9" ht="15.95">
      <c r="D21" s="10" t="s">
        <v>43</v>
      </c>
      <c r="E21" s="7">
        <f>E18+E20</f>
        <v>1587</v>
      </c>
      <c r="F21" s="10">
        <f>F18+F20</f>
        <v>2762</v>
      </c>
      <c r="G21" s="2"/>
      <c r="H21" s="2"/>
      <c r="I21" s="2"/>
    </row>
    <row r="22" spans="4:9" ht="15.95">
      <c r="D22" s="9"/>
      <c r="E22" s="6"/>
      <c r="F22" s="9"/>
      <c r="G22" s="2"/>
      <c r="H22" s="2"/>
      <c r="I22" s="2"/>
    </row>
    <row r="23" spans="4:9" ht="15.95">
      <c r="D23" s="12" t="s">
        <v>44</v>
      </c>
      <c r="E23" s="6"/>
      <c r="F23" s="9"/>
      <c r="G23" s="2"/>
      <c r="H23" s="2"/>
      <c r="I23" s="2"/>
    </row>
    <row r="24" spans="4:9" ht="15.95">
      <c r="D24" s="8" t="s">
        <v>45</v>
      </c>
      <c r="E24" s="28">
        <v>8019</v>
      </c>
      <c r="F24" s="29">
        <v>18874</v>
      </c>
      <c r="G24" s="25"/>
      <c r="H24" s="25"/>
      <c r="I24" s="25"/>
    </row>
    <row r="25" spans="4:9" ht="15.95">
      <c r="D25" s="9" t="s">
        <v>46</v>
      </c>
      <c r="E25" s="30">
        <v>4740</v>
      </c>
      <c r="F25" s="31">
        <v>9674</v>
      </c>
      <c r="G25" s="25"/>
      <c r="H25" s="25"/>
      <c r="I25" s="25"/>
    </row>
    <row r="26" spans="4:9" ht="15.95">
      <c r="D26" s="9" t="s">
        <v>47</v>
      </c>
      <c r="E26" s="30">
        <f>E12</f>
        <v>2500</v>
      </c>
      <c r="F26" s="31">
        <f>F12</f>
        <v>2500</v>
      </c>
      <c r="G26" s="25"/>
      <c r="H26" s="25"/>
      <c r="I26" s="25"/>
    </row>
    <row r="27" spans="4:9" ht="15.95">
      <c r="D27" s="9" t="s">
        <v>48</v>
      </c>
      <c r="E27" s="30">
        <f>E9*E20</f>
        <v>1923.6000000000001</v>
      </c>
      <c r="F27" s="31">
        <f>F9*F20</f>
        <v>1923.6000000000001</v>
      </c>
      <c r="G27" s="25"/>
      <c r="H27" s="25"/>
      <c r="I27" s="25"/>
    </row>
    <row r="28" spans="4:9" ht="15.95">
      <c r="D28" s="13" t="s">
        <v>49</v>
      </c>
      <c r="E28" s="32">
        <f>SUM(E25:E27)</f>
        <v>9163.6</v>
      </c>
      <c r="F28" s="33">
        <f>SUM(F25:F27)</f>
        <v>14097.6</v>
      </c>
      <c r="G28" s="25"/>
      <c r="H28" s="25"/>
      <c r="I28" s="25"/>
    </row>
    <row r="29" spans="4:9" ht="15.95">
      <c r="D29" s="9" t="s">
        <v>52</v>
      </c>
      <c r="E29" s="27">
        <f>E24-E28</f>
        <v>-1144.6000000000004</v>
      </c>
      <c r="F29" s="27">
        <f>F24-F28</f>
        <v>4776.3999999999996</v>
      </c>
      <c r="G29" s="2"/>
      <c r="H29" s="2"/>
      <c r="I29" s="2"/>
    </row>
    <row r="30" spans="4:9" ht="15.95">
      <c r="D30" s="10" t="s">
        <v>51</v>
      </c>
      <c r="E30" s="34">
        <f>E29/E28</f>
        <v>-0.12490724169540358</v>
      </c>
      <c r="F30" s="35">
        <f>F29/F28</f>
        <v>0.33880944274202696</v>
      </c>
      <c r="G30" s="26"/>
      <c r="H30" s="26"/>
      <c r="I30" s="26"/>
    </row>
    <row r="49" spans="5:5" ht="15.95">
      <c r="E4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/>
  <cp:revision/>
  <dcterms:created xsi:type="dcterms:W3CDTF">2005-02-23T04:36:22Z</dcterms:created>
  <dcterms:modified xsi:type="dcterms:W3CDTF">2025-10-27T22:51:00Z</dcterms:modified>
  <cp:category/>
  <cp:contentStatus/>
</cp:coreProperties>
</file>