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327" documentId="8_{AAA6B40C-6A0C-4905-8430-5C49F148860B}" xr6:coauthVersionLast="47" xr6:coauthVersionMax="47" xr10:uidLastSave="{488770D2-7DCF-4780-8896-20C9618FC037}"/>
  <bookViews>
    <workbookView xWindow="-38520" yWindow="-105" windowWidth="38640" windowHeight="21240" activeTab="10" xr2:uid="{0A98B5A4-E8E7-4876-BAF5-D3C6F6E2C062}"/>
  </bookViews>
  <sheets>
    <sheet name="Systems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OFFSET(Systems!$C$2, 0, 0, COUNTA(Systems!$C:$C), 1)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OFFSET(Coil!$A$2, 0, 0, COUNTA(Coil!$A:$A), 1)</definedName>
    <definedName name="heating_system_names">OFFSET(Systems!$B$2, 0, 0, COUNTA(Systems!$B:$B),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Systems!$1:$1048576</definedName>
    <definedName name="space_heater_names">OFFSET(SpaceHeater!#REF!, 0, 0, COUNTA(SpaceHeater!$A:$A), 1)</definedName>
    <definedName name="space_names">BuildingSpace!$A$2:$A$1048576</definedName>
    <definedName name="valve_names">Valve!$A$2:$A$1048576</definedName>
    <definedName name="ventilation_system_names">Systems!$A$2:$A$1048576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8" l="1"/>
  <c r="G2" i="8"/>
  <c r="F2" i="9"/>
  <c r="F3" i="9"/>
  <c r="P2" i="2"/>
  <c r="R3" i="4"/>
  <c r="R2" i="4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L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<sst xmlns="http://schemas.openxmlformats.org/spreadsheetml/2006/main" count="205" uniqueCount="121">
  <si>
    <t>Ventilation system name</t>
  </si>
  <si>
    <t>Heating system name</t>
  </si>
  <si>
    <t>Cooling system name</t>
  </si>
  <si>
    <t>Heating1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</si>
  <si>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</si>
  <si>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</si>
  <si>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</si>
  <si>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</si>
  <si>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</si>
  <si>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</si>
  <si>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</si>
  <si>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</si>
  <si>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</si>
  <si>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</si>
  <si>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</si>
  <si>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</si>
  <si>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</si>
  <si>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</si>
  <si>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</si>
  <si>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</si>
  <si>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</si>
  <si>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</si>
  <si>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</si>
  <si>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</si>
  <si>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</si>
  <si>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</si>
  <si>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</si>
  <si>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</si>
  <si>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</si>
  <si>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</si>
  <si>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</si>
  <si>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</si>
  <si>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</si>
  <si>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</si>
  <si>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</si>
  <si>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</si>
  <si>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</si>
  <si>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</si>
  <si>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</si>
  <si>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</si>
  <si>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</si>
  <si>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</si>
  <si>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</si>
  <si>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</si>
  <si>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</si>
  <si>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</si>
  <si>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</si>
  <si>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</si>
  <si>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</si>
  <si>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</si>
  <si>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</si>
  <si>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</si>
  <si>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</si>
  <si>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</si>
  <si>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</si>
  <si>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</si>
  <si>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</si>
  <si>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</si>
  <si>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</si>
  <si>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</si>
  <si>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</si>
  <si>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</si>
  <si>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</si>
  <si>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Ventilation1;Heating1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</si>
  <si>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</si>
  <si>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</si>
  <si>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</si>
  <si>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</si>
  <si>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</si>
  <si>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</si>
  <si>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</si>
  <si>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</si>
  <si>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</si>
  <si>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</si>
  <si>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</si>
  <si>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Heating coil</t>
  </si>
  <si>
    <t>Air to air heat recovery</t>
  </si>
  <si>
    <t>Supply fan</t>
  </si>
  <si>
    <t>Exhaust fan</t>
  </si>
  <si>
    <t>Temperature controller</t>
  </si>
  <si>
    <t>CO2 controller</t>
  </si>
  <si>
    <t>OpeningPosition</t>
  </si>
  <si>
    <t>Ø20-601b-2_temperature</t>
  </si>
  <si>
    <t>type</t>
  </si>
  <si>
    <t>Ø20-601b-2_CO2</t>
  </si>
  <si>
    <t>Ø20-601b-2_radiator_valve_position</t>
  </si>
  <si>
    <t>Ø20-601b-2_damper_position</t>
  </si>
  <si>
    <t>Ø20-601b-2_shading_position</t>
  </si>
  <si>
    <t>Energy</t>
  </si>
  <si>
    <t>Ø20-601b-2_radiator_heat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</si>
  <si>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</si>
  <si>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</si>
  <si>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</si>
  <si>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</si>
  <si>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</si>
  <si>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</si>
  <si>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</si>
  <si>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</si>
  <si>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</si>
  <si>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</si>
  <si>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</si>
  <si>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</si>
  <si>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Ø20-601b-2_temperature;Ø20-601b-2_CO2</t>
  </si>
  <si>
    <t>CO2Concentration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</si>
  <si>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</si>
  <si>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</si>
  <si>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</si>
  <si>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</si>
  <si>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</si>
  <si>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</si>
  <si>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</si>
  <si>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</si>
  <si>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</si>
  <si>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Shade</t>
  </si>
  <si>
    <t>Heating meter</t>
  </si>
  <si>
    <t>Indoor temperature sensor</t>
  </si>
  <si>
    <t>Indoor CO2 sensor</t>
  </si>
  <si>
    <t>Valve position sensor</t>
  </si>
  <si>
    <t>Damper position sensor</t>
  </si>
  <si>
    <t>Shading position sensor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</si>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</sst>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L24" sqref="L24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t="s">
        <v>3</v>
      </c>
    </row>
  </sheetData>
  <dataValidations count="1">
    <dataValidation type="custom" showInputMessage="1" showErrorMessage="1" sqref="A2:C1048576" xr:uid="{A750DCD6-2C0D-4A1E-B416-01652FC4C90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E10" sqref="E10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27.710937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62</v>
      </c>
      <c r="D1" s="3" t="s">
        <v>101</v>
      </c>
      <c r="E1" s="2" t="s">
        <v>104</v>
      </c>
      <c r="F1" s="2" t="s">
        <v>105</v>
      </c>
      <c r="G1" s="2" t="s">
        <v>106</v>
      </c>
      <c r="H1" s="2" t="s">
        <v>107</v>
      </c>
      <c r="I1" s="14" t="s">
        <v>108</v>
      </c>
      <c r="J1" s="2" t="s">
        <v>109</v>
      </c>
      <c r="K1" s="14" t="s">
        <v>110</v>
      </c>
      <c r="L1" s="2" t="s">
        <v>111</v>
      </c>
      <c r="M1" s="14" t="s">
        <v>112</v>
      </c>
    </row>
    <row r="2" spans="1:13" x14ac:dyDescent="0.25">
      <c r="A2" t="s">
        <v>113</v>
      </c>
      <c r="C2" t="s">
        <v>120</v>
      </c>
      <c r="D2" s="8" t="s">
        <v>87</v>
      </c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C6"/>
  <sheetViews>
    <sheetView tabSelected="1" workbookViewId="0">
      <selection activeCell="C12" sqref="C12"/>
    </sheetView>
  </sheetViews>
  <sheetFormatPr defaultRowHeight="15" x14ac:dyDescent="0.25"/>
  <cols>
    <col min="1" max="1" width="25.28515625" bestFit="1" customWidth="1"/>
    <col min="2" max="2" width="13.42578125" bestFit="1" customWidth="1"/>
    <col min="3" max="3" width="33.85546875" bestFit="1" customWidth="1"/>
  </cols>
  <sheetData>
    <row r="1" spans="1:3" ht="15.75" thickBot="1" x14ac:dyDescent="0.3">
      <c r="A1" s="7" t="s">
        <v>64</v>
      </c>
      <c r="B1" s="3" t="s">
        <v>62</v>
      </c>
      <c r="C1" s="3" t="s">
        <v>68</v>
      </c>
    </row>
    <row r="2" spans="1:3" x14ac:dyDescent="0.25">
      <c r="A2" s="8" t="s">
        <v>115</v>
      </c>
      <c r="B2" t="s">
        <v>120</v>
      </c>
      <c r="C2" t="s">
        <v>82</v>
      </c>
    </row>
    <row r="3" spans="1:3" x14ac:dyDescent="0.25">
      <c r="A3" s="8" t="s">
        <v>116</v>
      </c>
      <c r="B3" t="s">
        <v>120</v>
      </c>
      <c r="C3" t="s">
        <v>84</v>
      </c>
    </row>
    <row r="4" spans="1:3" x14ac:dyDescent="0.25">
      <c r="A4" s="8" t="s">
        <v>117</v>
      </c>
      <c r="B4" t="s">
        <v>120</v>
      </c>
      <c r="C4" t="s">
        <v>85</v>
      </c>
    </row>
    <row r="5" spans="1:3" x14ac:dyDescent="0.25">
      <c r="A5" s="8" t="s">
        <v>118</v>
      </c>
      <c r="B5" t="s">
        <v>120</v>
      </c>
      <c r="C5" t="s">
        <v>86</v>
      </c>
    </row>
    <row r="6" spans="1:3" x14ac:dyDescent="0.25">
      <c r="A6" s="8" t="s">
        <v>119</v>
      </c>
      <c r="B6" t="s">
        <v>120</v>
      </c>
      <c r="C6" t="s">
        <v>87</v>
      </c>
    </row>
  </sheetData>
  <dataValidations count="2">
    <dataValidation type="list" allowBlank="1" showInputMessage="1" showErrorMessage="1" sqref="C2:C1048576" xr:uid="{A9040C0C-604B-456F-96D4-0A20D2AB5CEB}">
      <formula1>property_instance</formula1>
    </dataValidation>
    <dataValidation type="list" allowBlank="1" showInputMessage="1" showErrorMessage="1" sqref="B2:B6" xr:uid="{B410286B-19C8-413D-AA2F-9742B6293571}">
      <formula1>space_names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B7:B1048576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C6"/>
  <sheetViews>
    <sheetView workbookViewId="0">
      <selection activeCell="B2" sqref="B2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24.42578125" bestFit="1" customWidth="1"/>
  </cols>
  <sheetData>
    <row r="1" spans="1:3" ht="15.75" thickBot="1" x14ac:dyDescent="0.3">
      <c r="A1" s="7" t="s">
        <v>64</v>
      </c>
      <c r="B1" s="3" t="s">
        <v>62</v>
      </c>
      <c r="C1" s="3" t="s">
        <v>68</v>
      </c>
    </row>
    <row r="2" spans="1:3" x14ac:dyDescent="0.25">
      <c r="A2" s="8" t="s">
        <v>114</v>
      </c>
      <c r="B2" t="s">
        <v>120</v>
      </c>
      <c r="C2" t="s">
        <v>89</v>
      </c>
    </row>
    <row r="3" spans="1:3" x14ac:dyDescent="0.25">
      <c r="A3" s="11"/>
    </row>
    <row r="4" spans="1:3" x14ac:dyDescent="0.25">
      <c r="A4" s="8"/>
    </row>
    <row r="5" spans="1:3" x14ac:dyDescent="0.25">
      <c r="A5" s="8"/>
    </row>
    <row r="6" spans="1:3" x14ac:dyDescent="0.25">
      <c r="A6" s="8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7"/>
  <sheetViews>
    <sheetView workbookViewId="0">
      <selection activeCell="K36" sqref="K36"/>
    </sheetView>
  </sheetViews>
  <sheetFormatPr defaultRowHeight="15" x14ac:dyDescent="0.25"/>
  <cols>
    <col min="1" max="1" width="33.8554687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9" t="s">
        <v>64</v>
      </c>
      <c r="B1" s="10" t="s">
        <v>83</v>
      </c>
    </row>
    <row r="2" spans="1:2" x14ac:dyDescent="0.25">
      <c r="A2" s="8" t="s">
        <v>82</v>
      </c>
      <c r="B2" s="8" t="s">
        <v>70</v>
      </c>
    </row>
    <row r="3" spans="1:2" x14ac:dyDescent="0.25">
      <c r="A3" s="8" t="s">
        <v>84</v>
      </c>
      <c r="B3" s="8" t="s">
        <v>103</v>
      </c>
    </row>
    <row r="4" spans="1:2" x14ac:dyDescent="0.25">
      <c r="A4" s="8" t="s">
        <v>85</v>
      </c>
      <c r="B4" s="8" t="s">
        <v>81</v>
      </c>
    </row>
    <row r="5" spans="1:2" x14ac:dyDescent="0.25">
      <c r="A5" s="8" t="s">
        <v>86</v>
      </c>
      <c r="B5" s="8" t="s">
        <v>81</v>
      </c>
    </row>
    <row r="6" spans="1:2" x14ac:dyDescent="0.25">
      <c r="A6" s="8" t="s">
        <v>87</v>
      </c>
      <c r="B6" s="8" t="s">
        <v>81</v>
      </c>
    </row>
    <row r="7" spans="1:2" x14ac:dyDescent="0.25">
      <c r="A7" s="8" t="s">
        <v>89</v>
      </c>
      <c r="B7" s="8" t="s">
        <v>88</v>
      </c>
    </row>
  </sheetData>
  <dataValidations count="1">
    <dataValidation type="list" allowBlank="1" showInputMessage="1" showErrorMessage="1" sqref="B2:B1048576" xr:uid="{AAC34BEA-A665-4921-AD47-68EC72295E2E}">
      <formula1>property_class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A14" sqref="A1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99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t="s">
        <v>70</v>
      </c>
    </row>
    <row r="3" spans="1:11" x14ac:dyDescent="0.25">
      <c r="A3" t="s">
        <v>95</v>
      </c>
    </row>
    <row r="4" spans="1:11" x14ac:dyDescent="0.25">
      <c r="A4" t="s">
        <v>94</v>
      </c>
    </row>
    <row r="5" spans="1:11" x14ac:dyDescent="0.25">
      <c r="A5" t="s">
        <v>96</v>
      </c>
    </row>
    <row r="6" spans="1:11" x14ac:dyDescent="0.25">
      <c r="A6" t="s">
        <v>97</v>
      </c>
    </row>
    <row r="7" spans="1:11" x14ac:dyDescent="0.25">
      <c r="A7" t="s">
        <v>98</v>
      </c>
    </row>
    <row r="8" spans="1:11" x14ac:dyDescent="0.25">
      <c r="A8" t="s">
        <v>90</v>
      </c>
    </row>
    <row r="9" spans="1:11" x14ac:dyDescent="0.25">
      <c r="A9" t="s">
        <v>93</v>
      </c>
    </row>
    <row r="10" spans="1:11" x14ac:dyDescent="0.25">
      <c r="A10" t="s">
        <v>92</v>
      </c>
    </row>
    <row r="11" spans="1:11" x14ac:dyDescent="0.25">
      <c r="A11" t="s">
        <v>88</v>
      </c>
    </row>
    <row r="12" spans="1:11" x14ac:dyDescent="0.25">
      <c r="A12" t="s">
        <v>91</v>
      </c>
    </row>
    <row r="13" spans="1:11" x14ac:dyDescent="0.25">
      <c r="A13" t="s">
        <v>103</v>
      </c>
    </row>
    <row r="14" spans="1:11" x14ac:dyDescent="0.25">
      <c r="A14" t="s">
        <v>81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57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workbookViewId="0">
      <selection activeCell="A3" sqref="A3"/>
    </sheetView>
  </sheetViews>
  <sheetFormatPr defaultRowHeight="15" x14ac:dyDescent="0.25"/>
  <cols>
    <col min="1" max="1" width="11.5703125" bestFit="1" customWidth="1"/>
    <col min="2" max="2" width="39.425781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7" t="s">
        <v>64</v>
      </c>
      <c r="B1" s="3" t="s">
        <v>101</v>
      </c>
      <c r="C1" s="6" t="s">
        <v>60</v>
      </c>
    </row>
    <row r="2" spans="1:3" x14ac:dyDescent="0.25">
      <c r="A2" t="s">
        <v>120</v>
      </c>
      <c r="B2" s="8" t="s">
        <v>102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zoomScaleNormal="100" workbookViewId="0">
      <selection activeCell="D12" sqref="D12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13.42578125" customWidth="1"/>
    <col min="5" max="5" width="27.710937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7" t="s">
        <v>64</v>
      </c>
      <c r="B1" s="3" t="s">
        <v>61</v>
      </c>
      <c r="C1" s="3" t="s">
        <v>62</v>
      </c>
      <c r="D1" s="13" t="s">
        <v>100</v>
      </c>
      <c r="E1" s="13" t="s">
        <v>101</v>
      </c>
      <c r="F1" s="3" t="s">
        <v>59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16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3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</row>
    <row r="2" spans="1:26" x14ac:dyDescent="0.25">
      <c r="A2" s="1" t="s">
        <v>71</v>
      </c>
      <c r="B2" t="s">
        <v>4</v>
      </c>
      <c r="C2" t="s">
        <v>120</v>
      </c>
      <c r="E2" s="8" t="s">
        <v>86</v>
      </c>
      <c r="F2" t="s">
        <v>65</v>
      </c>
      <c r="R2">
        <f>4800/3600*1.225</f>
        <v>1.6333333333333333</v>
      </c>
    </row>
    <row r="3" spans="1:26" x14ac:dyDescent="0.25">
      <c r="A3" s="1" t="s">
        <v>72</v>
      </c>
      <c r="B3" t="s">
        <v>4</v>
      </c>
      <c r="C3" t="s">
        <v>120</v>
      </c>
      <c r="E3" s="8" t="s">
        <v>86</v>
      </c>
      <c r="F3" t="s">
        <v>66</v>
      </c>
      <c r="R3">
        <f t="shared" ref="R3" si="0">4800/3600*1.225</f>
        <v>1.6333333333333333</v>
      </c>
    </row>
    <row r="170" spans="1:1" x14ac:dyDescent="0.25">
      <c r="A170" s="1" t="str">
        <f t="shared" ref="A170:A194" si="1">IF(AND(C170&lt;&gt;"",F170&lt;&gt;""),_xlfn.CONCAT(_xlfn.CONCAT(_xlfn.CONCAT("D_",F170),"_"),C170),"")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IF(AND(C195&lt;&gt;"",F195&lt;&gt;""),_xlfn.CONCAT(_xlfn.CONCAT(_xlfn.CONCAT("D_",F195),"_"),C195),"")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IF(AND(C259&lt;&gt;"",F259&lt;&gt;""),_xlfn.CONCAT(_xlfn.CONCAT(_xlfn.CONCAT("D_",F259),"_"),C259),"")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IF(AND(C323&lt;&gt;"",F323&lt;&gt;""),_xlfn.CONCAT(_xlfn.CONCAT(_xlfn.CONCAT("D_",F323),"_"),C323),"")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IF(AND(C387&lt;&gt;"",F387&lt;&gt;""),_xlfn.CONCAT(_xlfn.CONCAT(_xlfn.CONCAT("D_",F387),"_"),C387),"")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IF(AND(C451&lt;&gt;"",F451&lt;&gt;""),_xlfn.CONCAT(_xlfn.CONCAT(_xlfn.CONCAT("D_",F451),"_"),C451),"")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IF(AND(C515&lt;&gt;"",F515&lt;&gt;""),_xlfn.CONCAT(_xlfn.CONCAT(_xlfn.CONCAT("D_",F515),"_"),C515),"")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IF(AND(C579&lt;&gt;"",F579&lt;&gt;""),_xlfn.CONCAT(_xlfn.CONCAT(_xlfn.CONCAT("D_",F579),"_"),C579),"")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IF(AND(C643&lt;&gt;"",F643&lt;&gt;""),_xlfn.CONCAT(_xlfn.CONCAT(_xlfn.CONCAT("D_",F643),"_"),C643),"")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IF(AND(C707&lt;&gt;"",F707&lt;&gt;""),_xlfn.CONCAT(_xlfn.CONCAT(_xlfn.CONCAT("D_",F707),"_"),C707),"")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IF(AND(C771&lt;&gt;"",F771&lt;&gt;""),_xlfn.CONCAT(_xlfn.CONCAT(_xlfn.CONCAT("D_",F771),"_"),C771),"")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IF(AND(C835&lt;&gt;"",F835&lt;&gt;""),_xlfn.CONCAT(_xlfn.CONCAT(_xlfn.CONCAT("D_",F835),"_"),C835),"")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IF(AND(C899&lt;&gt;"",F899&lt;&gt;""),_xlfn.CONCAT(_xlfn.CONCAT(_xlfn.CONCAT("D_",F899),"_"),C899),"")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IF(AND(C963&lt;&gt;"",F963&lt;&gt;""),_xlfn.CONCAT(_xlfn.CONCAT(_xlfn.CONCAT("D_",F963),"_"),C963),"")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"supply,exhaust"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zoomScaleNormal="100" workbookViewId="0">
      <selection activeCell="C13" sqref="C13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24.4257812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7" t="s">
        <v>64</v>
      </c>
      <c r="B1" s="3" t="s">
        <v>61</v>
      </c>
      <c r="C1" s="3" t="s">
        <v>62</v>
      </c>
      <c r="D1" s="13" t="s">
        <v>100</v>
      </c>
      <c r="E1" s="13" t="s">
        <v>101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3" t="s">
        <v>6</v>
      </c>
      <c r="M1" s="2" t="s">
        <v>13</v>
      </c>
      <c r="N1" s="3" t="s">
        <v>14</v>
      </c>
      <c r="O1" s="2" t="s">
        <v>15</v>
      </c>
      <c r="P1" s="3" t="s">
        <v>5</v>
      </c>
    </row>
    <row r="2" spans="1:16" x14ac:dyDescent="0.25">
      <c r="A2" s="1" t="s">
        <v>73</v>
      </c>
      <c r="B2" t="s">
        <v>3</v>
      </c>
      <c r="C2" t="s">
        <v>120</v>
      </c>
      <c r="D2" t="s">
        <v>74</v>
      </c>
      <c r="E2" t="s">
        <v>89</v>
      </c>
      <c r="L2">
        <f>3*515+2*572</f>
        <v>2689</v>
      </c>
      <c r="N2" t="s">
        <v>24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E15" sqref="E15"/>
    </sheetView>
  </sheetViews>
  <sheetFormatPr defaultRowHeight="15" x14ac:dyDescent="0.25"/>
  <cols>
    <col min="1" max="1" width="13.28515625" style="1" bestFit="1" customWidth="1"/>
    <col min="2" max="2" width="13.28515625" style="4" customWidth="1"/>
    <col min="3" max="3" width="14.28515625" bestFit="1" customWidth="1"/>
    <col min="4" max="4" width="14.28515625" customWidth="1"/>
    <col min="5" max="5" width="33.8554687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62</v>
      </c>
      <c r="D1" s="13" t="s">
        <v>100</v>
      </c>
      <c r="E1" s="13" t="s">
        <v>101</v>
      </c>
      <c r="F1" s="2" t="s">
        <v>16</v>
      </c>
      <c r="G1" s="3" t="s">
        <v>17</v>
      </c>
      <c r="H1" s="2" t="s">
        <v>18</v>
      </c>
      <c r="I1" s="3" t="s">
        <v>19</v>
      </c>
      <c r="J1" s="2" t="s">
        <v>20</v>
      </c>
      <c r="K1" s="2" t="s">
        <v>21</v>
      </c>
      <c r="L1" s="2" t="s">
        <v>22</v>
      </c>
      <c r="M1" s="2" t="s">
        <v>23</v>
      </c>
    </row>
    <row r="2" spans="1:13" x14ac:dyDescent="0.25">
      <c r="A2" s="1" t="s">
        <v>74</v>
      </c>
      <c r="B2" s="4" t="s">
        <v>3</v>
      </c>
      <c r="C2" t="s">
        <v>120</v>
      </c>
      <c r="D2" t="s">
        <v>73</v>
      </c>
      <c r="E2" s="8" t="s">
        <v>85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C1000"/>
  <sheetViews>
    <sheetView workbookViewId="0">
      <selection activeCell="D4" sqref="D4"/>
    </sheetView>
  </sheetViews>
  <sheetFormatPr defaultRowHeight="15" x14ac:dyDescent="0.25"/>
  <cols>
    <col min="1" max="1" width="24.7109375" style="1" bestFit="1" customWidth="1"/>
    <col min="2" max="2" width="21.140625" style="4" bestFit="1" customWidth="1"/>
    <col min="3" max="3" width="14.7109375" bestFit="1" customWidth="1"/>
  </cols>
  <sheetData>
    <row r="1" spans="1:3" ht="15.75" thickBot="1" x14ac:dyDescent="0.3">
      <c r="A1" s="7" t="s">
        <v>64</v>
      </c>
      <c r="B1" s="3" t="s">
        <v>61</v>
      </c>
      <c r="C1" s="3" t="s">
        <v>59</v>
      </c>
    </row>
    <row r="2" spans="1:3" x14ac:dyDescent="0.25">
      <c r="A2" s="1" t="s">
        <v>75</v>
      </c>
      <c r="B2" s="4" t="s">
        <v>63</v>
      </c>
      <c r="C2" t="s">
        <v>67</v>
      </c>
    </row>
    <row r="6" spans="1:3" x14ac:dyDescent="0.25">
      <c r="A6" s="1" t="str">
        <f t="shared" ref="A6:A66" si="0">IF(AND(B6&lt;&gt;"",C6&lt;&gt;""),_xlfn.CONCAT(_xlfn.CONCAT(_xlfn.CONCAT("HC_",B6),"_"),C6),"")</f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showInputMessage="1" showErrorMessage="1" sqref="C2:C1048576" xr:uid="{2406BDD5-983E-4F7B-9889-A7801E93AEBE}">
      <formula1>"heating,cooling"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J1000"/>
  <sheetViews>
    <sheetView workbookViewId="0">
      <selection sqref="A1:J1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0.5703125" bestFit="1" customWidth="1"/>
    <col min="4" max="4" width="22" bestFit="1" customWidth="1"/>
    <col min="5" max="5" width="25.5703125" bestFit="1" customWidth="1"/>
    <col min="6" max="6" width="25.140625" bestFit="1" customWidth="1"/>
    <col min="7" max="7" width="22.85546875" bestFit="1" customWidth="1"/>
    <col min="8" max="8" width="22.5703125" bestFit="1" customWidth="1"/>
    <col min="9" max="9" width="25" bestFit="1" customWidth="1"/>
    <col min="10" max="11" width="24.7109375" bestFit="1" customWidth="1"/>
  </cols>
  <sheetData>
    <row r="1" spans="1:10" ht="15.75" thickBot="1" x14ac:dyDescent="0.3">
      <c r="A1" s="7" t="s">
        <v>64</v>
      </c>
      <c r="B1" s="3" t="s">
        <v>61</v>
      </c>
      <c r="C1" s="2" t="s">
        <v>51</v>
      </c>
      <c r="D1" s="2" t="s">
        <v>52</v>
      </c>
      <c r="E1" s="2" t="s">
        <v>39</v>
      </c>
      <c r="F1" s="2" t="s">
        <v>40</v>
      </c>
      <c r="G1" s="3" t="s">
        <v>53</v>
      </c>
      <c r="H1" s="2" t="s">
        <v>54</v>
      </c>
      <c r="I1" s="3" t="s">
        <v>55</v>
      </c>
      <c r="J1" s="2" t="s">
        <v>56</v>
      </c>
    </row>
    <row r="2" spans="1:10" x14ac:dyDescent="0.25">
      <c r="A2" s="1" t="s">
        <v>76</v>
      </c>
      <c r="B2" t="s">
        <v>4</v>
      </c>
      <c r="G2">
        <f>5000/3600*1.225</f>
        <v>1.7013888888888891</v>
      </c>
      <c r="I2">
        <f>5000/3600*1.225</f>
        <v>1.7013888888888891</v>
      </c>
    </row>
    <row r="6" spans="1:10" x14ac:dyDescent="0.25">
      <c r="A6" s="1" t="str">
        <f t="shared" ref="A6:A66" si="0">IF(B6&lt;&gt;"",_xlfn.CONCAT("HR_",B6),"")</f>
        <v/>
      </c>
    </row>
    <row r="7" spans="1:10" x14ac:dyDescent="0.25">
      <c r="A7" s="1" t="str">
        <f t="shared" si="0"/>
        <v/>
      </c>
    </row>
    <row r="8" spans="1:10" x14ac:dyDescent="0.25">
      <c r="A8" s="1" t="str">
        <f t="shared" si="0"/>
        <v/>
      </c>
    </row>
    <row r="9" spans="1:10" x14ac:dyDescent="0.25">
      <c r="A9" s="1" t="str">
        <f t="shared" si="0"/>
        <v/>
      </c>
    </row>
    <row r="10" spans="1:10" x14ac:dyDescent="0.25">
      <c r="A10" s="1" t="str">
        <f t="shared" si="0"/>
        <v/>
      </c>
    </row>
    <row r="11" spans="1:10" x14ac:dyDescent="0.25">
      <c r="A11" s="1" t="str">
        <f t="shared" si="0"/>
        <v/>
      </c>
    </row>
    <row r="12" spans="1:10" x14ac:dyDescent="0.25">
      <c r="A12" s="1" t="str">
        <f t="shared" si="0"/>
        <v/>
      </c>
    </row>
    <row r="13" spans="1:10" x14ac:dyDescent="0.25">
      <c r="A13" s="1" t="str">
        <f t="shared" si="0"/>
        <v/>
      </c>
    </row>
    <row r="14" spans="1:10" x14ac:dyDescent="0.25">
      <c r="A14" s="1" t="str">
        <f t="shared" si="0"/>
        <v/>
      </c>
    </row>
    <row r="15" spans="1:10" x14ac:dyDescent="0.25">
      <c r="A15" s="1" t="str">
        <f t="shared" si="0"/>
        <v/>
      </c>
    </row>
    <row r="16" spans="1:10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allowBlank="1" showInputMessage="1" showErrorMessage="1" sqref="B2:B1048576" xr:uid="{164381D2-0FCF-4A4E-A4F9-78C16B3F8259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M1000"/>
  <sheetViews>
    <sheetView workbookViewId="0">
      <selection activeCell="F7" sqref="F7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19.28515625" bestFit="1" customWidth="1"/>
    <col min="5" max="5" width="15.5703125" bestFit="1" customWidth="1"/>
    <col min="6" max="6" width="19.42578125" bestFit="1" customWidth="1"/>
    <col min="7" max="7" width="18.28515625" bestFit="1" customWidth="1"/>
    <col min="8" max="8" width="21.85546875" bestFit="1" customWidth="1"/>
    <col min="9" max="9" width="21.140625" bestFit="1" customWidth="1"/>
    <col min="10" max="10" width="20.7109375" bestFit="1" customWidth="1"/>
    <col min="11" max="11" width="25.5703125" bestFit="1" customWidth="1"/>
    <col min="12" max="12" width="25.140625" bestFit="1" customWidth="1"/>
    <col min="13" max="13" width="18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59</v>
      </c>
      <c r="D1" s="2" t="s">
        <v>44</v>
      </c>
      <c r="E1" s="2" t="s">
        <v>45</v>
      </c>
      <c r="F1" s="3" t="s">
        <v>35</v>
      </c>
      <c r="G1" s="3" t="s">
        <v>46</v>
      </c>
      <c r="H1" s="2" t="s">
        <v>47</v>
      </c>
      <c r="I1" s="2" t="s">
        <v>48</v>
      </c>
      <c r="J1" s="2" t="s">
        <v>49</v>
      </c>
      <c r="K1" s="2" t="s">
        <v>39</v>
      </c>
      <c r="L1" s="2" t="s">
        <v>40</v>
      </c>
      <c r="M1" s="2" t="s">
        <v>50</v>
      </c>
    </row>
    <row r="2" spans="1:13" x14ac:dyDescent="0.25">
      <c r="A2" s="1" t="s">
        <v>77</v>
      </c>
      <c r="B2" t="s">
        <v>4</v>
      </c>
      <c r="C2" t="s">
        <v>65</v>
      </c>
      <c r="F2">
        <f>5000/3600*1.225</f>
        <v>1.7013888888888891</v>
      </c>
      <c r="G2">
        <v>1500</v>
      </c>
    </row>
    <row r="3" spans="1:13" x14ac:dyDescent="0.25">
      <c r="A3" s="1" t="s">
        <v>78</v>
      </c>
      <c r="B3" t="s">
        <v>4</v>
      </c>
      <c r="C3" t="s">
        <v>66</v>
      </c>
      <c r="F3">
        <f>5000/3600*1.225</f>
        <v>1.7013888888888891</v>
      </c>
      <c r="G3">
        <v>1500</v>
      </c>
    </row>
    <row r="10" spans="1:13" x14ac:dyDescent="0.25">
      <c r="A10" s="1" t="str">
        <f t="shared" ref="A10:A66" si="0">IF(AND(B10&lt;&gt;"",C10&lt;&gt;""),_xlfn.CONCAT(_xlfn.CONCAT(_xlfn.CONCAT("F_",C10),"_"),B10),"")</f>
        <v/>
      </c>
    </row>
    <row r="11" spans="1:13" x14ac:dyDescent="0.25">
      <c r="A11" s="1" t="str">
        <f t="shared" si="0"/>
        <v/>
      </c>
    </row>
    <row r="12" spans="1:13" x14ac:dyDescent="0.25">
      <c r="A12" s="1" t="str">
        <f t="shared" si="0"/>
        <v/>
      </c>
    </row>
    <row r="13" spans="1:13" x14ac:dyDescent="0.25">
      <c r="A13" s="1" t="str">
        <f t="shared" si="0"/>
        <v/>
      </c>
    </row>
    <row r="14" spans="1:13" x14ac:dyDescent="0.25">
      <c r="A14" s="1" t="str">
        <f t="shared" si="0"/>
        <v/>
      </c>
    </row>
    <row r="15" spans="1:13" x14ac:dyDescent="0.25">
      <c r="A15" s="1" t="str">
        <f t="shared" si="0"/>
        <v/>
      </c>
    </row>
    <row r="16" spans="1:1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F27" sqref="F27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23.7109375" bestFit="1" customWidth="1"/>
  </cols>
  <sheetData>
    <row r="1" spans="1:7" ht="15.75" thickBot="1" x14ac:dyDescent="0.3">
      <c r="A1" s="7" t="s">
        <v>64</v>
      </c>
      <c r="B1" s="3" t="s">
        <v>61</v>
      </c>
      <c r="C1" s="3" t="s">
        <v>62</v>
      </c>
      <c r="D1" s="3" t="s">
        <v>69</v>
      </c>
      <c r="E1" s="5"/>
      <c r="F1" s="5"/>
      <c r="G1" s="5"/>
    </row>
    <row r="2" spans="1:7" x14ac:dyDescent="0.25">
      <c r="A2" s="1" t="s">
        <v>79</v>
      </c>
      <c r="B2" s="4" t="s">
        <v>4</v>
      </c>
      <c r="C2" t="s">
        <v>120</v>
      </c>
      <c r="D2" t="s">
        <v>82</v>
      </c>
    </row>
    <row r="3" spans="1:7" x14ac:dyDescent="0.25">
      <c r="A3" s="1" t="s">
        <v>80</v>
      </c>
      <c r="B3" s="4" t="s">
        <v>4</v>
      </c>
      <c r="C3" t="s">
        <v>120</v>
      </c>
      <c r="D3" t="s">
        <v>84</v>
      </c>
    </row>
    <row r="4" spans="1:7" x14ac:dyDescent="0.25">
      <c r="A4" s="1"/>
      <c r="B4" s="4"/>
    </row>
    <row r="5" spans="1:7" x14ac:dyDescent="0.25">
      <c r="A5" s="1"/>
      <c r="B5" s="4"/>
    </row>
    <row r="6" spans="1:7" x14ac:dyDescent="0.25">
      <c r="A6" s="1"/>
      <c r="B6" s="4"/>
    </row>
    <row r="7" spans="1:7" x14ac:dyDescent="0.25">
      <c r="A7" s="1"/>
      <c r="B7" s="4"/>
    </row>
    <row r="8" spans="1:7" x14ac:dyDescent="0.25">
      <c r="A8" s="1"/>
      <c r="B8" s="4"/>
    </row>
    <row r="9" spans="1:7" x14ac:dyDescent="0.25">
      <c r="A9" s="1"/>
      <c r="B9" s="4"/>
    </row>
    <row r="10" spans="1:7" x14ac:dyDescent="0.25">
      <c r="A10" s="1"/>
      <c r="B10" s="4"/>
    </row>
    <row r="11" spans="1:7" x14ac:dyDescent="0.25">
      <c r="A11" s="1"/>
      <c r="B11" s="4"/>
    </row>
    <row r="13" spans="1:7" x14ac:dyDescent="0.25">
      <c r="A13" s="1"/>
      <c r="B13" s="4"/>
    </row>
    <row r="14" spans="1:7" x14ac:dyDescent="0.25">
      <c r="A14" s="1"/>
      <c r="B14" s="4"/>
    </row>
    <row r="15" spans="1:7" x14ac:dyDescent="0.25">
      <c r="A15" s="1"/>
      <c r="B15" s="4"/>
    </row>
    <row r="16" spans="1:7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  <c r="B21" s="4"/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4"/>
    </row>
    <row r="25" spans="1:2" x14ac:dyDescent="0.25">
      <c r="A25" s="1"/>
      <c r="B25" s="4"/>
    </row>
    <row r="26" spans="1:2" x14ac:dyDescent="0.25">
      <c r="A26" s="1"/>
      <c r="B26" s="4"/>
    </row>
    <row r="27" spans="1:2" x14ac:dyDescent="0.25">
      <c r="A27" s="1"/>
      <c r="B27" s="4"/>
    </row>
    <row r="28" spans="1:2" x14ac:dyDescent="0.25">
      <c r="A28" s="1"/>
      <c r="B28" s="4"/>
    </row>
    <row r="29" spans="1:2" x14ac:dyDescent="0.25">
      <c r="A29" s="1"/>
      <c r="B29" s="4"/>
    </row>
    <row r="30" spans="1:2" x14ac:dyDescent="0.25">
      <c r="A30" s="1"/>
      <c r="B30" s="4"/>
    </row>
    <row r="31" spans="1:2" x14ac:dyDescent="0.25">
      <c r="A31" s="1"/>
      <c r="B31" s="4"/>
    </row>
    <row r="32" spans="1:2" x14ac:dyDescent="0.25">
      <c r="A32" s="1"/>
      <c r="B32" s="4"/>
    </row>
    <row r="33" spans="1:2" x14ac:dyDescent="0.25">
      <c r="A33" s="1"/>
      <c r="B33" s="4"/>
    </row>
    <row r="34" spans="1:2" x14ac:dyDescent="0.25">
      <c r="A34" s="1"/>
      <c r="B34" s="4"/>
    </row>
    <row r="35" spans="1:2" x14ac:dyDescent="0.25">
      <c r="A35" s="1"/>
      <c r="B35" s="4"/>
    </row>
    <row r="36" spans="1:2" x14ac:dyDescent="0.25">
      <c r="A36" s="1"/>
      <c r="B36" s="4"/>
    </row>
    <row r="37" spans="1:2" x14ac:dyDescent="0.25">
      <c r="A37" s="1"/>
      <c r="B37" s="4"/>
    </row>
    <row r="38" spans="1:2" x14ac:dyDescent="0.25">
      <c r="A38" s="1"/>
      <c r="B38" s="4"/>
    </row>
    <row r="39" spans="1:2" x14ac:dyDescent="0.25">
      <c r="A39" s="1"/>
      <c r="B39" s="4"/>
    </row>
    <row r="40" spans="1:2" x14ac:dyDescent="0.25">
      <c r="A40" s="1"/>
      <c r="B40" s="4"/>
    </row>
    <row r="41" spans="1:2" x14ac:dyDescent="0.25">
      <c r="A41" s="1"/>
      <c r="B41" s="4"/>
    </row>
    <row r="42" spans="1:2" x14ac:dyDescent="0.25">
      <c r="A42" s="1"/>
      <c r="B42" s="4"/>
    </row>
    <row r="43" spans="1:2" x14ac:dyDescent="0.25">
      <c r="A43" s="1"/>
      <c r="B43" s="4"/>
    </row>
    <row r="44" spans="1:2" x14ac:dyDescent="0.25">
      <c r="A44" s="1"/>
      <c r="B44" s="4"/>
    </row>
    <row r="45" spans="1:2" x14ac:dyDescent="0.25">
      <c r="A45" s="1"/>
      <c r="B45" s="4"/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4"/>
    </row>
    <row r="50" spans="1:2" x14ac:dyDescent="0.25">
      <c r="A50" s="1"/>
      <c r="B50" s="4"/>
    </row>
    <row r="51" spans="1:2" x14ac:dyDescent="0.25">
      <c r="A51" s="1"/>
      <c r="B51" s="4"/>
    </row>
    <row r="52" spans="1:2" x14ac:dyDescent="0.25">
      <c r="A52" s="1"/>
      <c r="B52" s="4"/>
    </row>
    <row r="53" spans="1:2" x14ac:dyDescent="0.25">
      <c r="A53" s="1"/>
      <c r="B53" s="4"/>
    </row>
    <row r="54" spans="1:2" x14ac:dyDescent="0.25">
      <c r="A54" s="1"/>
      <c r="B54" s="4"/>
    </row>
    <row r="55" spans="1:2" x14ac:dyDescent="0.25">
      <c r="A55" s="1"/>
      <c r="B55" s="4"/>
    </row>
    <row r="56" spans="1:2" x14ac:dyDescent="0.25">
      <c r="A56" s="1"/>
      <c r="B56" s="4"/>
    </row>
    <row r="57" spans="1:2" x14ac:dyDescent="0.25">
      <c r="A57" s="1"/>
      <c r="B57" s="4"/>
    </row>
    <row r="58" spans="1:2" x14ac:dyDescent="0.25">
      <c r="A58" s="1"/>
      <c r="B58" s="4"/>
    </row>
    <row r="59" spans="1:2" x14ac:dyDescent="0.25">
      <c r="A59" s="1"/>
      <c r="B59" s="4"/>
    </row>
    <row r="60" spans="1:2" x14ac:dyDescent="0.25">
      <c r="A60" s="1"/>
      <c r="B60" s="4"/>
    </row>
    <row r="61" spans="1:2" x14ac:dyDescent="0.25">
      <c r="A61" s="1"/>
      <c r="B61" s="4"/>
    </row>
    <row r="62" spans="1:2" x14ac:dyDescent="0.25">
      <c r="A62" s="1"/>
      <c r="B62" s="4"/>
    </row>
    <row r="63" spans="1:2" x14ac:dyDescent="0.25">
      <c r="A63" s="1"/>
      <c r="B63" s="4"/>
    </row>
    <row r="64" spans="1:2" x14ac:dyDescent="0.25">
      <c r="A64" s="1"/>
      <c r="B64" s="4"/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  <row r="126" spans="1:2" x14ac:dyDescent="0.25">
      <c r="A126" s="1"/>
      <c r="B126" s="4"/>
    </row>
    <row r="127" spans="1:2" x14ac:dyDescent="0.25">
      <c r="A127" s="1"/>
      <c r="B127" s="4"/>
    </row>
    <row r="128" spans="1:2" x14ac:dyDescent="0.25">
      <c r="A128" s="1"/>
      <c r="B128" s="4"/>
    </row>
    <row r="129" spans="1:2" x14ac:dyDescent="0.25">
      <c r="A129" s="1"/>
      <c r="B129" s="4"/>
    </row>
    <row r="130" spans="1:2" x14ac:dyDescent="0.25">
      <c r="A130" s="1"/>
      <c r="B130" s="4"/>
    </row>
    <row r="131" spans="1:2" x14ac:dyDescent="0.25">
      <c r="A131" s="1"/>
      <c r="B131" s="4"/>
    </row>
    <row r="132" spans="1:2" x14ac:dyDescent="0.25">
      <c r="A132" s="1"/>
      <c r="B132" s="4"/>
    </row>
    <row r="133" spans="1:2" x14ac:dyDescent="0.25">
      <c r="A133" s="1"/>
      <c r="B133" s="4"/>
    </row>
    <row r="134" spans="1:2" x14ac:dyDescent="0.25">
      <c r="A134" s="1"/>
      <c r="B134" s="4"/>
    </row>
    <row r="135" spans="1:2" x14ac:dyDescent="0.25">
      <c r="A135" s="1"/>
      <c r="B135" s="4"/>
    </row>
    <row r="136" spans="1:2" x14ac:dyDescent="0.25">
      <c r="A136" s="1"/>
      <c r="B136" s="4"/>
    </row>
    <row r="137" spans="1:2" x14ac:dyDescent="0.25">
      <c r="A137" s="1"/>
      <c r="B137" s="4"/>
    </row>
    <row r="138" spans="1:2" x14ac:dyDescent="0.25">
      <c r="A138" s="1"/>
      <c r="B138" s="4"/>
    </row>
    <row r="139" spans="1:2" x14ac:dyDescent="0.25">
      <c r="A139" s="1"/>
      <c r="B139" s="4"/>
    </row>
    <row r="140" spans="1:2" x14ac:dyDescent="0.25">
      <c r="A140" s="1"/>
      <c r="B140" s="4"/>
    </row>
    <row r="141" spans="1:2" x14ac:dyDescent="0.25">
      <c r="A141" s="1"/>
      <c r="B141" s="4"/>
    </row>
    <row r="142" spans="1:2" x14ac:dyDescent="0.25">
      <c r="A142" s="1"/>
      <c r="B142" s="4"/>
    </row>
    <row r="143" spans="1:2" x14ac:dyDescent="0.25">
      <c r="A143" s="1"/>
      <c r="B143" s="4"/>
    </row>
    <row r="144" spans="1:2" x14ac:dyDescent="0.25">
      <c r="A144" s="1"/>
      <c r="B144" s="4"/>
    </row>
    <row r="145" spans="1:2" x14ac:dyDescent="0.25">
      <c r="A145" s="1"/>
      <c r="B145" s="4"/>
    </row>
    <row r="146" spans="1:2" x14ac:dyDescent="0.25">
      <c r="A146" s="1"/>
      <c r="B146" s="4"/>
    </row>
    <row r="147" spans="1:2" x14ac:dyDescent="0.25">
      <c r="A147" s="1"/>
      <c r="B147" s="4"/>
    </row>
    <row r="148" spans="1:2" x14ac:dyDescent="0.25">
      <c r="A148" s="1"/>
      <c r="B148" s="4"/>
    </row>
    <row r="149" spans="1:2" x14ac:dyDescent="0.25">
      <c r="A149" s="1"/>
      <c r="B149" s="4"/>
    </row>
    <row r="150" spans="1:2" x14ac:dyDescent="0.25">
      <c r="A150" s="1"/>
      <c r="B150" s="4"/>
    </row>
    <row r="151" spans="1:2" x14ac:dyDescent="0.25">
      <c r="A151" s="1"/>
      <c r="B151" s="4"/>
    </row>
    <row r="152" spans="1:2" x14ac:dyDescent="0.25">
      <c r="A152" s="1"/>
      <c r="B152" s="4"/>
    </row>
    <row r="153" spans="1:2" x14ac:dyDescent="0.25">
      <c r="A153" s="1"/>
      <c r="B153" s="4"/>
    </row>
    <row r="154" spans="1:2" x14ac:dyDescent="0.25">
      <c r="A154" s="1"/>
      <c r="B154" s="4"/>
    </row>
    <row r="155" spans="1:2" x14ac:dyDescent="0.25">
      <c r="A155" s="1"/>
      <c r="B155" s="4"/>
    </row>
    <row r="156" spans="1:2" x14ac:dyDescent="0.25">
      <c r="A156" s="1"/>
      <c r="B156" s="4"/>
    </row>
    <row r="157" spans="1:2" x14ac:dyDescent="0.25">
      <c r="A157" s="1"/>
      <c r="B157" s="4"/>
    </row>
    <row r="158" spans="1:2" x14ac:dyDescent="0.25">
      <c r="A158" s="1"/>
      <c r="B158" s="4"/>
    </row>
    <row r="159" spans="1:2" x14ac:dyDescent="0.25">
      <c r="A159" s="1"/>
      <c r="B159" s="4"/>
    </row>
    <row r="160" spans="1:2" x14ac:dyDescent="0.25">
      <c r="A160" s="1"/>
      <c r="B160" s="4"/>
    </row>
    <row r="161" spans="1:2" x14ac:dyDescent="0.25">
      <c r="A161" s="1"/>
      <c r="B161" s="4"/>
    </row>
    <row r="162" spans="1:2" x14ac:dyDescent="0.25">
      <c r="A162" s="1"/>
      <c r="B162" s="4"/>
    </row>
    <row r="163" spans="1:2" x14ac:dyDescent="0.25">
      <c r="A163" s="1"/>
      <c r="B163" s="4"/>
    </row>
    <row r="164" spans="1:2" x14ac:dyDescent="0.25">
      <c r="A164" s="1"/>
      <c r="B164" s="4"/>
    </row>
    <row r="165" spans="1:2" x14ac:dyDescent="0.25">
      <c r="A165" s="1"/>
      <c r="B165" s="4"/>
    </row>
    <row r="166" spans="1:2" x14ac:dyDescent="0.25">
      <c r="A166" s="1"/>
      <c r="B166" s="4"/>
    </row>
    <row r="167" spans="1:2" x14ac:dyDescent="0.25">
      <c r="A167" s="1"/>
      <c r="B167" s="4"/>
    </row>
    <row r="168" spans="1:2" x14ac:dyDescent="0.25">
      <c r="A168" s="1"/>
      <c r="B168" s="4"/>
    </row>
    <row r="169" spans="1:2" x14ac:dyDescent="0.25">
      <c r="A169" s="1"/>
      <c r="B169" s="4"/>
    </row>
    <row r="170" spans="1:2" x14ac:dyDescent="0.25">
      <c r="A170" s="1"/>
      <c r="B170" s="4"/>
    </row>
    <row r="171" spans="1:2" x14ac:dyDescent="0.25">
      <c r="A171" s="1"/>
      <c r="B171" s="4"/>
    </row>
    <row r="172" spans="1:2" x14ac:dyDescent="0.25">
      <c r="A172" s="1"/>
      <c r="B172" s="4"/>
    </row>
    <row r="173" spans="1:2" x14ac:dyDescent="0.25">
      <c r="A173" s="1"/>
      <c r="B173" s="4"/>
    </row>
    <row r="174" spans="1:2" x14ac:dyDescent="0.25">
      <c r="A174" s="1"/>
      <c r="B174" s="4"/>
    </row>
    <row r="175" spans="1:2" x14ac:dyDescent="0.25">
      <c r="A175" s="1"/>
      <c r="B175" s="4"/>
    </row>
    <row r="176" spans="1:2" x14ac:dyDescent="0.25">
      <c r="A176" s="1"/>
      <c r="B176" s="4"/>
    </row>
    <row r="177" spans="1:7" x14ac:dyDescent="0.25">
      <c r="A177" s="1"/>
      <c r="B177" s="4"/>
    </row>
    <row r="178" spans="1:7" x14ac:dyDescent="0.25">
      <c r="A178" s="1"/>
      <c r="B178" s="4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B179" s="4"/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B180" s="4"/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B181" s="4"/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B182" s="4"/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B183" s="4"/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B184" s="4"/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B185" s="4"/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B186" s="4"/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B187" s="4"/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B188" s="4"/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B189" s="4"/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B190" s="4"/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B191" s="4"/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B192" s="4"/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B193" s="4"/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B194" s="4"/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B195" s="4"/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B196" s="4"/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B197" s="4"/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B198" s="4"/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B199" s="4"/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B200" s="4"/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B201" s="4"/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B202" s="4"/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B203" s="4"/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B204" s="4"/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B205" s="4"/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B206" s="4"/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B207" s="4"/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B208" s="4"/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B209" s="4"/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B210" s="4"/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B211" s="4"/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B212" s="4"/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B213" s="4"/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B214" s="4"/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B215" s="4"/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B216" s="4"/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B217" s="4"/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B218" s="4"/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B219" s="4"/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B220" s="4"/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B221" s="4"/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B222" s="4"/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B223" s="4"/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B224" s="4"/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B225" s="4"/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B226" s="4"/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B227" s="4"/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B228" s="4"/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B229" s="4"/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B230" s="4"/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B231" s="4"/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B232" s="4"/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B233" s="4"/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B234" s="4"/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B235" s="4"/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B236" s="4"/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B237" s="4"/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B238" s="4"/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B239" s="4"/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B240" s="4"/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B241" s="4"/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B242" s="4"/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B243" s="4"/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B244" s="4"/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B245" s="4"/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B246" s="4"/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B247" s="4"/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B248" s="4"/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B249" s="4"/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B250" s="4"/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B251" s="4"/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B252" s="4"/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B253" s="4"/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B254" s="4"/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B255" s="4"/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B256" s="4"/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B257" s="4"/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B258" s="4"/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B259" s="4"/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B260" s="4"/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B261" s="4"/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B262" s="4"/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B263" s="4"/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B264" s="4"/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B265" s="4"/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B266" s="4"/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B267" s="4"/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B268" s="4"/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B269" s="4"/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B270" s="4"/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B271" s="4"/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B272" s="4"/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B273" s="4"/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B274" s="4"/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B275" s="4"/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B276" s="4"/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B277" s="4"/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B278" s="4"/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B279" s="4"/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B280" s="4"/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B281" s="4"/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B282" s="4"/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B283" s="4"/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B284" s="4"/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B285" s="4"/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B286" s="4"/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B287" s="4"/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B288" s="4"/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B289" s="4"/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B290" s="4"/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B291" s="4"/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B292" s="4"/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B293" s="4"/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B294" s="4"/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B295" s="4"/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B296" s="4"/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B297" s="4"/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B298" s="4"/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B299" s="4"/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B300" s="4"/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B301" s="4"/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B302" s="4"/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B303" s="4"/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B304" s="4"/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B305" s="4"/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B306" s="4"/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B307" s="4"/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B308" s="4"/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B309" s="4"/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B310" s="4"/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B311" s="4"/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B312" s="4"/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B313" s="4"/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B314" s="4"/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B315" s="4"/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B316" s="4"/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B317" s="4"/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B318" s="4"/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B319" s="4"/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B320" s="4"/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B321" s="4"/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B322" s="4"/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B323" s="4"/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B324" s="4"/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B325" s="4"/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B326" s="4"/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B327" s="4"/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B328" s="4"/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B329" s="4"/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B330" s="4"/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B331" s="4"/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B332" s="4"/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B333" s="4"/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B334" s="4"/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B335" s="4"/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B336" s="4"/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B337" s="4"/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B338" s="4"/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B339" s="4"/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B340" s="4"/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B341" s="4"/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B342" s="4"/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B343" s="4"/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B344" s="4"/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B345" s="4"/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B346" s="4"/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B347" s="4"/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B348" s="4"/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B349" s="4"/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B350" s="4"/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B351" s="4"/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B352" s="4"/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B353" s="4"/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B354" s="4"/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B355" s="4"/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B356" s="4"/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B357" s="4"/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B358" s="4"/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B359" s="4"/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B360" s="4"/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B361" s="4"/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B362" s="4"/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B363" s="4"/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B364" s="4"/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B365" s="4"/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B366" s="4"/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B367" s="4"/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B368" s="4"/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B369" s="4"/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B370" s="4"/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B371" s="4"/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B372" s="4"/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B373" s="4"/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B374" s="4"/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B375" s="4"/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B376" s="4"/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B377" s="4"/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B378" s="4"/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B379" s="4"/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B380" s="4"/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B381" s="4"/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B382" s="4"/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B383" s="4"/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B384" s="4"/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B385" s="4"/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B386" s="4"/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B387" s="4"/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B388" s="4"/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B389" s="4"/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B390" s="4"/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B391" s="4"/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B392" s="4"/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B393" s="4"/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B394" s="4"/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B395" s="4"/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B396" s="4"/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B397" s="4"/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B398" s="4"/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B399" s="4"/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B400" s="4"/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B401" s="4"/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B402" s="4"/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B403" s="4"/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B404" s="4"/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B405" s="4"/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B406" s="4"/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B407" s="4"/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B408" s="4"/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B409" s="4"/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B410" s="4"/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B411" s="4"/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B412" s="4"/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B413" s="4"/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B414" s="4"/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B415" s="4"/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B416" s="4"/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B417" s="4"/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B418" s="4"/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B419" s="4"/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B420" s="4"/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B421" s="4"/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B422" s="4"/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B423" s="4"/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B424" s="4"/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B425" s="4"/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B426" s="4"/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B427" s="4"/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B428" s="4"/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B429" s="4"/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B430" s="4"/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B431" s="4"/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B432" s="4"/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B433" s="4"/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B434" s="4"/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B435" s="4"/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B436" s="4"/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B437" s="4"/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B438" s="4"/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B439" s="4"/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B440" s="4"/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B441" s="4"/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B442" s="4"/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B443" s="4"/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B444" s="4"/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B445" s="4"/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B446" s="4"/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B447" s="4"/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B448" s="4"/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B449" s="4"/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B450" s="4"/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B451" s="4"/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B452" s="4"/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B453" s="4"/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B454" s="4"/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B455" s="4"/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B456" s="4"/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B457" s="4"/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B458" s="4"/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B459" s="4"/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B460" s="4"/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B461" s="4"/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B462" s="4"/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B463" s="4"/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B464" s="4"/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B465" s="4"/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B466" s="4"/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B467" s="4"/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B468" s="4"/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B469" s="4"/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B470" s="4"/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B471" s="4"/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B472" s="4"/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B473" s="4"/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B474" s="4"/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B475" s="4"/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B476" s="4"/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B477" s="4"/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B478" s="4"/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B479" s="4"/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B480" s="4"/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B481" s="4"/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B482" s="4"/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B483" s="4"/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B484" s="4"/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B485" s="4"/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B486" s="4"/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B487" s="4"/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B488" s="4"/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B489" s="4"/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B490" s="4"/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B491" s="4"/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B492" s="4"/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B493" s="4"/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B494" s="4"/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B495" s="4"/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B496" s="4"/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B497" s="4"/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B498" s="4"/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B499" s="4"/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B500" s="4"/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B501" s="4"/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B502" s="4"/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B503" s="4"/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B504" s="4"/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B505" s="4"/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B506" s="4"/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B507" s="4"/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B508" s="4"/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B509" s="4"/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B510" s="4"/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B511" s="4"/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B512" s="4"/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B513" s="4"/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B514" s="4"/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B515" s="4"/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B516" s="4"/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B517" s="4"/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B518" s="4"/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B519" s="4"/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B520" s="4"/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B521" s="4"/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B522" s="4"/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B523" s="4"/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B524" s="4"/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B525" s="4"/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B526" s="4"/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B527" s="4"/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B528" s="4"/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B529" s="4"/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B530" s="4"/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B531" s="4"/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B532" s="4"/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B533" s="4"/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B534" s="4"/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B535" s="4"/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B536" s="4"/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B537" s="4"/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B538" s="4"/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B539" s="4"/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B540" s="4"/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B541" s="4"/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B542" s="4"/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B543" s="4"/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B544" s="4"/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B545" s="4"/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B546" s="4"/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B547" s="4"/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B548" s="4"/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B549" s="4"/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B550" s="4"/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B551" s="4"/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B552" s="4"/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B553" s="4"/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B554" s="4"/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B555" s="4"/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B556" s="4"/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B557" s="4"/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B558" s="4"/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B559" s="4"/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B560" s="4"/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B561" s="4"/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B562" s="4"/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B563" s="4"/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B564" s="4"/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B565" s="4"/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B566" s="4"/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B567" s="4"/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B568" s="4"/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B569" s="4"/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B570" s="4"/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B571" s="4"/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B572" s="4"/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B573" s="4"/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B574" s="4"/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B575" s="4"/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B576" s="4"/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B577" s="4"/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B578" s="4"/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B579" s="4"/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B580" s="4"/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B581" s="4"/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B582" s="4"/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B583" s="4"/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B584" s="4"/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B585" s="4"/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B586" s="4"/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B587" s="4"/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B588" s="4"/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B589" s="4"/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B590" s="4"/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B591" s="4"/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B592" s="4"/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B593" s="4"/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B594" s="4"/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B595" s="4"/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B596" s="4"/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B597" s="4"/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B598" s="4"/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B599" s="4"/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B600" s="4"/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B601" s="4"/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B602" s="4"/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B603" s="4"/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B604" s="4"/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B605" s="4"/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B606" s="4"/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B607" s="4"/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B608" s="4"/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B609" s="4"/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B610" s="4"/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B611" s="4"/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B612" s="4"/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B613" s="4"/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B614" s="4"/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B615" s="4"/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B616" s="4"/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B617" s="4"/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B618" s="4"/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B619" s="4"/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B620" s="4"/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B621" s="4"/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B622" s="4"/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B623" s="4"/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B624" s="4"/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B625" s="4"/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B626" s="4"/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B627" s="4"/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B628" s="4"/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B629" s="4"/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B630" s="4"/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B631" s="4"/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B632" s="4"/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B633" s="4"/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B634" s="4"/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B635" s="4"/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B636" s="4"/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B637" s="4"/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B638" s="4"/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B639" s="4"/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B640" s="4"/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B641" s="4"/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B642" s="4"/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B643" s="4"/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B644" s="4"/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B645" s="4"/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B646" s="4"/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B647" s="4"/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B648" s="4"/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B649" s="4"/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B650" s="4"/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B651" s="4"/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B652" s="4"/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B653" s="4"/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B654" s="4"/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B655" s="4"/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B656" s="4"/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B657" s="4"/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B658" s="4"/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B659" s="4"/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B660" s="4"/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B661" s="4"/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B662" s="4"/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B663" s="4"/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B664" s="4"/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B665" s="4"/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B666" s="4"/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B667" s="4"/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B668" s="4"/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B669" s="4"/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B670" s="4"/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B671" s="4"/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B672" s="4"/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B673" s="4"/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B674" s="4"/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B675" s="4"/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B676" s="4"/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B677" s="4"/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B678" s="4"/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B679" s="4"/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B680" s="4"/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B681" s="4"/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B682" s="4"/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B683" s="4"/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B684" s="4"/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B685" s="4"/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B686" s="4"/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B687" s="4"/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B688" s="4"/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B689" s="4"/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B690" s="4"/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B691" s="4"/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B692" s="4"/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B693" s="4"/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B694" s="4"/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B695" s="4"/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B696" s="4"/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B697" s="4"/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B698" s="4"/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B699" s="4"/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B700" s="4"/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B701" s="4"/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B702" s="4"/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B703" s="4"/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B704" s="4"/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B705" s="4"/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B706" s="4"/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B707" s="4"/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B708" s="4"/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B709" s="4"/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B710" s="4"/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B711" s="4"/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B712" s="4"/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B713" s="4"/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B714" s="4"/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B715" s="4"/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B716" s="4"/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B717" s="4"/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B718" s="4"/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B719" s="4"/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B720" s="4"/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B721" s="4"/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B722" s="4"/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B723" s="4"/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B724" s="4"/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B725" s="4"/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B726" s="4"/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B727" s="4"/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B728" s="4"/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B729" s="4"/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B730" s="4"/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B731" s="4"/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B732" s="4"/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B733" s="4"/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B734" s="4"/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B735" s="4"/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B736" s="4"/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B737" s="4"/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B738" s="4"/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B739" s="4"/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B740" s="4"/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B741" s="4"/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B742" s="4"/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B743" s="4"/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B744" s="4"/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B745" s="4"/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B746" s="4"/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B747" s="4"/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B748" s="4"/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B749" s="4"/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B750" s="4"/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B751" s="4"/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B752" s="4"/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B753" s="4"/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B754" s="4"/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B755" s="4"/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B756" s="4"/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B757" s="4"/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B758" s="4"/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B759" s="4"/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B760" s="4"/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B761" s="4"/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B762" s="4"/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B763" s="4"/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B764" s="4"/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B765" s="4"/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B766" s="4"/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B767" s="4"/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B768" s="4"/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B769" s="4"/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B770" s="4"/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B771" s="4"/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B772" s="4"/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B773" s="4"/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B774" s="4"/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B775" s="4"/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B776" s="4"/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B777" s="4"/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B778" s="4"/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B779" s="4"/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B780" s="4"/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B781" s="4"/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B782" s="4"/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B783" s="4"/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B784" s="4"/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B785" s="4"/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B786" s="4"/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B787" s="4"/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B788" s="4"/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B789" s="4"/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B790" s="4"/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B791" s="4"/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B792" s="4"/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B793" s="4"/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B794" s="4"/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B795" s="4"/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B796" s="4"/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B797" s="4"/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B798" s="4"/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B799" s="4"/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B800" s="4"/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B801" s="4"/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B802" s="4"/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B803" s="4"/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B804" s="4"/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B805" s="4"/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B806" s="4"/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B807" s="4"/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B808" s="4"/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B809" s="4"/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B810" s="4"/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B811" s="4"/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B812" s="4"/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B813" s="4"/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B814" s="4"/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B815" s="4"/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B816" s="4"/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B817" s="4"/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B818" s="4"/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B819" s="4"/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B820" s="4"/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B821" s="4"/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B822" s="4"/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B823" s="4"/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B824" s="4"/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B825" s="4"/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B826" s="4"/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B827" s="4"/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B828" s="4"/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B829" s="4"/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B830" s="4"/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B831" s="4"/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B832" s="4"/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B833" s="4"/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B834" s="4"/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B835" s="4"/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B836" s="4"/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B837" s="4"/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B838" s="4"/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B839" s="4"/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B840" s="4"/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B841" s="4"/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B842" s="4"/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B843" s="4"/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B844" s="4"/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B845" s="4"/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B846" s="4"/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B847" s="4"/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B848" s="4"/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B849" s="4"/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B850" s="4"/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B851" s="4"/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B852" s="4"/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B853" s="4"/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B854" s="4"/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B855" s="4"/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B856" s="4"/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B857" s="4"/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B858" s="4"/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B859" s="4"/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B860" s="4"/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B861" s="4"/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B862" s="4"/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B863" s="4"/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B864" s="4"/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B865" s="4"/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B866" s="4"/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B867" s="4"/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B868" s="4"/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B869" s="4"/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B870" s="4"/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B871" s="4"/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B872" s="4"/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B873" s="4"/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B874" s="4"/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B875" s="4"/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B876" s="4"/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B877" s="4"/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B878" s="4"/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B879" s="4"/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B880" s="4"/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B881" s="4"/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B882" s="4"/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B883" s="4"/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B884" s="4"/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B885" s="4"/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B886" s="4"/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B887" s="4"/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B888" s="4"/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B889" s="4"/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B890" s="4"/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B891" s="4"/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B892" s="4"/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B893" s="4"/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B894" s="4"/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B895" s="4"/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B896" s="4"/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B897" s="4"/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B898" s="4"/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B899" s="4"/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B900" s="4"/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B901" s="4"/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B902" s="4"/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B903" s="4"/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B904" s="4"/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B905" s="4"/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B906" s="4"/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B907" s="4"/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B908" s="4"/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B909" s="4"/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B910" s="4"/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B911" s="4"/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B912" s="4"/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B913" s="4"/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B914" s="4"/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B915" s="4"/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B916" s="4"/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B917" s="4"/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B918" s="4"/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B919" s="4"/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B920" s="4"/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B921" s="4"/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B922" s="4"/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B923" s="4"/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B924" s="4"/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B925" s="4"/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B926" s="4"/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B927" s="4"/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B928" s="4"/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B929" s="4"/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B930" s="4"/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B931" s="4"/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B932" s="4"/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B933" s="4"/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B934" s="4"/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B935" s="4"/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B936" s="4"/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B937" s="4"/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B938" s="4"/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B939" s="4"/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B940" s="4"/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B941" s="4"/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B942" s="4"/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B943" s="4"/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B944" s="4"/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B945" s="4"/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B946" s="4"/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B947" s="4"/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B948" s="4"/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B949" s="4"/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B950" s="4"/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B951" s="4"/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B952" s="4"/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B953" s="4"/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B954" s="4"/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B955" s="4"/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B956" s="4"/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B957" s="4"/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B958" s="4"/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B959" s="4"/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B960" s="4"/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B961" s="4"/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B962" s="4"/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B963" s="4"/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B964" s="4"/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B965" s="4"/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B966" s="4"/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B967" s="4"/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B968" s="4"/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B969" s="4"/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B970" s="4"/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B971" s="4"/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B972" s="4"/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B973" s="4"/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B974" s="4"/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B975" s="4"/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B976" s="4"/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B977" s="4"/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B978" s="4"/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B979" s="4"/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B980" s="4"/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B981" s="4"/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B982" s="4"/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B983" s="4"/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B984" s="4"/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B985" s="4"/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B986" s="4"/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B987" s="4"/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B988" s="4"/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B989" s="4"/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B990" s="4"/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B991" s="4"/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B992" s="4"/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B993" s="4"/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B994" s="4"/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B995" s="4"/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B996" s="4"/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B997" s="4"/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B998" s="4"/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B999" s="4"/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B1000" s="4"/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10</vt:i4>
      </vt:variant>
    </vt:vector>
  </HeadingPairs>
  <TitlesOfParts>
    <vt:vector size="25" baseType="lpstr">
      <vt:lpstr>Systems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  <vt:lpstr>ventilation_system_names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2023-01-25T14:36:41Z</dcterms:modified>
</cp:coreProperties>
</file>