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47" documentId="8_{AAA6B40C-6A0C-4905-8430-5C49F148860B}" xr6:coauthVersionLast="47" xr6:coauthVersionMax="47" xr10:uidLastSave="{1AB324C2-E480-45B9-9BAD-4B5D3A807C4C}"/>
  <bookViews>
    <workbookView xWindow="-38520" yWindow="-120" windowWidth="38640" windowHeight="21240" activeTab="9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ensor" sheetId="13" r:id="rId10"/>
    <sheet name="Meter" sheetId="14" r:id="rId11"/>
    <sheet name="Controller_options" sheetId="12" state="hidden" r:id="rId12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G2" i="8"/>
  <c r="F2" i="9"/>
  <c r="F3" i="9"/>
  <c r="N2" i="2"/>
  <c r="P3" i="4"/>
  <c r="P2" i="4"/>
  <c r="E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<sst xmlns="http://schemas.openxmlformats.org/spreadsheetml/2006/main" count="135" uniqueCount="85">
  <si>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</si>
  <si>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</si>
  <si>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</si>
  <si>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</si>
  <si>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</si>
  <si>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</si>
  <si>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</si>
  <si>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</si>
  <si>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</si>
  <si>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</si>
  <si>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</si>
  <si>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</si>
  <si>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</si>
  <si>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</si>
  <si>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</si>
  <si>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</si>
  <si>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</si>
  <si>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</si>
  <si>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</si>
  <si>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</si>
  <si>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</si>
  <si>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</si>
  <si>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</si>
  <si>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</si>
  <si>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</si>
  <si>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</si>
  <si>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</si>
  <si>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</si>
  <si>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</si>
  <si>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</si>
  <si>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</si>
  <si>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</si>
  <si>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</si>
  <si>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</si>
  <si>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</si>
  <si>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</si>
  <si>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</si>
  <si>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</si>
  <si>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</si>
  <si>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</si>
  <si>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</si>
  <si>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</si>
  <si>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</si>
  <si>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</si>
  <si>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</si>
  <si>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</si>
  <si>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</si>
  <si>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</si>
  <si>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</si>
  <si>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</si>
  <si>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</si>
  <si>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</si>
  <si>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</si>
  <si>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</si>
  <si>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</si>
  <si>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</si>
  <si>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</si>
  <si>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</si>
  <si>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</si>
  <si>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</si>
  <si>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</si>
  <si>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</si>
  <si>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</si>
  <si>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</si>
  <si>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</si>
  <si>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</si>
  <si>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</si>
  <si>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</si>
  <si>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</si>
  <si>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</si>
  <si>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</si>
  <si>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Temperature sensor</t>
  </si>
  <si>
    <t>CO2 sensor</t>
  </si>
  <si>
    <t>Supply damper</t>
  </si>
  <si>
    <t>Exhaust damper</t>
  </si>
  <si>
    <t>Space</t>
  </si>
  <si>
    <t>Space heater</t>
  </si>
  <si>
    <t>Valve</t>
  </si>
  <si>
    <t>Heating coil</t>
  </si>
  <si>
    <t>Air to air heat recovery</t>
  </si>
  <si>
    <t>Supply fan</t>
  </si>
  <si>
    <t>Exhaust fan</t>
  </si>
  <si>
    <t>Temperature controller</t>
  </si>
  <si>
    <t>CO2 controller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</si>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</sst>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3"/>
  <sheetViews>
    <sheetView tabSelected="1" workbookViewId="0">
      <selection activeCell="C2" sqref="C2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8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  <row r="2" spans="1:3" x14ac:dyDescent="0.25">
      <c r="A2" t="s">
        <v>71</v>
      </c>
      <c r="B2" t="s">
        <v>75</v>
      </c>
      <c r="C2" t="s">
        <v>70</v>
      </c>
    </row>
    <row r="3" spans="1:3" x14ac:dyDescent="0.25">
      <c r="A3" t="s">
        <v>72</v>
      </c>
      <c r="B3" t="s">
        <v>75</v>
      </c>
      <c r="C3" t="s">
        <v>84</v>
      </c>
    </row>
  </sheetData>
  <dataValidations count="2">
    <dataValidation type="list" allowBlank="1" showInputMessage="1" showErrorMessage="1" sqref="C2:C1048576" xr:uid="{49A92762-1E76-417B-B3BC-DF8DE820E9C7}">
      <formula1>"Temperature, Co2"</formula1>
    </dataValidation>
    <dataValidation type="custom" allowBlank="1" showInputMessage="1" showErrorMessage="1" sqref="B2:B3" xr:uid="{7B20CD63-37F7-4DC7-825B-54A59E54028F}">
      <formula1>count_name_occurences(B2)&lt;=1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1"/>
  <sheetViews>
    <sheetView workbookViewId="0">
      <selection activeCell="D14" sqref="D14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7.5703125" bestFit="1" customWidth="1"/>
  </cols>
  <sheetData>
    <row r="1" spans="1:3" ht="15.75" thickBot="1" x14ac:dyDescent="0.3">
      <c r="A1" s="7" t="s">
        <v>64</v>
      </c>
      <c r="B1" s="3" t="s">
        <v>62</v>
      </c>
      <c r="C1" s="3" t="s">
        <v>68</v>
      </c>
    </row>
  </sheetData>
  <dataValidations count="2">
    <dataValidation type="custom" allowBlank="1" showInputMessage="1" showErrorMessage="1" sqref="B2:B3" xr:uid="{1D9EF926-4C99-4E7C-B34A-A743900AF4AD}">
      <formula1>count_name_occurences(B2)&lt;=1</formula1>
    </dataValidation>
    <dataValidation type="list" allowBlank="1" showInputMessage="1" showErrorMessage="1" sqref="C2:C3" xr:uid="{26C66B8D-2164-4334-8D41-D83AAE24C8F3}">
      <formula1>"temperature, CO2"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57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64</v>
      </c>
      <c r="B1" s="6" t="s">
        <v>60</v>
      </c>
    </row>
    <row r="2" spans="1:2" x14ac:dyDescent="0.25">
      <c r="A2" t="s">
        <v>75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C3" sqref="C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64</v>
      </c>
      <c r="B1" s="3" t="s">
        <v>61</v>
      </c>
      <c r="C1" s="3" t="s">
        <v>62</v>
      </c>
      <c r="D1" s="3" t="s">
        <v>59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16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3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 x14ac:dyDescent="0.25">
      <c r="A2" s="1" t="s">
        <v>73</v>
      </c>
      <c r="B2" t="s">
        <v>4</v>
      </c>
      <c r="C2" t="s">
        <v>75</v>
      </c>
      <c r="D2" t="s">
        <v>65</v>
      </c>
      <c r="P2">
        <f>4800/3600*1.225</f>
        <v>1.6333333333333333</v>
      </c>
    </row>
    <row r="3" spans="1:24" x14ac:dyDescent="0.25">
      <c r="A3" s="1" t="s">
        <v>74</v>
      </c>
      <c r="B3" t="s">
        <v>4</v>
      </c>
      <c r="C3" t="s">
        <v>75</v>
      </c>
      <c r="D3" t="s">
        <v>66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3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G30" sqref="G30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64</v>
      </c>
      <c r="B1" s="3" t="s">
        <v>61</v>
      </c>
      <c r="C1" s="3" t="s">
        <v>62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">
        <v>76</v>
      </c>
      <c r="B2" t="s">
        <v>3</v>
      </c>
      <c r="C2" t="s">
        <v>75</v>
      </c>
      <c r="J2">
        <f>3*515+2*572</f>
        <v>2689</v>
      </c>
      <c r="L2" t="s">
        <v>24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1">
    <dataValidation type="list" showInputMessage="1" showErrorMessage="1" sqref="B48:B1048576 B2:B46" xr:uid="{CDBF1DD2-FE2B-4960-AE5E-D5DDA44A6748}">
      <formula1>heating_system_names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H12" sqref="H1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64</v>
      </c>
      <c r="B1" s="3" t="s">
        <v>61</v>
      </c>
      <c r="C1" s="3" t="s">
        <v>62</v>
      </c>
      <c r="D1" s="2" t="s">
        <v>16</v>
      </c>
      <c r="E1" s="3" t="s">
        <v>17</v>
      </c>
      <c r="F1" s="2" t="s">
        <v>18</v>
      </c>
      <c r="G1" s="3" t="s">
        <v>19</v>
      </c>
      <c r="H1" s="2" t="s">
        <v>20</v>
      </c>
      <c r="I1" s="2" t="s">
        <v>21</v>
      </c>
      <c r="J1" s="2" t="s">
        <v>22</v>
      </c>
      <c r="K1" s="2" t="s">
        <v>23</v>
      </c>
    </row>
    <row r="2" spans="1:11" x14ac:dyDescent="0.25">
      <c r="A2" s="1" t="s">
        <v>77</v>
      </c>
      <c r="B2" s="4" t="s">
        <v>3</v>
      </c>
      <c r="C2" t="s">
        <v>75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E15" sqref="E15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64</v>
      </c>
      <c r="B1" s="3" t="s">
        <v>61</v>
      </c>
      <c r="C1" s="3" t="s">
        <v>59</v>
      </c>
    </row>
    <row r="2" spans="1:3" x14ac:dyDescent="0.25">
      <c r="A2" s="1" t="s">
        <v>78</v>
      </c>
      <c r="B2" s="4" t="s">
        <v>63</v>
      </c>
      <c r="C2" t="s">
        <v>67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9" sqref="E9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64</v>
      </c>
      <c r="B1" s="3" t="s">
        <v>61</v>
      </c>
      <c r="C1" s="2" t="s">
        <v>51</v>
      </c>
      <c r="D1" s="2" t="s">
        <v>52</v>
      </c>
      <c r="E1" s="2" t="s">
        <v>39</v>
      </c>
      <c r="F1" s="2" t="s">
        <v>40</v>
      </c>
      <c r="G1" s="3" t="s">
        <v>53</v>
      </c>
      <c r="H1" s="2" t="s">
        <v>54</v>
      </c>
      <c r="I1" s="3" t="s">
        <v>55</v>
      </c>
      <c r="J1" s="2" t="s">
        <v>56</v>
      </c>
    </row>
    <row r="2" spans="1:10" x14ac:dyDescent="0.25">
      <c r="A2" s="1" t="s">
        <v>79</v>
      </c>
      <c r="B2" t="s">
        <v>4</v>
      </c>
      <c r="G2">
        <f>5000/3600*1.225</f>
        <v>1.7013888888888891</v>
      </c>
      <c r="I2">
        <f>5000/3600*1.225</f>
        <v>1.7013888888888891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G4" sqref="G4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64</v>
      </c>
      <c r="B1" s="3" t="s">
        <v>61</v>
      </c>
      <c r="C1" s="3" t="s">
        <v>59</v>
      </c>
      <c r="D1" s="2" t="s">
        <v>44</v>
      </c>
      <c r="E1" s="2" t="s">
        <v>45</v>
      </c>
      <c r="F1" s="3" t="s">
        <v>35</v>
      </c>
      <c r="G1" s="3" t="s">
        <v>46</v>
      </c>
      <c r="H1" s="2" t="s">
        <v>47</v>
      </c>
      <c r="I1" s="2" t="s">
        <v>48</v>
      </c>
      <c r="J1" s="2" t="s">
        <v>49</v>
      </c>
      <c r="K1" s="2" t="s">
        <v>39</v>
      </c>
      <c r="L1" s="2" t="s">
        <v>40</v>
      </c>
      <c r="M1" s="2" t="s">
        <v>50</v>
      </c>
    </row>
    <row r="2" spans="1:13" x14ac:dyDescent="0.25">
      <c r="A2" s="1" t="s">
        <v>80</v>
      </c>
      <c r="B2" t="s">
        <v>4</v>
      </c>
      <c r="C2" t="s">
        <v>65</v>
      </c>
      <c r="F2">
        <f>5000/3600*1.225</f>
        <v>1.7013888888888891</v>
      </c>
      <c r="G2">
        <v>1500</v>
      </c>
    </row>
    <row r="3" spans="1:13" x14ac:dyDescent="0.25">
      <c r="A3" s="1" t="s">
        <v>81</v>
      </c>
      <c r="B3" t="s">
        <v>4</v>
      </c>
      <c r="C3" t="s">
        <v>66</v>
      </c>
      <c r="F3">
        <f>5000/3600*1.225</f>
        <v>1.7013888888888891</v>
      </c>
      <c r="G3">
        <v>1500</v>
      </c>
    </row>
    <row r="10" spans="1:13" x14ac:dyDescent="0.25">
      <c r="A10" s="1" t="str">
        <f t="shared" ref="A10:A66" si="0">IF(AND(B10&lt;&gt;"",C10&lt;&gt;""),_xlfn.CONCAT(_xlfn.CONCAT(_xlfn.CONCAT("F_",C10),"_"),B10),"")</f>
        <v/>
      </c>
    </row>
    <row r="11" spans="1:13" x14ac:dyDescent="0.25">
      <c r="A11" s="1" t="str">
        <f t="shared" si="0"/>
        <v/>
      </c>
    </row>
    <row r="12" spans="1:13" x14ac:dyDescent="0.25">
      <c r="A12" s="1" t="str">
        <f t="shared" si="0"/>
        <v/>
      </c>
    </row>
    <row r="13" spans="1:13" x14ac:dyDescent="0.25">
      <c r="A13" s="1" t="str">
        <f t="shared" si="0"/>
        <v/>
      </c>
    </row>
    <row r="14" spans="1:13" x14ac:dyDescent="0.25">
      <c r="A14" s="1" t="str">
        <f t="shared" si="0"/>
        <v/>
      </c>
    </row>
    <row r="15" spans="1:13" x14ac:dyDescent="0.25">
      <c r="A15" s="1" t="str">
        <f t="shared" si="0"/>
        <v/>
      </c>
    </row>
    <row r="16" spans="1:1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F6" sqref="F6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64</v>
      </c>
      <c r="B1" s="3" t="s">
        <v>61</v>
      </c>
      <c r="C1" s="3" t="s">
        <v>62</v>
      </c>
      <c r="D1" s="3" t="s">
        <v>69</v>
      </c>
      <c r="E1" s="5"/>
      <c r="F1" s="5"/>
      <c r="G1" s="5"/>
    </row>
    <row r="2" spans="1:7" x14ac:dyDescent="0.25">
      <c r="A2" s="1" t="s">
        <v>82</v>
      </c>
      <c r="B2" s="4" t="s">
        <v>4</v>
      </c>
      <c r="C2" t="s">
        <v>75</v>
      </c>
      <c r="D2" t="s">
        <v>70</v>
      </c>
    </row>
    <row r="3" spans="1:7" x14ac:dyDescent="0.25">
      <c r="A3" s="1" t="s">
        <v>83</v>
      </c>
      <c r="B3" s="4" t="s">
        <v>4</v>
      </c>
      <c r="C3" t="s">
        <v>75</v>
      </c>
      <c r="D3" t="s">
        <v>84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D1001:D1048576" xr:uid="{2AABD580-E88D-4287-8639-26BD855AF04E}">
      <formula1>"Temperature,CO2"</formula1>
    </dataValidation>
    <dataValidation type="list" showInputMessage="1" showErrorMessage="1" sqref="D2:D1000" xr:uid="{3105E504-4F02-4BFF-804E-D246194C9AC0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Sensor</vt:lpstr>
      <vt:lpstr>Meter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2023-01-24T13:26:05Z</dcterms:modified>
</cp:coreProperties>
</file>