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AE4" i="1"/>
  <c r="AE3" i="1"/>
  <c r="Y3" i="1"/>
  <c r="Y4" i="1"/>
  <c r="S5" i="1"/>
  <c r="E4" i="1"/>
  <c r="S3" i="1" l="1"/>
  <c r="S4" i="1"/>
  <c r="M5" i="1"/>
  <c r="M6" i="1" s="1"/>
  <c r="G2" i="1"/>
  <c r="B2" i="1"/>
  <c r="C2" i="1"/>
  <c r="D2" i="1"/>
</calcChain>
</file>

<file path=xl/sharedStrings.xml><?xml version="1.0" encoding="utf-8"?>
<sst xmlns="http://schemas.openxmlformats.org/spreadsheetml/2006/main" count="32" uniqueCount="17">
  <si>
    <t>From rope2 video</t>
  </si>
  <si>
    <t>Frame #</t>
  </si>
  <si>
    <t>Beetle length (px)</t>
  </si>
  <si>
    <t>From med2</t>
  </si>
  <si>
    <t>From med5</t>
  </si>
  <si>
    <t>From large1</t>
  </si>
  <si>
    <t>From med1</t>
  </si>
  <si>
    <t>From small7</t>
  </si>
  <si>
    <t>Penny diameter horizontal (px)</t>
  </si>
  <si>
    <t>Penny diameter vertical (px)</t>
  </si>
  <si>
    <t>Angle</t>
  </si>
  <si>
    <t>Vertical Average:</t>
  </si>
  <si>
    <t>Horizontal Average:</t>
  </si>
  <si>
    <t xml:space="preserve">Horizontal Average: </t>
  </si>
  <si>
    <t>Horizonal Average:</t>
  </si>
  <si>
    <t xml:space="preserve">Horizontal average: </t>
  </si>
  <si>
    <t xml:space="preserve">Vertical 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</si>
</sst>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2" fontId="0" fillId="0" borderId="0" xfId="0" applyNumberFormat="1"/>
    <xf numFmtId="0" fontId="1" fillId="2" borderId="0" xfId="1"/>
    <xf numFmtId="2" fontId="1" fillId="2" borderId="0" xfId="1" applyNumberFormat="1"/>
    <xf numFmtId="2" fontId="2" fillId="3" borderId="1" xfId="2" applyNumberFormat="1"/>
  </cellXfs>
  <cellStyles count="3">
    <cellStyle name="Bad" xfId="1" builtinId="27"/>
    <cellStyle name="Check Cell" xfId="2" builtinId="23"/>
    <cellStyle name="Normal" xfId="0" builtinId="0"/>
  </cellStyles>
  <dxfs count="18"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M1" workbookViewId="0">
      <selection activeCell="V36" sqref="V36"/>
    </sheetView>
  </sheetViews>
  <sheetFormatPr defaultRowHeight="15" x14ac:dyDescent="0.25"/>
  <cols>
    <col min="2" max="2" width="27" bestFit="1" customWidth="1"/>
    <col min="3" max="3" width="29.42578125" bestFit="1" customWidth="1"/>
    <col min="4" max="4" width="16.85546875" customWidth="1"/>
    <col min="5" max="5" width="9.42578125" customWidth="1"/>
    <col min="6" max="6" width="11" bestFit="1" customWidth="1"/>
    <col min="7" max="7" width="17.85546875" customWidth="1"/>
    <col min="9" max="9" width="11" bestFit="1" customWidth="1"/>
    <col min="10" max="10" width="17.28515625" bestFit="1" customWidth="1"/>
    <col min="11" max="11" width="16.28515625" customWidth="1"/>
    <col min="12" max="12" width="18.140625" bestFit="1" customWidth="1"/>
    <col min="13" max="13" width="16.28515625" customWidth="1"/>
    <col min="15" max="15" width="11.42578125" bestFit="1" customWidth="1"/>
    <col min="16" max="16" width="17.28515625" bestFit="1" customWidth="1"/>
    <col min="17" max="17" width="17.28515625" customWidth="1"/>
    <col min="18" max="18" width="19.140625" bestFit="1" customWidth="1"/>
    <col min="19" max="19" width="16.85546875" customWidth="1"/>
    <col min="22" max="22" width="16.85546875" customWidth="1"/>
    <col min="23" max="23" width="16" customWidth="1"/>
    <col min="24" max="24" width="18.85546875" bestFit="1" customWidth="1"/>
    <col min="27" max="27" width="9.5703125" customWidth="1"/>
    <col min="28" max="28" width="18.28515625" customWidth="1"/>
    <col min="30" max="30" width="18" bestFit="1" customWidth="1"/>
    <col min="31" max="31" width="7.7109375" bestFit="1" customWidth="1"/>
  </cols>
  <sheetData>
    <row r="1" spans="1:31" x14ac:dyDescent="0.25">
      <c r="A1" s="1" t="s">
        <v>0</v>
      </c>
      <c r="F1" s="1" t="s">
        <v>3</v>
      </c>
      <c r="I1" s="1" t="s">
        <v>4</v>
      </c>
      <c r="O1" s="1" t="s">
        <v>5</v>
      </c>
      <c r="U1" s="1" t="s">
        <v>6</v>
      </c>
      <c r="AA1" s="1" t="s">
        <v>7</v>
      </c>
    </row>
    <row r="2" spans="1:31" ht="15.75" thickBot="1" x14ac:dyDescent="0.3">
      <c r="B2" s="2">
        <f>AVERAGE(B4:B39)</f>
        <v>74.433333333333337</v>
      </c>
      <c r="C2" s="2">
        <f>AVERAGE(C4:C39)</f>
        <v>57.313888888888883</v>
      </c>
      <c r="D2" s="2">
        <f>AVERAGE(D4:D39)</f>
        <v>41.128571428571426</v>
      </c>
      <c r="G2" s="2">
        <f>AVERAGE(G4:G39)</f>
        <v>12.616666666666667</v>
      </c>
      <c r="J2" s="2"/>
      <c r="K2" s="2"/>
      <c r="L2" s="2"/>
      <c r="M2" s="2"/>
    </row>
    <row r="3" spans="1:31" ht="16.5" thickTop="1" thickBot="1" x14ac:dyDescent="0.3">
      <c r="A3" t="s">
        <v>1</v>
      </c>
      <c r="B3" t="s">
        <v>9</v>
      </c>
      <c r="C3" t="s">
        <v>8</v>
      </c>
      <c r="D3" t="s">
        <v>2</v>
      </c>
      <c r="F3" t="s">
        <v>1</v>
      </c>
      <c r="G3" t="s">
        <v>2</v>
      </c>
      <c r="I3" t="s">
        <v>1</v>
      </c>
      <c r="J3" t="s">
        <v>2</v>
      </c>
      <c r="K3" t="s">
        <v>10</v>
      </c>
      <c r="O3" t="s">
        <v>1</v>
      </c>
      <c r="P3" t="s">
        <v>2</v>
      </c>
      <c r="Q3" t="s">
        <v>10</v>
      </c>
      <c r="R3" t="s">
        <v>13</v>
      </c>
      <c r="S3" s="5">
        <f>AVERAGEIF(Q4:Q39,"&lt; 45",P4:P39)</f>
        <v>50.499999999999986</v>
      </c>
      <c r="U3" t="s">
        <v>1</v>
      </c>
      <c r="V3" t="s">
        <v>2</v>
      </c>
      <c r="W3" t="s">
        <v>10</v>
      </c>
      <c r="X3" t="s">
        <v>15</v>
      </c>
      <c r="Y3" s="5">
        <f>AVERAGEIF(W4:W39,"&lt;= 45",V4:V39)</f>
        <v>13.512500000000001</v>
      </c>
      <c r="AA3" t="s">
        <v>1</v>
      </c>
      <c r="AB3" t="s">
        <v>2</v>
      </c>
      <c r="AC3" t="s">
        <v>10</v>
      </c>
      <c r="AD3" t="s">
        <v>14</v>
      </c>
      <c r="AE3" t="e">
        <f>AVERAGEIF(AC4:AC39,"&lt; =45 ",AB4:AB39)</f>
        <v>#DIV/0!</v>
      </c>
    </row>
    <row r="4" spans="1:31" ht="16.5" thickTop="1" thickBot="1" x14ac:dyDescent="0.3">
      <c r="A4">
        <v>135</v>
      </c>
      <c r="B4">
        <v>73.099999999999994</v>
      </c>
      <c r="C4">
        <v>61</v>
      </c>
      <c r="D4">
        <v>46</v>
      </c>
      <c r="E4">
        <f>C2/B2</f>
        <v>0.77000298552022683</v>
      </c>
      <c r="F4">
        <v>1</v>
      </c>
      <c r="G4">
        <v>11.4</v>
      </c>
      <c r="I4">
        <v>1</v>
      </c>
      <c r="J4">
        <v>13</v>
      </c>
      <c r="K4">
        <v>22.62</v>
      </c>
      <c r="L4" t="s">
        <v>12</v>
      </c>
      <c r="M4" s="5">
        <f>AVERAGEIF(K4:K39,"&lt;= 45",J4:J39)</f>
        <v>15.183333333333334</v>
      </c>
      <c r="O4">
        <v>1</v>
      </c>
      <c r="P4">
        <v>54.7</v>
      </c>
      <c r="Q4" s="3">
        <v>14.28</v>
      </c>
      <c r="R4" t="s">
        <v>11</v>
      </c>
      <c r="S4" s="4">
        <f>AVERAGEIF(Q4:Q39,"&gt; 45 ", P4:P39)</f>
        <v>52.277777777777771</v>
      </c>
      <c r="U4">
        <v>1</v>
      </c>
      <c r="V4">
        <v>13.3</v>
      </c>
      <c r="W4">
        <v>12.99</v>
      </c>
      <c r="X4" t="s">
        <v>16</v>
      </c>
      <c r="Y4" s="4">
        <f>AVERAGEIF(W4:W39,"&gt; 45",V4:V39)</f>
        <v>14.74375</v>
      </c>
      <c r="AA4">
        <v>1</v>
      </c>
      <c r="AD4" t="s">
        <v>11</v>
      </c>
      <c r="AE4" t="e">
        <f>AVERAGEIF(AC4:AC39,"&gt; 45",AB4:AB40)</f>
        <v>#DIV/0!</v>
      </c>
    </row>
    <row r="5" spans="1:31" ht="15.75" thickTop="1" x14ac:dyDescent="0.25">
      <c r="A5">
        <v>150</v>
      </c>
      <c r="B5">
        <v>72.099999999999994</v>
      </c>
      <c r="C5">
        <v>61.5</v>
      </c>
      <c r="D5">
        <v>41.8</v>
      </c>
      <c r="F5">
        <v>15</v>
      </c>
      <c r="G5">
        <v>13.9</v>
      </c>
      <c r="J5">
        <v>21.2</v>
      </c>
      <c r="K5">
        <v>81.87</v>
      </c>
      <c r="L5" t="s">
        <v>11</v>
      </c>
      <c r="M5" s="4">
        <f>AVERAGEIF(K4:K39,"&gt; 45",J4:J39)</f>
        <v>17.622222222222224</v>
      </c>
      <c r="P5">
        <v>55.6</v>
      </c>
      <c r="Q5" s="3">
        <v>69.33</v>
      </c>
      <c r="S5">
        <f>S3/S4</f>
        <v>0.96599362380446319</v>
      </c>
      <c r="V5">
        <v>13.6</v>
      </c>
      <c r="W5">
        <v>72.900000000000006</v>
      </c>
    </row>
    <row r="6" spans="1:31" x14ac:dyDescent="0.25">
      <c r="A6">
        <v>165</v>
      </c>
      <c r="B6">
        <v>73</v>
      </c>
      <c r="C6">
        <v>57.6</v>
      </c>
      <c r="D6">
        <v>45.6</v>
      </c>
      <c r="F6">
        <v>30</v>
      </c>
      <c r="G6">
        <v>11.4</v>
      </c>
      <c r="I6">
        <v>15</v>
      </c>
      <c r="J6">
        <v>16</v>
      </c>
      <c r="K6">
        <v>3.58</v>
      </c>
      <c r="M6">
        <f>M4/M5</f>
        <v>0.86160151324085743</v>
      </c>
      <c r="O6">
        <v>15</v>
      </c>
      <c r="P6">
        <v>57.9</v>
      </c>
      <c r="Q6" s="3">
        <v>80.05</v>
      </c>
      <c r="U6">
        <v>25</v>
      </c>
      <c r="V6">
        <v>13.2</v>
      </c>
      <c r="W6">
        <v>81.25</v>
      </c>
    </row>
    <row r="7" spans="1:31" x14ac:dyDescent="0.25">
      <c r="A7">
        <v>180</v>
      </c>
      <c r="B7">
        <v>74.2</v>
      </c>
      <c r="C7">
        <v>58.1</v>
      </c>
      <c r="D7">
        <v>48.8</v>
      </c>
      <c r="F7">
        <v>45</v>
      </c>
      <c r="G7">
        <v>14.6</v>
      </c>
      <c r="J7">
        <v>16.5</v>
      </c>
      <c r="K7">
        <v>75.959999999999994</v>
      </c>
      <c r="P7">
        <v>53.9</v>
      </c>
      <c r="Q7" s="3">
        <v>10.68</v>
      </c>
      <c r="V7">
        <v>14.6</v>
      </c>
      <c r="W7">
        <v>15.95</v>
      </c>
    </row>
    <row r="8" spans="1:31" x14ac:dyDescent="0.25">
      <c r="A8">
        <v>195</v>
      </c>
      <c r="B8">
        <v>76</v>
      </c>
      <c r="C8">
        <v>60</v>
      </c>
      <c r="D8">
        <v>43.6</v>
      </c>
      <c r="F8">
        <v>60</v>
      </c>
      <c r="G8">
        <v>13</v>
      </c>
      <c r="I8">
        <v>30</v>
      </c>
      <c r="J8">
        <v>20</v>
      </c>
      <c r="K8">
        <v>87.14</v>
      </c>
      <c r="O8">
        <v>30</v>
      </c>
      <c r="P8">
        <v>45.9</v>
      </c>
      <c r="Q8" s="3">
        <v>78.69</v>
      </c>
      <c r="U8">
        <v>50</v>
      </c>
      <c r="V8">
        <v>11.4</v>
      </c>
      <c r="W8">
        <v>15.26</v>
      </c>
    </row>
    <row r="9" spans="1:31" x14ac:dyDescent="0.25">
      <c r="A9">
        <v>210</v>
      </c>
      <c r="B9">
        <v>80</v>
      </c>
      <c r="C9">
        <v>62.2</v>
      </c>
      <c r="D9">
        <v>45</v>
      </c>
      <c r="F9">
        <v>75</v>
      </c>
      <c r="G9">
        <v>12.6</v>
      </c>
      <c r="J9">
        <v>16.2</v>
      </c>
      <c r="K9">
        <v>21.8</v>
      </c>
      <c r="P9">
        <v>52.4</v>
      </c>
      <c r="Q9" s="3">
        <v>13.24</v>
      </c>
      <c r="V9">
        <v>14.3</v>
      </c>
      <c r="W9">
        <v>77.91</v>
      </c>
    </row>
    <row r="10" spans="1:31" x14ac:dyDescent="0.25">
      <c r="A10">
        <v>225</v>
      </c>
      <c r="B10">
        <v>79</v>
      </c>
      <c r="C10">
        <v>57</v>
      </c>
      <c r="D10">
        <v>42.4</v>
      </c>
      <c r="F10">
        <v>90</v>
      </c>
      <c r="G10">
        <v>11.7</v>
      </c>
      <c r="I10">
        <v>45</v>
      </c>
      <c r="J10">
        <v>15.8</v>
      </c>
      <c r="K10">
        <v>18.43</v>
      </c>
      <c r="O10">
        <v>45</v>
      </c>
      <c r="P10">
        <v>57.3</v>
      </c>
      <c r="Q10" s="3">
        <v>77.91</v>
      </c>
      <c r="U10">
        <v>75</v>
      </c>
      <c r="V10">
        <v>13.6</v>
      </c>
      <c r="W10">
        <v>17.100000000000001</v>
      </c>
    </row>
    <row r="11" spans="1:31" x14ac:dyDescent="0.25">
      <c r="A11">
        <v>240</v>
      </c>
      <c r="B11">
        <v>73</v>
      </c>
      <c r="C11">
        <v>55.1</v>
      </c>
      <c r="D11">
        <v>47.3</v>
      </c>
      <c r="F11">
        <v>105</v>
      </c>
      <c r="G11">
        <v>14.4</v>
      </c>
      <c r="J11">
        <v>18.2</v>
      </c>
      <c r="K11">
        <v>80.540000000000006</v>
      </c>
      <c r="P11">
        <v>51.2</v>
      </c>
      <c r="Q11" s="3">
        <v>5.6</v>
      </c>
      <c r="V11">
        <v>13.9</v>
      </c>
      <c r="W11">
        <v>56.71</v>
      </c>
    </row>
    <row r="12" spans="1:31" x14ac:dyDescent="0.25">
      <c r="A12">
        <v>255</v>
      </c>
      <c r="B12">
        <v>75.7</v>
      </c>
      <c r="C12">
        <v>56</v>
      </c>
      <c r="D12">
        <v>41</v>
      </c>
      <c r="F12">
        <v>120</v>
      </c>
      <c r="G12">
        <v>14.9</v>
      </c>
      <c r="I12">
        <v>60</v>
      </c>
      <c r="J12">
        <v>14.6</v>
      </c>
      <c r="K12">
        <v>15.95</v>
      </c>
      <c r="O12">
        <v>60</v>
      </c>
      <c r="P12">
        <v>48.2</v>
      </c>
      <c r="Q12" s="3">
        <v>85.24</v>
      </c>
      <c r="U12">
        <v>100</v>
      </c>
      <c r="V12">
        <v>15</v>
      </c>
      <c r="W12">
        <v>90</v>
      </c>
    </row>
    <row r="13" spans="1:31" x14ac:dyDescent="0.25">
      <c r="A13">
        <v>270</v>
      </c>
      <c r="B13">
        <v>79.099999999999994</v>
      </c>
      <c r="C13">
        <v>55</v>
      </c>
      <c r="D13">
        <v>45.2</v>
      </c>
      <c r="F13">
        <v>135</v>
      </c>
      <c r="G13">
        <v>12.7</v>
      </c>
      <c r="J13">
        <v>17</v>
      </c>
      <c r="K13">
        <v>90</v>
      </c>
      <c r="P13">
        <v>44.9</v>
      </c>
      <c r="Q13" s="3">
        <v>11.56</v>
      </c>
      <c r="V13">
        <v>15</v>
      </c>
      <c r="W13">
        <v>3.81</v>
      </c>
    </row>
    <row r="14" spans="1:31" x14ac:dyDescent="0.25">
      <c r="A14">
        <v>280</v>
      </c>
      <c r="B14">
        <v>72.400000000000006</v>
      </c>
      <c r="C14">
        <v>58</v>
      </c>
      <c r="D14">
        <v>47.3</v>
      </c>
      <c r="F14">
        <v>150</v>
      </c>
      <c r="G14">
        <v>13</v>
      </c>
      <c r="I14">
        <v>75</v>
      </c>
      <c r="J14">
        <v>18.8</v>
      </c>
      <c r="K14">
        <v>64.8</v>
      </c>
      <c r="O14">
        <v>75</v>
      </c>
      <c r="P14">
        <v>52.2</v>
      </c>
      <c r="Q14" s="3">
        <v>77.83</v>
      </c>
      <c r="U14">
        <v>125</v>
      </c>
      <c r="V14">
        <v>13</v>
      </c>
      <c r="W14">
        <v>0</v>
      </c>
    </row>
    <row r="15" spans="1:31" x14ac:dyDescent="0.25">
      <c r="A15">
        <v>292</v>
      </c>
      <c r="B15">
        <v>75.8</v>
      </c>
      <c r="C15">
        <v>56.3</v>
      </c>
      <c r="D15">
        <v>45.2</v>
      </c>
      <c r="F15">
        <v>165</v>
      </c>
      <c r="G15">
        <v>14.4</v>
      </c>
      <c r="J15">
        <v>14.3</v>
      </c>
      <c r="K15">
        <v>24.78</v>
      </c>
      <c r="P15">
        <v>50.8</v>
      </c>
      <c r="Q15" s="3">
        <v>10.199999999999999</v>
      </c>
      <c r="V15">
        <v>16</v>
      </c>
      <c r="W15">
        <v>90</v>
      </c>
    </row>
    <row r="16" spans="1:31" x14ac:dyDescent="0.25">
      <c r="A16">
        <v>326</v>
      </c>
      <c r="B16">
        <v>75.5</v>
      </c>
      <c r="C16">
        <v>59</v>
      </c>
      <c r="D16">
        <v>39.4</v>
      </c>
      <c r="F16">
        <v>180</v>
      </c>
      <c r="G16">
        <v>13</v>
      </c>
      <c r="I16">
        <v>90</v>
      </c>
      <c r="J16">
        <v>14.6</v>
      </c>
      <c r="K16">
        <v>15.95</v>
      </c>
      <c r="O16">
        <v>90</v>
      </c>
      <c r="P16">
        <v>54.5</v>
      </c>
      <c r="Q16" s="3">
        <v>82.61</v>
      </c>
      <c r="U16">
        <v>150</v>
      </c>
      <c r="V16">
        <v>14</v>
      </c>
      <c r="W16">
        <v>85.91</v>
      </c>
    </row>
    <row r="17" spans="1:23" x14ac:dyDescent="0.25">
      <c r="A17">
        <v>382</v>
      </c>
      <c r="B17">
        <v>76</v>
      </c>
      <c r="C17">
        <v>56</v>
      </c>
      <c r="D17">
        <v>47</v>
      </c>
      <c r="F17">
        <v>195</v>
      </c>
      <c r="G17">
        <v>12</v>
      </c>
      <c r="J17">
        <v>18</v>
      </c>
      <c r="K17">
        <v>86.82</v>
      </c>
      <c r="P17">
        <v>54.1</v>
      </c>
      <c r="Q17" s="3">
        <v>3.18</v>
      </c>
      <c r="V17">
        <v>12</v>
      </c>
      <c r="W17">
        <v>0</v>
      </c>
    </row>
    <row r="18" spans="1:23" x14ac:dyDescent="0.25">
      <c r="A18">
        <v>396</v>
      </c>
      <c r="B18">
        <v>75</v>
      </c>
      <c r="C18">
        <v>58</v>
      </c>
      <c r="F18">
        <v>210</v>
      </c>
      <c r="G18">
        <v>12.1</v>
      </c>
      <c r="I18">
        <v>105</v>
      </c>
      <c r="J18">
        <v>13.9</v>
      </c>
      <c r="K18">
        <v>30.26</v>
      </c>
      <c r="O18">
        <v>105</v>
      </c>
      <c r="P18">
        <v>50.4</v>
      </c>
      <c r="Q18" s="3">
        <v>39.369999999999997</v>
      </c>
      <c r="U18">
        <v>175</v>
      </c>
      <c r="V18">
        <v>13.2</v>
      </c>
      <c r="W18">
        <v>81.25</v>
      </c>
    </row>
    <row r="19" spans="1:23" x14ac:dyDescent="0.25">
      <c r="A19">
        <v>410</v>
      </c>
      <c r="B19">
        <v>73.099999999999994</v>
      </c>
      <c r="C19">
        <v>59</v>
      </c>
      <c r="D19">
        <v>39.299999999999997</v>
      </c>
      <c r="F19">
        <v>225</v>
      </c>
      <c r="G19">
        <v>15.5</v>
      </c>
      <c r="J19">
        <v>15.1</v>
      </c>
      <c r="K19">
        <v>82.41</v>
      </c>
      <c r="P19">
        <v>51.4</v>
      </c>
      <c r="Q19" s="3">
        <v>83.29</v>
      </c>
      <c r="V19">
        <v>11.7</v>
      </c>
      <c r="W19">
        <v>19.98</v>
      </c>
    </row>
    <row r="20" spans="1:23" x14ac:dyDescent="0.25">
      <c r="A20">
        <v>425</v>
      </c>
      <c r="B20">
        <v>71.400000000000006</v>
      </c>
      <c r="C20">
        <v>57.1</v>
      </c>
      <c r="D20">
        <v>39.5</v>
      </c>
      <c r="F20">
        <v>240</v>
      </c>
      <c r="G20">
        <v>13.2</v>
      </c>
      <c r="I20">
        <v>120</v>
      </c>
      <c r="J20">
        <v>14.2</v>
      </c>
      <c r="K20">
        <v>12.09</v>
      </c>
      <c r="O20">
        <v>120</v>
      </c>
      <c r="P20">
        <v>47.8</v>
      </c>
      <c r="Q20" s="3">
        <v>34.700000000000003</v>
      </c>
      <c r="U20">
        <v>200</v>
      </c>
      <c r="V20">
        <v>14.3</v>
      </c>
      <c r="W20">
        <v>77.91</v>
      </c>
    </row>
    <row r="21" spans="1:23" x14ac:dyDescent="0.25">
      <c r="A21">
        <v>440</v>
      </c>
      <c r="B21">
        <v>70.2</v>
      </c>
      <c r="C21">
        <v>57</v>
      </c>
      <c r="D21">
        <v>41</v>
      </c>
      <c r="F21">
        <v>255</v>
      </c>
      <c r="G21">
        <v>11.4</v>
      </c>
      <c r="J21">
        <v>16.8</v>
      </c>
      <c r="K21">
        <v>72.650000000000006</v>
      </c>
      <c r="P21">
        <v>53.2</v>
      </c>
      <c r="Q21" s="3">
        <v>73.61</v>
      </c>
      <c r="V21">
        <v>13.3</v>
      </c>
      <c r="W21">
        <v>12.99</v>
      </c>
    </row>
    <row r="22" spans="1:23" x14ac:dyDescent="0.25">
      <c r="A22">
        <v>455</v>
      </c>
      <c r="B22">
        <v>73</v>
      </c>
      <c r="C22">
        <v>57.2</v>
      </c>
      <c r="D22">
        <v>31.9</v>
      </c>
      <c r="F22">
        <v>270</v>
      </c>
      <c r="G22">
        <v>12.2</v>
      </c>
      <c r="I22">
        <v>135</v>
      </c>
      <c r="J22">
        <v>16.100000000000001</v>
      </c>
      <c r="K22">
        <v>82.87</v>
      </c>
      <c r="O22">
        <v>135</v>
      </c>
      <c r="P22">
        <v>52.6</v>
      </c>
      <c r="Q22" s="3">
        <v>14.3</v>
      </c>
      <c r="U22">
        <v>225</v>
      </c>
      <c r="V22">
        <v>14</v>
      </c>
      <c r="W22">
        <v>0</v>
      </c>
    </row>
    <row r="23" spans="1:23" x14ac:dyDescent="0.25">
      <c r="A23">
        <v>470</v>
      </c>
      <c r="B23">
        <v>70</v>
      </c>
      <c r="C23">
        <v>57.2</v>
      </c>
      <c r="D23">
        <v>42.4</v>
      </c>
      <c r="F23">
        <v>285</v>
      </c>
      <c r="G23">
        <v>11.4</v>
      </c>
      <c r="J23">
        <v>18</v>
      </c>
      <c r="K23">
        <v>33.69</v>
      </c>
      <c r="P23">
        <v>53.1</v>
      </c>
      <c r="Q23" s="3">
        <v>86.76</v>
      </c>
      <c r="V23">
        <v>14.1</v>
      </c>
      <c r="W23">
        <v>81.87</v>
      </c>
    </row>
    <row r="24" spans="1:23" x14ac:dyDescent="0.25">
      <c r="A24">
        <v>485</v>
      </c>
      <c r="B24">
        <v>75</v>
      </c>
      <c r="C24">
        <v>56</v>
      </c>
      <c r="D24">
        <v>39.4</v>
      </c>
      <c r="F24">
        <v>300</v>
      </c>
      <c r="G24">
        <v>12.8</v>
      </c>
      <c r="I24">
        <v>150</v>
      </c>
      <c r="J24">
        <v>19.2</v>
      </c>
      <c r="K24">
        <v>81.03</v>
      </c>
      <c r="O24">
        <v>150</v>
      </c>
      <c r="P24">
        <v>49.4</v>
      </c>
      <c r="Q24" s="3">
        <v>83.02</v>
      </c>
      <c r="U24">
        <v>250</v>
      </c>
      <c r="V24">
        <v>13.9</v>
      </c>
      <c r="W24">
        <v>59.74</v>
      </c>
    </row>
    <row r="25" spans="1:23" x14ac:dyDescent="0.25">
      <c r="A25">
        <v>500</v>
      </c>
      <c r="B25">
        <v>75.099999999999994</v>
      </c>
      <c r="C25">
        <v>55.1</v>
      </c>
      <c r="D25">
        <v>47.1</v>
      </c>
      <c r="F25">
        <v>315</v>
      </c>
      <c r="G25">
        <v>12.6</v>
      </c>
      <c r="J25">
        <v>16.600000000000001</v>
      </c>
      <c r="K25">
        <v>25.02</v>
      </c>
      <c r="P25">
        <v>49</v>
      </c>
      <c r="Q25" s="3">
        <v>16.59</v>
      </c>
      <c r="V25">
        <v>14</v>
      </c>
      <c r="W25">
        <v>4.09</v>
      </c>
    </row>
    <row r="26" spans="1:23" x14ac:dyDescent="0.25">
      <c r="A26">
        <v>515</v>
      </c>
      <c r="B26">
        <v>76</v>
      </c>
      <c r="C26">
        <v>55.1</v>
      </c>
      <c r="D26">
        <v>35.200000000000003</v>
      </c>
      <c r="F26">
        <v>330</v>
      </c>
      <c r="G26">
        <v>12.8</v>
      </c>
      <c r="I26">
        <v>165</v>
      </c>
      <c r="J26">
        <v>15.5</v>
      </c>
      <c r="K26">
        <v>14.93</v>
      </c>
      <c r="O26">
        <v>165</v>
      </c>
      <c r="P26">
        <v>55.1</v>
      </c>
      <c r="Q26" s="3">
        <v>86.88</v>
      </c>
      <c r="U26">
        <v>275</v>
      </c>
      <c r="V26">
        <v>17</v>
      </c>
      <c r="W26">
        <v>90</v>
      </c>
    </row>
    <row r="27" spans="1:23" x14ac:dyDescent="0.25">
      <c r="A27">
        <v>530</v>
      </c>
      <c r="B27">
        <v>74.099999999999994</v>
      </c>
      <c r="C27">
        <v>54</v>
      </c>
      <c r="D27">
        <v>41.1</v>
      </c>
      <c r="F27">
        <v>346</v>
      </c>
      <c r="G27">
        <v>11.7</v>
      </c>
      <c r="J27">
        <v>15</v>
      </c>
      <c r="K27">
        <v>86.19</v>
      </c>
      <c r="P27">
        <v>46.5</v>
      </c>
      <c r="Q27" s="3">
        <v>18.82</v>
      </c>
      <c r="V27">
        <v>12</v>
      </c>
      <c r="W27">
        <v>0</v>
      </c>
    </row>
    <row r="28" spans="1:23" x14ac:dyDescent="0.25">
      <c r="A28">
        <v>545</v>
      </c>
      <c r="B28">
        <v>69</v>
      </c>
      <c r="C28">
        <v>59</v>
      </c>
      <c r="D28">
        <v>42</v>
      </c>
      <c r="F28">
        <v>360</v>
      </c>
      <c r="G28">
        <v>11.4</v>
      </c>
      <c r="I28">
        <v>180</v>
      </c>
      <c r="J28">
        <v>18.100000000000001</v>
      </c>
      <c r="K28">
        <v>83.66</v>
      </c>
      <c r="O28">
        <v>180</v>
      </c>
      <c r="P28">
        <v>51.8</v>
      </c>
      <c r="Q28" s="3">
        <v>80</v>
      </c>
      <c r="U28">
        <v>300</v>
      </c>
      <c r="V28">
        <v>17</v>
      </c>
      <c r="W28">
        <v>86.63</v>
      </c>
    </row>
    <row r="29" spans="1:23" x14ac:dyDescent="0.25">
      <c r="A29">
        <v>560</v>
      </c>
      <c r="B29">
        <v>74</v>
      </c>
      <c r="C29">
        <v>57.9</v>
      </c>
      <c r="D29">
        <v>36.9</v>
      </c>
      <c r="F29">
        <v>375</v>
      </c>
      <c r="G29">
        <v>13.2</v>
      </c>
      <c r="J29">
        <v>14.3</v>
      </c>
      <c r="K29">
        <v>12.09</v>
      </c>
      <c r="P29">
        <v>51.9</v>
      </c>
      <c r="Q29" s="3">
        <v>27.55</v>
      </c>
      <c r="V29">
        <v>13</v>
      </c>
      <c r="W29">
        <v>0</v>
      </c>
    </row>
    <row r="30" spans="1:23" x14ac:dyDescent="0.25">
      <c r="A30">
        <v>575</v>
      </c>
      <c r="B30">
        <v>76.099999999999994</v>
      </c>
      <c r="C30">
        <v>57.7</v>
      </c>
      <c r="D30">
        <v>35.1</v>
      </c>
      <c r="F30">
        <v>390</v>
      </c>
      <c r="G30">
        <v>12.5</v>
      </c>
      <c r="I30">
        <v>195</v>
      </c>
      <c r="J30">
        <v>20</v>
      </c>
      <c r="K30">
        <v>87.14</v>
      </c>
      <c r="O30">
        <v>195</v>
      </c>
      <c r="P30">
        <v>51.5</v>
      </c>
      <c r="Q30" s="3">
        <v>82.18</v>
      </c>
      <c r="U30">
        <v>325</v>
      </c>
      <c r="V30">
        <v>13.9</v>
      </c>
      <c r="W30">
        <v>68.959999999999994</v>
      </c>
    </row>
    <row r="31" spans="1:23" x14ac:dyDescent="0.25">
      <c r="A31">
        <v>590</v>
      </c>
      <c r="B31">
        <v>77.099999999999994</v>
      </c>
      <c r="C31">
        <v>55.1</v>
      </c>
      <c r="D31">
        <v>40.799999999999997</v>
      </c>
      <c r="F31">
        <v>405</v>
      </c>
      <c r="G31">
        <v>13.9</v>
      </c>
      <c r="J31">
        <v>15.8</v>
      </c>
      <c r="K31">
        <v>34.700000000000003</v>
      </c>
      <c r="P31">
        <v>48.5</v>
      </c>
      <c r="Q31" s="3">
        <v>8.3000000000000007</v>
      </c>
      <c r="V31">
        <v>14</v>
      </c>
      <c r="W31">
        <v>0</v>
      </c>
    </row>
    <row r="32" spans="1:23" x14ac:dyDescent="0.25">
      <c r="A32">
        <v>605</v>
      </c>
      <c r="B32">
        <v>72</v>
      </c>
      <c r="C32">
        <v>55.1</v>
      </c>
      <c r="D32">
        <v>34.700000000000003</v>
      </c>
      <c r="F32">
        <v>420</v>
      </c>
      <c r="G32">
        <v>12.5</v>
      </c>
      <c r="I32">
        <v>210</v>
      </c>
      <c r="J32">
        <v>14.4</v>
      </c>
      <c r="K32">
        <v>33.69</v>
      </c>
      <c r="O32">
        <v>210</v>
      </c>
      <c r="P32">
        <v>53</v>
      </c>
      <c r="Q32" s="3">
        <v>88.92</v>
      </c>
      <c r="U32">
        <v>350</v>
      </c>
      <c r="V32">
        <v>18.2</v>
      </c>
      <c r="W32">
        <v>80.540000000000006</v>
      </c>
    </row>
    <row r="33" spans="1:23" x14ac:dyDescent="0.25">
      <c r="A33">
        <v>620</v>
      </c>
      <c r="B33">
        <v>77</v>
      </c>
      <c r="C33">
        <v>56.1</v>
      </c>
      <c r="D33">
        <v>35.1</v>
      </c>
      <c r="F33">
        <v>435</v>
      </c>
      <c r="G33">
        <v>11.2</v>
      </c>
      <c r="J33">
        <v>17.5</v>
      </c>
      <c r="K33">
        <v>76.760000000000005</v>
      </c>
      <c r="P33">
        <v>53.9</v>
      </c>
      <c r="Q33" s="3">
        <v>31.33</v>
      </c>
      <c r="V33">
        <v>17</v>
      </c>
      <c r="W33">
        <v>28.07</v>
      </c>
    </row>
    <row r="34" spans="1:23" x14ac:dyDescent="0.25">
      <c r="A34">
        <v>635</v>
      </c>
      <c r="B34">
        <v>75.099999999999994</v>
      </c>
      <c r="C34">
        <v>59</v>
      </c>
      <c r="D34">
        <v>38.1</v>
      </c>
      <c r="F34">
        <v>450</v>
      </c>
      <c r="G34">
        <v>12</v>
      </c>
      <c r="I34">
        <v>225</v>
      </c>
      <c r="J34">
        <v>16</v>
      </c>
      <c r="K34">
        <v>86.42</v>
      </c>
      <c r="O34">
        <v>225</v>
      </c>
      <c r="P34">
        <v>52.4</v>
      </c>
      <c r="Q34" s="3">
        <v>76.760000000000005</v>
      </c>
      <c r="U34">
        <v>375</v>
      </c>
      <c r="V34">
        <v>14.3</v>
      </c>
      <c r="W34">
        <v>24.78</v>
      </c>
    </row>
    <row r="35" spans="1:23" x14ac:dyDescent="0.25">
      <c r="A35">
        <v>650</v>
      </c>
      <c r="B35">
        <v>72</v>
      </c>
      <c r="C35">
        <v>57.3</v>
      </c>
      <c r="D35">
        <v>38.1</v>
      </c>
      <c r="F35">
        <v>465</v>
      </c>
      <c r="G35">
        <v>12</v>
      </c>
      <c r="J35">
        <v>15.3</v>
      </c>
      <c r="K35">
        <v>31.61</v>
      </c>
      <c r="P35">
        <v>49.8</v>
      </c>
      <c r="Q35" s="3">
        <v>10.41</v>
      </c>
      <c r="V35">
        <v>14.3</v>
      </c>
      <c r="W35">
        <v>77.91</v>
      </c>
    </row>
    <row r="36" spans="1:23" x14ac:dyDescent="0.25">
      <c r="A36">
        <v>665</v>
      </c>
      <c r="B36">
        <v>75</v>
      </c>
      <c r="C36">
        <v>56.1</v>
      </c>
      <c r="D36">
        <v>41</v>
      </c>
      <c r="F36">
        <v>480</v>
      </c>
      <c r="G36">
        <v>12.8</v>
      </c>
      <c r="I36">
        <v>270</v>
      </c>
      <c r="J36">
        <v>16.600000000000001</v>
      </c>
      <c r="K36">
        <v>64.98</v>
      </c>
      <c r="O36">
        <v>240</v>
      </c>
      <c r="P36">
        <v>47</v>
      </c>
      <c r="Q36" s="3">
        <v>88.78</v>
      </c>
      <c r="U36">
        <v>400</v>
      </c>
    </row>
    <row r="37" spans="1:23" x14ac:dyDescent="0.25">
      <c r="A37">
        <v>680</v>
      </c>
      <c r="B37">
        <v>76</v>
      </c>
      <c r="C37">
        <v>57.4</v>
      </c>
      <c r="D37">
        <v>32.4</v>
      </c>
      <c r="F37">
        <v>495</v>
      </c>
      <c r="G37">
        <v>12.2</v>
      </c>
      <c r="J37">
        <v>16.600000000000001</v>
      </c>
      <c r="K37">
        <v>25.02</v>
      </c>
      <c r="P37">
        <v>49.3</v>
      </c>
      <c r="Q37" s="3">
        <v>17.7</v>
      </c>
    </row>
    <row r="38" spans="1:23" x14ac:dyDescent="0.25">
      <c r="A38">
        <v>695</v>
      </c>
      <c r="B38">
        <v>74.3</v>
      </c>
      <c r="C38">
        <v>57</v>
      </c>
      <c r="D38">
        <v>43.4</v>
      </c>
      <c r="F38">
        <v>510</v>
      </c>
      <c r="G38">
        <v>10.8</v>
      </c>
      <c r="I38">
        <v>285</v>
      </c>
      <c r="J38">
        <v>17.100000000000001</v>
      </c>
      <c r="K38">
        <v>69.44</v>
      </c>
      <c r="O38">
        <v>255</v>
      </c>
      <c r="P38">
        <v>51.5</v>
      </c>
      <c r="Q38" s="3">
        <v>65.92</v>
      </c>
    </row>
    <row r="39" spans="1:23" x14ac:dyDescent="0.25">
      <c r="A39">
        <v>710</v>
      </c>
      <c r="B39">
        <v>74.2</v>
      </c>
      <c r="C39">
        <v>57.1</v>
      </c>
      <c r="D39">
        <v>39.4</v>
      </c>
      <c r="F39">
        <v>525</v>
      </c>
      <c r="G39">
        <v>11</v>
      </c>
      <c r="J39">
        <v>14.2</v>
      </c>
      <c r="K39">
        <v>8.1300000000000008</v>
      </c>
      <c r="P39">
        <v>47.3</v>
      </c>
      <c r="Q39" s="3">
        <v>6.07</v>
      </c>
    </row>
  </sheetData>
  <conditionalFormatting sqref="K4:M13 K14:K39">
    <cfRule type="aboveAverage" dxfId="12" priority="7"/>
  </conditionalFormatting>
  <conditionalFormatting sqref="K4:K39">
    <cfRule type="aboveAverage" dxfId="11" priority="5" aboveAverage="0"/>
    <cfRule type="aboveAverage" dxfId="10" priority="6" aboveAverage="0"/>
  </conditionalFormatting>
  <conditionalFormatting sqref="Q4:Q39">
    <cfRule type="aboveAverage" dxfId="9" priority="3" aboveAverage="0"/>
    <cfRule type="aboveAverage" dxfId="8" priority="4"/>
  </conditionalFormatting>
  <conditionalFormatting sqref="W4:W39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Tyler J</dc:creator>
  <cp:lastModifiedBy>May, Tyler J</cp:lastModifiedBy>
  <dcterms:created xsi:type="dcterms:W3CDTF">2017-07-05T14:46:15Z</dcterms:created>
  <dcterms:modified xsi:type="dcterms:W3CDTF">2017-07-06T16:41:48Z</dcterms:modified>
</cp:coreProperties>
</file>