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"/>
    </mc:Choice>
  </mc:AlternateContent>
  <xr:revisionPtr revIDLastSave="0" documentId="8_{4EE55A4A-2E2D-4637-A6EA-A5AAA7F717D2}" xr6:coauthVersionLast="45" xr6:coauthVersionMax="45" xr10:uidLastSave="{00000000-0000-0000-0000-000000000000}"/>
  <bookViews>
    <workbookView xWindow="-120" yWindow="-120" windowWidth="29040" windowHeight="15840" xr2:uid="{AF88C9BD-4C3A-402D-9470-FF071370D5C6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4" l="1"/>
  <c r="D1" i="4" s="1"/>
  <c r="E1" i="4" s="1"/>
  <c r="G1" i="4" s="1"/>
  <c r="B1" i="4"/>
  <c r="F1" i="4" l="1"/>
  <c r="H1" i="4" s="1"/>
  <c r="E24" i="1" l="1"/>
  <c r="C23" i="1"/>
  <c r="C33" i="1" s="1"/>
  <c r="C35" i="1" s="1"/>
  <c r="C22" i="1"/>
  <c r="C34" i="1" s="1"/>
  <c r="D22" i="1"/>
  <c r="D23" i="1" s="1"/>
  <c r="D33" i="1" s="1"/>
  <c r="E22" i="1"/>
  <c r="E23" i="1" s="1"/>
  <c r="E33" i="1" s="1"/>
  <c r="F22" i="1"/>
  <c r="F34" i="1" s="1"/>
  <c r="G22" i="1"/>
  <c r="G23" i="1" s="1"/>
  <c r="G33" i="1" s="1"/>
  <c r="H22" i="1"/>
  <c r="H34" i="1" s="1"/>
  <c r="I22" i="1"/>
  <c r="I34" i="1" s="1"/>
  <c r="J22" i="1"/>
  <c r="J34" i="1" s="1"/>
  <c r="B22" i="1"/>
  <c r="B23" i="1" s="1"/>
  <c r="B24" i="1" s="1"/>
  <c r="B27" i="1" s="1"/>
  <c r="B19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A1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A7" i="1"/>
  <c r="F23" i="1" l="1"/>
  <c r="G24" i="1"/>
  <c r="D34" i="1"/>
  <c r="D35" i="1" s="1"/>
  <c r="D24" i="1"/>
  <c r="C25" i="1"/>
  <c r="C24" i="1"/>
  <c r="G34" i="1"/>
  <c r="G35" i="1" s="1"/>
  <c r="B34" i="1"/>
  <c r="D25" i="1"/>
  <c r="E25" i="1" s="1"/>
  <c r="F25" i="1" s="1"/>
  <c r="G25" i="1" s="1"/>
  <c r="H25" i="1" s="1"/>
  <c r="E34" i="1"/>
  <c r="E35" i="1" s="1"/>
  <c r="J23" i="1"/>
  <c r="I23" i="1"/>
  <c r="H23" i="1"/>
  <c r="B33" i="1"/>
  <c r="B35" i="1" s="1"/>
  <c r="B10" i="1"/>
  <c r="B11" i="1" s="1"/>
  <c r="B12" i="1" s="1"/>
  <c r="I33" i="1" l="1"/>
  <c r="I35" i="1" s="1"/>
  <c r="I24" i="1"/>
  <c r="D27" i="1"/>
  <c r="C27" i="1"/>
  <c r="B29" i="1"/>
  <c r="H33" i="1"/>
  <c r="H35" i="1" s="1"/>
  <c r="H24" i="1"/>
  <c r="H27" i="1" s="1"/>
  <c r="F33" i="1"/>
  <c r="F35" i="1" s="1"/>
  <c r="F24" i="1"/>
  <c r="F27" i="1" s="1"/>
  <c r="J33" i="1"/>
  <c r="J35" i="1" s="1"/>
  <c r="J24" i="1"/>
  <c r="J25" i="1"/>
  <c r="J27" i="1" s="1"/>
  <c r="I25" i="1"/>
  <c r="I27" i="1" s="1"/>
  <c r="E27" i="1"/>
  <c r="G27" i="1"/>
  <c r="C29" i="1" l="1"/>
  <c r="C36" i="1" l="1"/>
  <c r="J36" i="1"/>
  <c r="B36" i="1"/>
  <c r="D36" i="1"/>
  <c r="I36" i="1"/>
  <c r="H36" i="1"/>
  <c r="G36" i="1"/>
  <c r="E36" i="1"/>
  <c r="F36" i="1"/>
</calcChain>
</file>

<file path=xl/sharedStrings.xml><?xml version="1.0" encoding="utf-8"?>
<sst xmlns="http://schemas.openxmlformats.org/spreadsheetml/2006/main" count="155" uniqueCount="22">
  <si>
    <t>19,x,x,x,x,x,x,x,x,41,x,x,x,x,x,x,x,x,x,743,x,x,x,x,x,x,x,x,x,x,x,x,13,17,x,x,x,x,x,x,x,x,x,x,x,x,x,x,29,x,643,x,x,x,x,x,37,x,x,x,x,x,x,x,x,x,x,x,x,x,x,x,x,23</t>
  </si>
  <si>
    <t>x</t>
  </si>
  <si>
    <t>Min</t>
  </si>
  <si>
    <t>match</t>
  </si>
  <si>
    <t>Answer 1</t>
  </si>
  <si>
    <t>Iteration</t>
  </si>
  <si>
    <t>Prime</t>
  </si>
  <si>
    <t>Rest</t>
  </si>
  <si>
    <t>Prev Coprime</t>
  </si>
  <si>
    <t>Bus</t>
  </si>
  <si>
    <t>Verification</t>
  </si>
  <si>
    <t>Index</t>
  </si>
  <si>
    <t>Array Size</t>
  </si>
  <si>
    <t>Should be 0</t>
  </si>
  <si>
    <t>Modded rest</t>
  </si>
  <si>
    <t xml:space="preserve">18446744073709551615 </t>
  </si>
  <si>
    <t>&lt;--</t>
  </si>
  <si>
    <t>Sadly, Excel cannot handle more than 305</t>
  </si>
  <si>
    <t>The answer is 366: the pattern we are looking for is : I = 5 &gt; 705, I = 24 -&gt; 707, I = 43 -&gt; 709… 19 by 19</t>
  </si>
  <si>
    <t>743-705=19 - &gt; 5 + 19 * 19 = 366</t>
  </si>
  <si>
    <t>&lt;-- This value is rounded up: this is actually 1001569619313439</t>
  </si>
  <si>
    <t>With an online hex converter, we determine that this value is actually 1001569619313439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</si>
</sst>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00000000000"/>
    <numFmt numFmtId="180" formatCode="0.0000000000000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2" fontId="0" fillId="0" borderId="0" xfId="0" applyNumberFormat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80" fontId="0" fillId="2" borderId="2" xfId="0" applyNumberFormat="1" applyFill="1" applyBorder="1"/>
    <xf numFmtId="0" fontId="0" fillId="2" borderId="2" xfId="0" applyFill="1" applyBorder="1"/>
    <xf numFmtId="179" fontId="0" fillId="2" borderId="2" xfId="0" applyNumberFormat="1" applyFill="1" applyBorder="1"/>
    <xf numFmtId="1" fontId="0" fillId="2" borderId="2" xfId="0" applyNumberFormat="1" applyFill="1" applyBorder="1"/>
    <xf numFmtId="0" fontId="0" fillId="2" borderId="3" xfId="0" applyFill="1" applyBorder="1"/>
    <xf numFmtId="1" fontId="0" fillId="2" borderId="1" xfId="0" applyNumberFormat="1" applyFill="1" applyBorder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B04EE-D638-4426-B688-DF8A99E6F478}">
  <dimension ref="A1:BV36"/>
  <sheetViews>
    <sheetView tabSelected="1" topLeftCell="A16" workbookViewId="0">
      <selection activeCell="D24" sqref="D24"/>
    </sheetView>
  </sheetViews>
  <sheetFormatPr defaultRowHeight="15"/>
  <cols>
    <col min="1" max="1" width="19.85546875" bestFit="1" customWidth="1"/>
    <col min="2" max="2" width="29.7109375" customWidth="1"/>
    <col min="3" max="3" width="19.5703125" customWidth="1"/>
    <col min="4" max="6" width="9.28515625" bestFit="1" customWidth="1"/>
    <col min="7" max="7" width="10.5703125" bestFit="1" customWidth="1"/>
    <col min="8" max="8" width="12.5703125" bestFit="1" customWidth="1"/>
    <col min="9" max="9" width="19" bestFit="1" customWidth="1"/>
    <col min="10" max="10" width="25" customWidth="1"/>
  </cols>
  <sheetData>
    <row r="1" spans="1:74">
      <c r="A1" s="2">
        <v>1015292</v>
      </c>
    </row>
    <row r="2" spans="1:74">
      <c r="A2" s="1" t="s">
        <v>0</v>
      </c>
    </row>
    <row r="6" spans="1:74">
      <c r="A6" s="1">
        <v>19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>
        <v>41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>
        <v>743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>
        <v>13</v>
      </c>
      <c r="AH6">
        <v>17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>
        <v>29</v>
      </c>
      <c r="AX6" t="s">
        <v>1</v>
      </c>
      <c r="AY6">
        <v>643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>
        <v>37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 t="s">
        <v>1</v>
      </c>
      <c r="BL6" t="s">
        <v>1</v>
      </c>
      <c r="BM6" t="s">
        <v>1</v>
      </c>
      <c r="BN6" t="s">
        <v>1</v>
      </c>
      <c r="BO6" t="s">
        <v>1</v>
      </c>
      <c r="BP6" t="s">
        <v>1</v>
      </c>
      <c r="BQ6" t="s">
        <v>1</v>
      </c>
      <c r="BR6" t="s">
        <v>1</v>
      </c>
      <c r="BS6" t="s">
        <v>1</v>
      </c>
      <c r="BT6" t="s">
        <v>1</v>
      </c>
      <c r="BU6" t="s">
        <v>1</v>
      </c>
      <c r="BV6">
        <v>23</v>
      </c>
    </row>
    <row r="7" spans="1:74">
      <c r="A7">
        <f>IF(A6="x",$A$1,A6-MOD($A$1,A6))</f>
        <v>11</v>
      </c>
      <c r="B7">
        <f t="shared" ref="B7:BM7" si="0">IF(B6="x",$A$1,B6-MOD($A$1,B6))</f>
        <v>1015292</v>
      </c>
      <c r="C7">
        <f t="shared" si="0"/>
        <v>1015292</v>
      </c>
      <c r="D7">
        <f t="shared" si="0"/>
        <v>1015292</v>
      </c>
      <c r="E7">
        <f t="shared" si="0"/>
        <v>1015292</v>
      </c>
      <c r="F7">
        <f t="shared" si="0"/>
        <v>1015292</v>
      </c>
      <c r="G7">
        <f t="shared" si="0"/>
        <v>1015292</v>
      </c>
      <c r="H7">
        <f t="shared" si="0"/>
        <v>1015292</v>
      </c>
      <c r="I7">
        <f t="shared" si="0"/>
        <v>1015292</v>
      </c>
      <c r="J7">
        <f t="shared" si="0"/>
        <v>32</v>
      </c>
      <c r="K7">
        <f t="shared" si="0"/>
        <v>1015292</v>
      </c>
      <c r="L7">
        <f t="shared" si="0"/>
        <v>1015292</v>
      </c>
      <c r="M7">
        <f t="shared" si="0"/>
        <v>1015292</v>
      </c>
      <c r="N7">
        <f t="shared" si="0"/>
        <v>1015292</v>
      </c>
      <c r="O7">
        <f t="shared" si="0"/>
        <v>1015292</v>
      </c>
      <c r="P7">
        <f t="shared" si="0"/>
        <v>1015292</v>
      </c>
      <c r="Q7">
        <f t="shared" si="0"/>
        <v>1015292</v>
      </c>
      <c r="R7">
        <f t="shared" si="0"/>
        <v>1015292</v>
      </c>
      <c r="S7">
        <f t="shared" si="0"/>
        <v>1015292</v>
      </c>
      <c r="T7">
        <f t="shared" si="0"/>
        <v>389</v>
      </c>
      <c r="U7">
        <f t="shared" si="0"/>
        <v>1015292</v>
      </c>
      <c r="V7">
        <f t="shared" si="0"/>
        <v>1015292</v>
      </c>
      <c r="W7">
        <f t="shared" si="0"/>
        <v>1015292</v>
      </c>
      <c r="X7">
        <f t="shared" si="0"/>
        <v>1015292</v>
      </c>
      <c r="Y7">
        <f t="shared" si="0"/>
        <v>1015292</v>
      </c>
      <c r="Z7">
        <f t="shared" si="0"/>
        <v>1015292</v>
      </c>
      <c r="AA7">
        <f t="shared" si="0"/>
        <v>1015292</v>
      </c>
      <c r="AB7">
        <f t="shared" si="0"/>
        <v>1015292</v>
      </c>
      <c r="AC7">
        <f t="shared" si="0"/>
        <v>1015292</v>
      </c>
      <c r="AD7">
        <f t="shared" si="0"/>
        <v>1015292</v>
      </c>
      <c r="AE7">
        <f t="shared" si="0"/>
        <v>1015292</v>
      </c>
      <c r="AF7">
        <f t="shared" si="0"/>
        <v>1015292</v>
      </c>
      <c r="AG7">
        <f t="shared" si="0"/>
        <v>8</v>
      </c>
      <c r="AH7">
        <f t="shared" si="0"/>
        <v>16</v>
      </c>
      <c r="AI7">
        <f t="shared" si="0"/>
        <v>1015292</v>
      </c>
      <c r="AJ7">
        <f t="shared" si="0"/>
        <v>1015292</v>
      </c>
      <c r="AK7">
        <f t="shared" si="0"/>
        <v>1015292</v>
      </c>
      <c r="AL7">
        <f t="shared" si="0"/>
        <v>1015292</v>
      </c>
      <c r="AM7">
        <f t="shared" si="0"/>
        <v>1015292</v>
      </c>
      <c r="AN7">
        <f t="shared" si="0"/>
        <v>1015292</v>
      </c>
      <c r="AO7">
        <f t="shared" si="0"/>
        <v>1015292</v>
      </c>
      <c r="AP7">
        <f t="shared" si="0"/>
        <v>1015292</v>
      </c>
      <c r="AQ7">
        <f t="shared" si="0"/>
        <v>1015292</v>
      </c>
      <c r="AR7">
        <f t="shared" si="0"/>
        <v>1015292</v>
      </c>
      <c r="AS7">
        <f t="shared" si="0"/>
        <v>1015292</v>
      </c>
      <c r="AT7">
        <f t="shared" si="0"/>
        <v>1015292</v>
      </c>
      <c r="AU7">
        <f t="shared" si="0"/>
        <v>1015292</v>
      </c>
      <c r="AV7">
        <f t="shared" si="0"/>
        <v>1015292</v>
      </c>
      <c r="AW7">
        <f t="shared" si="0"/>
        <v>27</v>
      </c>
      <c r="AX7">
        <f t="shared" si="0"/>
        <v>1015292</v>
      </c>
      <c r="AY7">
        <f t="shared" si="0"/>
        <v>5</v>
      </c>
      <c r="AZ7">
        <f t="shared" si="0"/>
        <v>1015292</v>
      </c>
      <c r="BA7">
        <f t="shared" si="0"/>
        <v>1015292</v>
      </c>
      <c r="BB7">
        <f t="shared" si="0"/>
        <v>1015292</v>
      </c>
      <c r="BC7">
        <f t="shared" si="0"/>
        <v>1015292</v>
      </c>
      <c r="BD7">
        <f t="shared" si="0"/>
        <v>1015292</v>
      </c>
      <c r="BE7">
        <f t="shared" si="0"/>
        <v>25</v>
      </c>
      <c r="BF7">
        <f t="shared" si="0"/>
        <v>1015292</v>
      </c>
      <c r="BG7">
        <f t="shared" si="0"/>
        <v>1015292</v>
      </c>
      <c r="BH7">
        <f t="shared" si="0"/>
        <v>1015292</v>
      </c>
      <c r="BI7">
        <f t="shared" si="0"/>
        <v>1015292</v>
      </c>
      <c r="BJ7">
        <f t="shared" si="0"/>
        <v>1015292</v>
      </c>
      <c r="BK7">
        <f t="shared" si="0"/>
        <v>1015292</v>
      </c>
      <c r="BL7">
        <f t="shared" si="0"/>
        <v>1015292</v>
      </c>
      <c r="BM7">
        <f t="shared" si="0"/>
        <v>1015292</v>
      </c>
      <c r="BN7">
        <f t="shared" ref="BN7:BV7" si="1">IF(BN6="x",$A$1,BN6-MOD($A$1,BN6))</f>
        <v>1015292</v>
      </c>
      <c r="BO7">
        <f t="shared" si="1"/>
        <v>1015292</v>
      </c>
      <c r="BP7">
        <f t="shared" si="1"/>
        <v>1015292</v>
      </c>
      <c r="BQ7">
        <f t="shared" si="1"/>
        <v>1015292</v>
      </c>
      <c r="BR7">
        <f t="shared" si="1"/>
        <v>1015292</v>
      </c>
      <c r="BS7">
        <f t="shared" si="1"/>
        <v>1015292</v>
      </c>
      <c r="BT7">
        <f t="shared" si="1"/>
        <v>1015292</v>
      </c>
      <c r="BU7">
        <f t="shared" si="1"/>
        <v>1015292</v>
      </c>
      <c r="BV7">
        <f t="shared" si="1"/>
        <v>20</v>
      </c>
    </row>
    <row r="10" spans="1:74">
      <c r="A10" t="s">
        <v>2</v>
      </c>
      <c r="B10">
        <f>MIN(A7:BV7)</f>
        <v>5</v>
      </c>
    </row>
    <row r="11" spans="1:74">
      <c r="A11" t="s">
        <v>3</v>
      </c>
      <c r="B11">
        <f>INDEX(A6:BV6,1,MATCH(B10,A7:BV7,0))</f>
        <v>643</v>
      </c>
    </row>
    <row r="12" spans="1:74">
      <c r="A12" t="s">
        <v>4</v>
      </c>
      <c r="B12">
        <f>B11*B10</f>
        <v>3215</v>
      </c>
    </row>
    <row r="15" spans="1:74">
      <c r="A15" s="1">
        <v>19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>
        <v>41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>
        <v>743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>
        <v>13</v>
      </c>
      <c r="AH15">
        <v>17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>
        <v>29</v>
      </c>
      <c r="AX15" t="s">
        <v>1</v>
      </c>
      <c r="AY15">
        <v>643</v>
      </c>
      <c r="AZ15" t="s">
        <v>1</v>
      </c>
      <c r="BA15" t="s">
        <v>1</v>
      </c>
      <c r="BB15" t="s">
        <v>1</v>
      </c>
      <c r="BC15" t="s">
        <v>1</v>
      </c>
      <c r="BD15" t="s">
        <v>1</v>
      </c>
      <c r="BE15">
        <v>37</v>
      </c>
      <c r="BF15" t="s">
        <v>1</v>
      </c>
      <c r="BG15" t="s">
        <v>1</v>
      </c>
      <c r="BH15" t="s">
        <v>1</v>
      </c>
      <c r="BI15" t="s">
        <v>1</v>
      </c>
      <c r="BJ15" t="s">
        <v>1</v>
      </c>
      <c r="BK15" t="s">
        <v>1</v>
      </c>
      <c r="BL15" t="s">
        <v>1</v>
      </c>
      <c r="BM15" t="s">
        <v>1</v>
      </c>
      <c r="BN15" t="s">
        <v>1</v>
      </c>
      <c r="BO15" t="s">
        <v>1</v>
      </c>
      <c r="BP15" t="s">
        <v>1</v>
      </c>
      <c r="BQ15" t="s">
        <v>1</v>
      </c>
      <c r="BR15" t="s">
        <v>1</v>
      </c>
      <c r="BS15" t="s">
        <v>1</v>
      </c>
      <c r="BT15" t="s">
        <v>1</v>
      </c>
      <c r="BU15" t="s">
        <v>1</v>
      </c>
      <c r="BV15">
        <v>23</v>
      </c>
    </row>
    <row r="16" spans="1:74">
      <c r="A16">
        <f>COUNTA($A$15:A15)-1</f>
        <v>0</v>
      </c>
      <c r="B16">
        <f>COUNTA($A$15:B15)-1</f>
        <v>1</v>
      </c>
      <c r="C16">
        <f>COUNTA($A$15:C15)-1</f>
        <v>2</v>
      </c>
      <c r="D16">
        <f>COUNTA($A$15:D15)-1</f>
        <v>3</v>
      </c>
      <c r="E16">
        <f>COUNTA($A$15:E15)-1</f>
        <v>4</v>
      </c>
      <c r="F16">
        <f>COUNTA($A$15:F15)-1</f>
        <v>5</v>
      </c>
      <c r="G16">
        <f>COUNTA($A$15:G15)-1</f>
        <v>6</v>
      </c>
      <c r="H16">
        <f>COUNTA($A$15:H15)-1</f>
        <v>7</v>
      </c>
      <c r="I16">
        <f>COUNTA($A$15:I15)-1</f>
        <v>8</v>
      </c>
      <c r="J16">
        <f>COUNTA($A$15:J15)-1</f>
        <v>9</v>
      </c>
      <c r="K16">
        <f>COUNTA($A$15:K15)-1</f>
        <v>10</v>
      </c>
      <c r="L16">
        <f>COUNTA($A$15:L15)-1</f>
        <v>11</v>
      </c>
      <c r="M16">
        <f>COUNTA($A$15:M15)-1</f>
        <v>12</v>
      </c>
      <c r="N16">
        <f>COUNTA($A$15:N15)-1</f>
        <v>13</v>
      </c>
      <c r="O16">
        <f>COUNTA($A$15:O15)-1</f>
        <v>14</v>
      </c>
      <c r="P16">
        <f>COUNTA($A$15:P15)-1</f>
        <v>15</v>
      </c>
      <c r="Q16">
        <f>COUNTA($A$15:Q15)-1</f>
        <v>16</v>
      </c>
      <c r="R16">
        <f>COUNTA($A$15:R15)-1</f>
        <v>17</v>
      </c>
      <c r="S16">
        <f>COUNTA($A$15:S15)-1</f>
        <v>18</v>
      </c>
      <c r="T16">
        <f>COUNTA($A$15:T15)-1</f>
        <v>19</v>
      </c>
      <c r="U16">
        <f>COUNTA($A$15:U15)-1</f>
        <v>20</v>
      </c>
      <c r="V16">
        <f>COUNTA($A$15:V15)-1</f>
        <v>21</v>
      </c>
      <c r="W16">
        <f>COUNTA($A$15:W15)-1</f>
        <v>22</v>
      </c>
      <c r="X16">
        <f>COUNTA($A$15:X15)-1</f>
        <v>23</v>
      </c>
      <c r="Y16">
        <f>COUNTA($A$15:Y15)-1</f>
        <v>24</v>
      </c>
      <c r="Z16">
        <f>COUNTA($A$15:Z15)-1</f>
        <v>25</v>
      </c>
      <c r="AA16">
        <f>COUNTA($A$15:AA15)-1</f>
        <v>26</v>
      </c>
      <c r="AB16">
        <f>COUNTA($A$15:AB15)-1</f>
        <v>27</v>
      </c>
      <c r="AC16">
        <f>COUNTA($A$15:AC15)-1</f>
        <v>28</v>
      </c>
      <c r="AD16">
        <f>COUNTA($A$15:AD15)-1</f>
        <v>29</v>
      </c>
      <c r="AE16">
        <f>COUNTA($A$15:AE15)-1</f>
        <v>30</v>
      </c>
      <c r="AF16">
        <f>COUNTA($A$15:AF15)-1</f>
        <v>31</v>
      </c>
      <c r="AG16">
        <f>COUNTA($A$15:AG15)-1</f>
        <v>32</v>
      </c>
      <c r="AH16">
        <f>COUNTA($A$15:AH15)-1</f>
        <v>33</v>
      </c>
      <c r="AI16">
        <f>COUNTA($A$15:AI15)-1</f>
        <v>34</v>
      </c>
      <c r="AJ16">
        <f>COUNTA($A$15:AJ15)-1</f>
        <v>35</v>
      </c>
      <c r="AK16">
        <f>COUNTA($A$15:AK15)-1</f>
        <v>36</v>
      </c>
      <c r="AL16">
        <f>COUNTA($A$15:AL15)-1</f>
        <v>37</v>
      </c>
      <c r="AM16">
        <f>COUNTA($A$15:AM15)-1</f>
        <v>38</v>
      </c>
      <c r="AN16">
        <f>COUNTA($A$15:AN15)-1</f>
        <v>39</v>
      </c>
      <c r="AO16">
        <f>COUNTA($A$15:AO15)-1</f>
        <v>40</v>
      </c>
      <c r="AP16">
        <f>COUNTA($A$15:AP15)-1</f>
        <v>41</v>
      </c>
      <c r="AQ16">
        <f>COUNTA($A$15:AQ15)-1</f>
        <v>42</v>
      </c>
      <c r="AR16">
        <f>COUNTA($A$15:AR15)-1</f>
        <v>43</v>
      </c>
      <c r="AS16">
        <f>COUNTA($A$15:AS15)-1</f>
        <v>44</v>
      </c>
      <c r="AT16">
        <f>COUNTA($A$15:AT15)-1</f>
        <v>45</v>
      </c>
      <c r="AU16">
        <f>COUNTA($A$15:AU15)-1</f>
        <v>46</v>
      </c>
      <c r="AV16">
        <f>COUNTA($A$15:AV15)-1</f>
        <v>47</v>
      </c>
      <c r="AW16">
        <f>COUNTA($A$15:AW15)-1</f>
        <v>48</v>
      </c>
      <c r="AX16">
        <f>COUNTA($A$15:AX15)-1</f>
        <v>49</v>
      </c>
      <c r="AY16">
        <f>COUNTA($A$15:AY15)-1</f>
        <v>50</v>
      </c>
      <c r="AZ16">
        <f>COUNTA($A$15:AZ15)-1</f>
        <v>51</v>
      </c>
      <c r="BA16">
        <f>COUNTA($A$15:BA15)-1</f>
        <v>52</v>
      </c>
      <c r="BB16">
        <f>COUNTA($A$15:BB15)-1</f>
        <v>53</v>
      </c>
      <c r="BC16">
        <f>COUNTA($A$15:BC15)-1</f>
        <v>54</v>
      </c>
      <c r="BD16">
        <f>COUNTA($A$15:BD15)-1</f>
        <v>55</v>
      </c>
      <c r="BE16">
        <f>COUNTA($A$15:BE15)-1</f>
        <v>56</v>
      </c>
      <c r="BF16">
        <f>COUNTA($A$15:BF15)-1</f>
        <v>57</v>
      </c>
      <c r="BG16">
        <f>COUNTA($A$15:BG15)-1</f>
        <v>58</v>
      </c>
      <c r="BH16">
        <f>COUNTA($A$15:BH15)-1</f>
        <v>59</v>
      </c>
      <c r="BI16">
        <f>COUNTA($A$15:BI15)-1</f>
        <v>60</v>
      </c>
      <c r="BJ16">
        <f>COUNTA($A$15:BJ15)-1</f>
        <v>61</v>
      </c>
      <c r="BK16">
        <f>COUNTA($A$15:BK15)-1</f>
        <v>62</v>
      </c>
      <c r="BL16">
        <f>COUNTA($A$15:BL15)-1</f>
        <v>63</v>
      </c>
      <c r="BM16">
        <f>COUNTA($A$15:BM15)-1</f>
        <v>64</v>
      </c>
      <c r="BN16">
        <f>COUNTA($A$15:BN15)-1</f>
        <v>65</v>
      </c>
      <c r="BO16">
        <f>COUNTA($A$15:BO15)-1</f>
        <v>66</v>
      </c>
      <c r="BP16">
        <f>COUNTA($A$15:BP15)-1</f>
        <v>67</v>
      </c>
      <c r="BQ16">
        <f>COUNTA($A$15:BQ15)-1</f>
        <v>68</v>
      </c>
      <c r="BR16">
        <f>COUNTA($A$15:BR15)-1</f>
        <v>69</v>
      </c>
      <c r="BS16">
        <f>COUNTA($A$15:BS15)-1</f>
        <v>70</v>
      </c>
      <c r="BT16">
        <f>COUNTA($A$15:BT15)-1</f>
        <v>71</v>
      </c>
      <c r="BU16">
        <f>COUNTA($A$15:BU15)-1</f>
        <v>72</v>
      </c>
      <c r="BV16">
        <f>COUNTA($A$15:BV15)-1</f>
        <v>73</v>
      </c>
    </row>
    <row r="19" spans="1:12">
      <c r="A19" t="s">
        <v>12</v>
      </c>
      <c r="B19">
        <f>COUNT(A15:BV15)</f>
        <v>9</v>
      </c>
    </row>
    <row r="20" spans="1:12">
      <c r="B20" s="3"/>
    </row>
    <row r="21" spans="1:12">
      <c r="A21" t="s">
        <v>11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</row>
    <row r="22" spans="1:12">
      <c r="A22" t="s">
        <v>6</v>
      </c>
      <c r="B22">
        <f>SMALL($A$15:$BV$15,B21)</f>
        <v>13</v>
      </c>
      <c r="C22">
        <f t="shared" ref="C22:J22" si="2">SMALL($A$15:$BV$15,C21)</f>
        <v>17</v>
      </c>
      <c r="D22">
        <f t="shared" si="2"/>
        <v>19</v>
      </c>
      <c r="E22">
        <f t="shared" si="2"/>
        <v>23</v>
      </c>
      <c r="F22">
        <f t="shared" si="2"/>
        <v>29</v>
      </c>
      <c r="G22">
        <f t="shared" si="2"/>
        <v>37</v>
      </c>
      <c r="H22">
        <f t="shared" si="2"/>
        <v>41</v>
      </c>
      <c r="I22">
        <f t="shared" si="2"/>
        <v>643</v>
      </c>
      <c r="J22">
        <f t="shared" si="2"/>
        <v>743</v>
      </c>
    </row>
    <row r="23" spans="1:12">
      <c r="A23" t="s">
        <v>7</v>
      </c>
      <c r="B23">
        <f>MATCH(B22,$A$15:$BV$15,0)-1</f>
        <v>32</v>
      </c>
      <c r="C23">
        <f t="shared" ref="C23:J23" si="3">MATCH(C22,$A$15:$BV$15,0)-1</f>
        <v>33</v>
      </c>
      <c r="D23">
        <f t="shared" si="3"/>
        <v>0</v>
      </c>
      <c r="E23">
        <f t="shared" si="3"/>
        <v>73</v>
      </c>
      <c r="F23">
        <f t="shared" si="3"/>
        <v>48</v>
      </c>
      <c r="G23">
        <f t="shared" si="3"/>
        <v>56</v>
      </c>
      <c r="H23">
        <f t="shared" si="3"/>
        <v>9</v>
      </c>
      <c r="I23">
        <f t="shared" si="3"/>
        <v>50</v>
      </c>
      <c r="J23">
        <f t="shared" si="3"/>
        <v>19</v>
      </c>
    </row>
    <row r="24" spans="1:12">
      <c r="A24" t="s">
        <v>14</v>
      </c>
      <c r="B24">
        <f>MOD(B23,B22)</f>
        <v>6</v>
      </c>
      <c r="C24">
        <f>MOD(C23,C22)</f>
        <v>16</v>
      </c>
      <c r="D24">
        <f t="shared" ref="D24:J24" si="4">MOD(D23,D22)</f>
        <v>0</v>
      </c>
      <c r="E24">
        <f t="shared" si="4"/>
        <v>4</v>
      </c>
      <c r="F24">
        <f t="shared" si="4"/>
        <v>19</v>
      </c>
      <c r="G24">
        <f t="shared" si="4"/>
        <v>19</v>
      </c>
      <c r="H24">
        <f t="shared" si="4"/>
        <v>9</v>
      </c>
      <c r="I24">
        <f t="shared" si="4"/>
        <v>50</v>
      </c>
      <c r="J24">
        <f t="shared" si="4"/>
        <v>19</v>
      </c>
    </row>
    <row r="25" spans="1:12">
      <c r="A25" t="s">
        <v>8</v>
      </c>
      <c r="B25" s="5">
        <v>1</v>
      </c>
      <c r="C25" s="5">
        <f>B22*B25</f>
        <v>13</v>
      </c>
      <c r="D25" s="5">
        <f t="shared" ref="D25:J25" si="5">C22*C25</f>
        <v>221</v>
      </c>
      <c r="E25" s="5">
        <f t="shared" si="5"/>
        <v>4199</v>
      </c>
      <c r="F25" s="5">
        <f t="shared" si="5"/>
        <v>96577</v>
      </c>
      <c r="G25" s="5">
        <f t="shared" si="5"/>
        <v>2800733</v>
      </c>
      <c r="H25" s="5">
        <f t="shared" si="5"/>
        <v>103627121</v>
      </c>
      <c r="I25" s="5">
        <f>H22*H25</f>
        <v>4248711961</v>
      </c>
      <c r="J25" s="5">
        <f t="shared" si="5"/>
        <v>2731921790923</v>
      </c>
    </row>
    <row r="26" spans="1:12">
      <c r="A26" t="s">
        <v>5</v>
      </c>
      <c r="B26">
        <v>7</v>
      </c>
      <c r="C26">
        <v>10</v>
      </c>
      <c r="D26">
        <v>6</v>
      </c>
      <c r="E26">
        <v>11</v>
      </c>
      <c r="F26">
        <v>9</v>
      </c>
      <c r="G26">
        <v>8</v>
      </c>
      <c r="H26">
        <v>36</v>
      </c>
      <c r="I26">
        <v>396</v>
      </c>
      <c r="J26">
        <v>366</v>
      </c>
      <c r="L26" t="s">
        <v>17</v>
      </c>
    </row>
    <row r="27" spans="1:12">
      <c r="A27" t="s">
        <v>13</v>
      </c>
      <c r="B27">
        <f>MOD((B26*B25+B24)/B22,1)</f>
        <v>0</v>
      </c>
      <c r="C27">
        <f>MOD((SUMPRODUCT($B25:B25,$B26:B26)+C26*C25+C24)/C22,1)</f>
        <v>0</v>
      </c>
      <c r="D27">
        <f>MOD((SUMPRODUCT($B25:C25,$B26:C26)+D26*D25+D24)/D22,1)</f>
        <v>0</v>
      </c>
      <c r="E27">
        <f>MOD((SUMPRODUCT($B25:D25,$B26:D26)+E26*E25+E24)/E22,1)</f>
        <v>0</v>
      </c>
      <c r="F27">
        <f>MOD((SUMPRODUCT($B25:E25,$B26:E26)+F26*F25+F24)/F22,1)</f>
        <v>0</v>
      </c>
      <c r="G27">
        <f>MOD((SUMPRODUCT($B25:F25,$B26:F26)+G26*G25+G24)/G22,1)</f>
        <v>0</v>
      </c>
      <c r="H27">
        <f>MOD((SUMPRODUCT($B25:G25,$B26:G26)+H26*H25+H24)/H22,1)</f>
        <v>0</v>
      </c>
      <c r="I27">
        <f>MOD((SUMPRODUCT($B25:H25,$B26:H26)+I26*I25+I24)/I22,1)</f>
        <v>0</v>
      </c>
      <c r="J27" t="e">
        <f>MOD((SUMPRODUCT($B25:I25,$B26:I26)+J26*J25+J24)/J22,1)</f>
        <v>#NUM!</v>
      </c>
      <c r="K27" t="s">
        <v>16</v>
      </c>
      <c r="L27" t="s">
        <v>18</v>
      </c>
    </row>
    <row r="28" spans="1:12">
      <c r="L28" s="4" t="s">
        <v>19</v>
      </c>
    </row>
    <row r="29" spans="1:12">
      <c r="A29" t="s">
        <v>2</v>
      </c>
      <c r="B29" s="6">
        <f>SUMPRODUCT(B25:H25,B26:H26)</f>
        <v>3753899065</v>
      </c>
      <c r="C29" s="6">
        <f>SUMPRODUCT(B25:J25,B26:J26)</f>
        <v>1001569619313439</v>
      </c>
      <c r="D29" t="s">
        <v>20</v>
      </c>
    </row>
    <row r="30" spans="1:12">
      <c r="B30" s="4" t="s">
        <v>15</v>
      </c>
      <c r="J30" s="3"/>
    </row>
    <row r="31" spans="1:12">
      <c r="J31" s="3"/>
    </row>
    <row r="32" spans="1:12">
      <c r="A32" t="s">
        <v>10</v>
      </c>
    </row>
    <row r="33" spans="1:10">
      <c r="A33" t="s">
        <v>7</v>
      </c>
      <c r="B33">
        <f>B23</f>
        <v>32</v>
      </c>
      <c r="C33">
        <f t="shared" ref="C33:J33" si="6">C23</f>
        <v>33</v>
      </c>
      <c r="D33">
        <f t="shared" si="6"/>
        <v>0</v>
      </c>
      <c r="E33">
        <f t="shared" si="6"/>
        <v>73</v>
      </c>
      <c r="F33">
        <f t="shared" si="6"/>
        <v>48</v>
      </c>
      <c r="G33">
        <f t="shared" si="6"/>
        <v>56</v>
      </c>
      <c r="H33">
        <f t="shared" si="6"/>
        <v>9</v>
      </c>
      <c r="I33">
        <f t="shared" si="6"/>
        <v>50</v>
      </c>
      <c r="J33">
        <f t="shared" si="6"/>
        <v>19</v>
      </c>
    </row>
    <row r="34" spans="1:10">
      <c r="A34" t="s">
        <v>9</v>
      </c>
      <c r="B34">
        <f>B22</f>
        <v>13</v>
      </c>
      <c r="C34">
        <f t="shared" ref="C34:J34" si="7">C22</f>
        <v>17</v>
      </c>
      <c r="D34">
        <f t="shared" si="7"/>
        <v>19</v>
      </c>
      <c r="E34">
        <f t="shared" si="7"/>
        <v>23</v>
      </c>
      <c r="F34">
        <f t="shared" si="7"/>
        <v>29</v>
      </c>
      <c r="G34">
        <f t="shared" si="7"/>
        <v>37</v>
      </c>
      <c r="H34">
        <f t="shared" si="7"/>
        <v>41</v>
      </c>
      <c r="I34">
        <f t="shared" si="7"/>
        <v>643</v>
      </c>
      <c r="J34">
        <f t="shared" si="7"/>
        <v>743</v>
      </c>
    </row>
    <row r="35" spans="1:10">
      <c r="A35" t="s">
        <v>14</v>
      </c>
      <c r="B35">
        <f>MOD(B33,B34)</f>
        <v>6</v>
      </c>
      <c r="C35">
        <f t="shared" ref="C35:E35" si="8">MOD(C33,C34)</f>
        <v>16</v>
      </c>
      <c r="D35">
        <f>MOD(D33,D34)</f>
        <v>0</v>
      </c>
      <c r="E35">
        <f t="shared" si="8"/>
        <v>4</v>
      </c>
      <c r="F35">
        <f t="shared" ref="F35" si="9">MOD(F33,F34)</f>
        <v>19</v>
      </c>
      <c r="G35">
        <f t="shared" ref="G35" si="10">MOD(G33,G34)</f>
        <v>19</v>
      </c>
      <c r="H35">
        <f t="shared" ref="H35" si="11">MOD(H33,H34)</f>
        <v>9</v>
      </c>
      <c r="I35" s="7">
        <f t="shared" ref="I35" si="12">MOD(I33,I34)</f>
        <v>50</v>
      </c>
      <c r="J35">
        <f t="shared" ref="J35" si="13">MOD(J33,J34)</f>
        <v>19</v>
      </c>
    </row>
    <row r="36" spans="1:10">
      <c r="A36" t="s">
        <v>13</v>
      </c>
      <c r="B36" t="e">
        <f>MOD($C$29+B35,B34)</f>
        <v>#NUM!</v>
      </c>
      <c r="C36" t="e">
        <f>MOD($C$29+C33,C34)</f>
        <v>#NUM!</v>
      </c>
      <c r="D36" t="e">
        <f>MOD($C$29+D33,D34)</f>
        <v>#NUM!</v>
      </c>
      <c r="E36" t="e">
        <f>MOD($C$29+E33,E34)</f>
        <v>#NUM!</v>
      </c>
      <c r="F36" t="e">
        <f>MOD($C$29+F33,F34)</f>
        <v>#NUM!</v>
      </c>
      <c r="G36" t="e">
        <f>MOD($C$29+G33,G34)</f>
        <v>#NUM!</v>
      </c>
      <c r="H36" t="e">
        <f>MOD($C$29+H33,H34)</f>
        <v>#NUM!</v>
      </c>
      <c r="I36" s="7" t="e">
        <f>MOD($C$29+I33,I34)</f>
        <v>#NUM!</v>
      </c>
      <c r="J36" s="5" t="e">
        <f>MOD($C$29+J33,J34)</f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C9FF8-4A82-41EC-AD6A-4A7C92E3FE1D}">
  <dimension ref="A1:J2"/>
  <sheetViews>
    <sheetView workbookViewId="0">
      <selection activeCell="D16" sqref="D16"/>
    </sheetView>
  </sheetViews>
  <sheetFormatPr defaultRowHeight="15"/>
  <cols>
    <col min="1" max="1" width="32.28515625" bestFit="1" customWidth="1"/>
    <col min="2" max="2" width="19.7109375" bestFit="1" customWidth="1"/>
    <col min="3" max="3" width="6.7109375" customWidth="1"/>
    <col min="4" max="4" width="16.7109375" bestFit="1" customWidth="1"/>
    <col min="5" max="5" width="17.28515625" bestFit="1" customWidth="1"/>
    <col min="6" max="6" width="7.42578125" customWidth="1"/>
    <col min="7" max="7" width="14.5703125" bestFit="1" customWidth="1"/>
    <col min="8" max="8" width="19.7109375" bestFit="1" customWidth="1"/>
    <col min="10" max="10" width="19.85546875" bestFit="1" customWidth="1"/>
  </cols>
  <sheetData>
    <row r="1" spans="1:10">
      <c r="A1" s="13">
        <v>1001569619313439</v>
      </c>
      <c r="B1" s="8" t="str">
        <f t="shared" ref="B1" si="0">"0x"&amp;IF(A1=0,0,
DEC2HEX(1023+IF((ABS(A1)/(2^INT(LOG(ABS(A1),2)))-1)*(2^52)&lt;0,INT(LOG(ABS(A1),2))-1,INT(LOG(ABS(A1),2)))+IF(A1&lt;0,2^11,0))&amp;CONCATENATE(
DEC2HEX((ABS(A1)/(2^(IF((ABS(A1)/(2^INT(LOG(ABS(A1),2)))-1)*(2^52)&lt;0,INT(LOG(ABS(A1),2))-1,INT(LOG(ABS(A1),2)))))-1)*(2^52)/2^32,5),
DEC2HEX(MOD((ABS(A1)/(2^(IF((ABS(A1)/(2^INT(LOG(ABS(A1),2)))-1)*(2^52)&lt;0,INT(LOG(ABS(A1),2))-1,INT(LOG(ABS(A1),2)))))-1)*(2^52),2^32),8)))</f>
        <v>0x430C7760CB0418F8</v>
      </c>
      <c r="C1" s="9">
        <f t="shared" ref="C1" si="1">IF((ABS(A1)/(2^INT(LOG(ABS(A1),2)))-1)*(2^52)&lt;0,INT(LOG(ABS(A1),2))-1,INT(LOG(ABS(A1),2)))</f>
        <v>49</v>
      </c>
      <c r="D1" s="10">
        <f t="shared" ref="D1" si="2">ABS(A1)/(2^C1)</f>
        <v>1.7791450434029326</v>
      </c>
      <c r="E1" s="11">
        <f t="shared" ref="E1" si="3">(D1-1)*(2^52)</f>
        <v>3508957327137016</v>
      </c>
      <c r="F1" s="9" t="str">
        <f t="shared" ref="F1" si="4">DEC2HEX(1023+C1+IF(A1&lt;0,2^11,0))</f>
        <v>430</v>
      </c>
      <c r="G1" s="8" t="str">
        <f t="shared" ref="G1" si="5">CONCATENATE(DEC2HEX(E1/2^32,5),DEC2HEX(MOD(E1,2^32),8))</f>
        <v>C7760CB0418F8</v>
      </c>
      <c r="H1" s="12" t="str">
        <f t="shared" ref="H1" si="6">"0x"&amp;IF(A1=0,0,F1&amp;G1)</f>
        <v>0x430C7760CB0418F8</v>
      </c>
      <c r="J1" t="s">
        <v>21</v>
      </c>
    </row>
    <row r="2" spans="1:10">
      <c r="J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 Lopez</dc:creator>
  <cp:lastModifiedBy>Augustin Lopez</cp:lastModifiedBy>
  <dcterms:created xsi:type="dcterms:W3CDTF">2020-12-13T08:07:15Z</dcterms:created>
  <dcterms:modified xsi:type="dcterms:W3CDTF">2020-12-13T13:11:18Z</dcterms:modified>
</cp:coreProperties>
</file>