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ugusto canoa furada\Downloads\"/>
    </mc:Choice>
  </mc:AlternateContent>
  <bookViews>
    <workbookView xWindow="0" yWindow="0" windowWidth="21600" windowHeight="10800" tabRatio="186" firstSheet="4" activeTab="4"/>
  </bookViews>
  <sheets>
    <sheet name="GUIA DE AJUDA" sheetId="8" state="hidden" r:id="rId1"/>
    <sheet name="bases" sheetId="1" state="hidden" r:id="rId2"/>
    <sheet name="assets" sheetId="2" state="hidden" r:id="rId3"/>
    <sheet name="calculos" sheetId="7" state="hidden" r:id="rId4"/>
    <sheet name="Dashboard" sheetId="3" r:id="rId5"/>
  </sheets>
  <definedNames>
    <definedName name="SegmentaçãodeDados_Forma_de_Pagamento">#N/A</definedName>
    <definedName name="SegmentaçãodeDados_Popularidade">#N/A</definedName>
  </definedNames>
  <calcPr calcId="162913"/>
  <pivotCaches>
    <pivotCache cacheId="117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C19" i="7"/>
</calcChain>
</file>

<file path=xl/sharedStrings.xml><?xml version="1.0" encoding="utf-8"?>
<sst xmlns="http://schemas.openxmlformats.org/spreadsheetml/2006/main" count="367" uniqueCount="97">
  <si>
    <t>Morango com leite condensado</t>
  </si>
  <si>
    <t>Chocolate belga</t>
  </si>
  <si>
    <t>Coco com pedaços</t>
  </si>
  <si>
    <t>Limão</t>
  </si>
  <si>
    <t>Maracujá cremoso</t>
  </si>
  <si>
    <t>Açaí com banana</t>
  </si>
  <si>
    <t>Uva</t>
  </si>
  <si>
    <t>Abacaxi com hortelã</t>
  </si>
  <si>
    <t>Manga cremosa</t>
  </si>
  <si>
    <t>Ninho com Nutella</t>
  </si>
  <si>
    <t>Tapioca com coco</t>
  </si>
  <si>
    <t>Melancia refrescante</t>
  </si>
  <si>
    <t>Kiwi com limão</t>
  </si>
  <si>
    <t>Morango com chocolate</t>
  </si>
  <si>
    <t>Creme de baunilha</t>
  </si>
  <si>
    <t>Café com leite</t>
  </si>
  <si>
    <t>Pistache</t>
  </si>
  <si>
    <t>Doce de leite argentino</t>
  </si>
  <si>
    <t>Amendoim cremoso</t>
  </si>
  <si>
    <t>Cheesecake de frutas vermelhas</t>
  </si>
  <si>
    <t>Churros com doce de leite</t>
  </si>
  <si>
    <t>Frutas tropicais</t>
  </si>
  <si>
    <t>Cacau com pimenta</t>
  </si>
  <si>
    <t>Iogurte natural com mel</t>
  </si>
  <si>
    <t>Leite ninho com morango</t>
  </si>
  <si>
    <t>Brownie com sorvete</t>
  </si>
  <si>
    <t>Picolé de uva verde</t>
  </si>
  <si>
    <t>Tangerina geladinha</t>
  </si>
  <si>
    <t>Mel com gengibre</t>
  </si>
  <si>
    <t>Chocolate branco com Oreo</t>
  </si>
  <si>
    <t>Picolé detox (couve, limão, maçã)</t>
  </si>
  <si>
    <t>Goiaba cremosa</t>
  </si>
  <si>
    <t>Banana com canela</t>
  </si>
  <si>
    <t>Framboesa silvestre</t>
  </si>
  <si>
    <t>Creme de avelã</t>
  </si>
  <si>
    <t>Menta com chocolate</t>
  </si>
  <si>
    <t>Paçoca</t>
  </si>
  <si>
    <t>Maracujá com gengibre</t>
  </si>
  <si>
    <t>Leite condensado com ameixa</t>
  </si>
  <si>
    <t>Manga com maracujá</t>
  </si>
  <si>
    <t>Chocolate com menta</t>
  </si>
  <si>
    <t>Picolé napolitano</t>
  </si>
  <si>
    <t>Sorvete de milho verde</t>
  </si>
  <si>
    <t>Iogurte com frutas cristalizadas</t>
  </si>
  <si>
    <t>Morango silvestre</t>
  </si>
  <si>
    <t>Caramelo salgado</t>
  </si>
  <si>
    <t>Lichia com hortelã</t>
  </si>
  <si>
    <t>Frutas vermelhas com chantilly</t>
  </si>
  <si>
    <t>Chocolate amargo com laranja</t>
  </si>
  <si>
    <t>Baunilha com calda de frutas</t>
  </si>
  <si>
    <t>Picolé</t>
  </si>
  <si>
    <t>Preço</t>
  </si>
  <si>
    <t>COR 1</t>
  </si>
  <si>
    <t>COR 2</t>
  </si>
  <si>
    <t>COR 3</t>
  </si>
  <si>
    <t>Paleta de cores</t>
  </si>
  <si>
    <t>Logo</t>
  </si>
  <si>
    <t>Icones</t>
  </si>
  <si>
    <t>Distribuidora</t>
  </si>
  <si>
    <t>Popularidade</t>
  </si>
  <si>
    <t>Gelare Brasil</t>
  </si>
  <si>
    <t>Frio Bom</t>
  </si>
  <si>
    <t>Sorvetão Sul</t>
  </si>
  <si>
    <t>IceArte</t>
  </si>
  <si>
    <t>Viva Fruta</t>
  </si>
  <si>
    <t>Delilops</t>
  </si>
  <si>
    <t>Alta</t>
  </si>
  <si>
    <t>Lucro no mês</t>
  </si>
  <si>
    <t>Data de chegada</t>
  </si>
  <si>
    <t>Rótulos de Linha</t>
  </si>
  <si>
    <t>Total Geral</t>
  </si>
  <si>
    <t>Soma de Lucro no mês</t>
  </si>
  <si>
    <t>Naturecos</t>
  </si>
  <si>
    <t>Manga</t>
  </si>
  <si>
    <t>Pergunta de Negócios 1 - Qual o faturamento total por distribuidora de acordo com a popularidade?</t>
  </si>
  <si>
    <t>Forma de Pagamento</t>
  </si>
  <si>
    <t>CIDADES</t>
  </si>
  <si>
    <t>Cabo Frio</t>
  </si>
  <si>
    <t>São Pedro da aldeia</t>
  </si>
  <si>
    <t>Iguaba Grande</t>
  </si>
  <si>
    <t>Búzios</t>
  </si>
  <si>
    <t>Araruama</t>
  </si>
  <si>
    <t>FORMA DE PAGAMENTO</t>
  </si>
  <si>
    <t>Dinheiro</t>
  </si>
  <si>
    <t>Cartão</t>
  </si>
  <si>
    <t>PIX</t>
  </si>
  <si>
    <t>Arraial do Cabo</t>
  </si>
  <si>
    <t>Cidade / Filial</t>
  </si>
  <si>
    <t>Vendas de Acordo com a popularidade</t>
  </si>
  <si>
    <t>Média</t>
  </si>
  <si>
    <t>Baixa</t>
  </si>
  <si>
    <t>Pergunta de Negócios 2 - Qual foi a forma de pagamento mais utilizada?</t>
  </si>
  <si>
    <t>(Vários itens)</t>
  </si>
  <si>
    <t>Pergunta de Negócios 3 - Qual cidade/polo mais vendeu no periodo de inverno de 2023 a 2025?</t>
  </si>
  <si>
    <t>Lucros Totais durante 2023 - 2025</t>
  </si>
  <si>
    <t>picoles</t>
  </si>
  <si>
    <t>Lucro Total de cada Forma de Pagamento no período de  2023 - 2025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</si>
</sst>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egoe UI"/>
      <family val="2"/>
    </font>
    <font>
      <b/>
      <sz val="24"/>
      <color rgb="FFFFC31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ED9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C305"/>
      </bottom>
      <diagonal/>
    </border>
    <border>
      <left/>
      <right/>
      <top/>
      <bottom style="thick">
        <color theme="5" tint="-0.49998474074526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0" fontId="3" fillId="2" borderId="0" xfId="0" applyFont="1" applyFill="1"/>
    <xf numFmtId="164" fontId="0" fillId="0" borderId="0" xfId="0" applyNumberForma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0" borderId="1" xfId="1" applyAlignment="1"/>
    <xf numFmtId="0" fontId="1" fillId="0" borderId="1" xfId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7" borderId="0" xfId="0" applyFont="1" applyFill="1"/>
    <xf numFmtId="0" fontId="0" fillId="9" borderId="0" xfId="0" applyFill="1"/>
    <xf numFmtId="0" fontId="6" fillId="9" borderId="3" xfId="1" applyFont="1" applyFill="1" applyBorder="1"/>
    <xf numFmtId="0" fontId="5" fillId="7" borderId="4" xfId="0" applyFont="1" applyFill="1" applyBorder="1"/>
    <xf numFmtId="0" fontId="4" fillId="4" borderId="2" xfId="1" applyFont="1" applyFill="1" applyBorder="1" applyAlignment="1">
      <alignment horizontal="left" indent="6"/>
    </xf>
    <xf numFmtId="0" fontId="0" fillId="4" borderId="2" xfId="0" applyFill="1" applyBorder="1" applyAlignment="1">
      <alignment horizontal="left" indent="6"/>
    </xf>
  </cellXfs>
  <cellStyles count="2">
    <cellStyle name="Normal" xfId="0" builtinId="0"/>
    <cellStyle name="Título 1" xfId="1" builtinId="16"/>
  </cellStyles>
  <dxfs count="8">
    <dxf>
      <numFmt numFmtId="164" formatCode="&quot;R$&quot;\ #,##0.00"/>
    </dxf>
    <dxf>
      <font>
        <b/>
        <i val="0"/>
        <sz val="14"/>
        <color theme="0"/>
      </font>
      <border>
        <bottom style="medium">
          <color theme="5" tint="0.39994506668294322"/>
        </bottom>
        <vertical/>
        <horizontal/>
      </border>
    </dxf>
    <dxf>
      <font>
        <sz val="12"/>
        <color theme="1"/>
      </font>
      <fill>
        <patternFill>
          <bgColor theme="5" tint="-0.499984740745262"/>
        </patternFill>
      </fill>
      <border diagonalUp="0" diagonalDown="0">
        <left/>
        <right/>
        <top/>
        <bottom/>
        <vertical/>
        <horizontal/>
      </border>
    </dxf>
    <dxf>
      <numFmt numFmtId="164" formatCode="&quot;R$&quot;\ #,##0.00"/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7030A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7030A0"/>
        </patternFill>
      </fill>
    </dxf>
  </dxfs>
  <tableStyles count="1" defaultTableStyle="TableStyleMedium2" defaultPivotStyle="PivotStyleLight16">
    <tableStyle name="SlicerStyleLight2 2" pivot="0" table="0" count="10">
      <tableStyleElement type="wholeTable" dxfId="2"/>
      <tableStyleElement type="headerRow" dxfId="1"/>
    </tableStyle>
  </tableStyles>
  <colors>
    <mruColors>
      <color rgb="FFFFC305"/>
      <color rgb="FFBC8FDD"/>
      <color rgb="FFFFC316"/>
      <color rgb="FFED92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2"/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2"/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picoles.xlsx]calculos!tbl_marcas_total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calculos!$D$9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calculos!$C$10:$C$16</c:f>
              <c:strCache>
                <c:ptCount val="6"/>
                <c:pt idx="0">
                  <c:v>Delilops</c:v>
                </c:pt>
                <c:pt idx="1">
                  <c:v>Gelare Brasil</c:v>
                </c:pt>
                <c:pt idx="2">
                  <c:v>IceArte</c:v>
                </c:pt>
                <c:pt idx="3">
                  <c:v>Sorvetão Sul</c:v>
                </c:pt>
                <c:pt idx="4">
                  <c:v>Viva Fruta</c:v>
                </c:pt>
                <c:pt idx="5">
                  <c:v>Naturecos</c:v>
                </c:pt>
              </c:strCache>
            </c:strRef>
          </c:cat>
          <c:val>
            <c:numRef>
              <c:f>calculos!$D$10:$D$16</c:f>
              <c:numCache>
                <c:formatCode>"R$"\ #,##0.00</c:formatCode>
                <c:ptCount val="6"/>
                <c:pt idx="0">
                  <c:v>4539</c:v>
                </c:pt>
                <c:pt idx="1">
                  <c:v>445</c:v>
                </c:pt>
                <c:pt idx="2">
                  <c:v>2456.3999999999996</c:v>
                </c:pt>
                <c:pt idx="3">
                  <c:v>979</c:v>
                </c:pt>
                <c:pt idx="4">
                  <c:v>3043.8</c:v>
                </c:pt>
                <c:pt idx="5">
                  <c:v>1886.7999999999997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1-45DF-A3EA-2ABD770B5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772672"/>
        <c:axId val="424770176"/>
      </c:barChart>
      <c:catAx>
        <c:axId val="42477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770176"/>
        <c:crosses val="autoZero"/>
        <c:auto val="1"/>
        <c:lblAlgn val="ctr"/>
        <c:lblOffset val="100"/>
        <c:noMultiLvlLbl val="0"/>
      </c:catAx>
      <c:valAx>
        <c:axId val="424770176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42477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picoles.xlsx]calculos!tbl_forma_pagamento</c:name>
    <c:fmtId val="3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calculos!$E$26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calculos!$D$27:$D$33</c:f>
              <c:strCache>
                <c:ptCount val="6"/>
                <c:pt idx="0">
                  <c:v>Araruama</c:v>
                </c:pt>
                <c:pt idx="1">
                  <c:v>Arraial do Cabo</c:v>
                </c:pt>
                <c:pt idx="2">
                  <c:v>Búzios</c:v>
                </c:pt>
                <c:pt idx="3">
                  <c:v>Cabo Frio</c:v>
                </c:pt>
                <c:pt idx="4">
                  <c:v>Iguaba Grande</c:v>
                </c:pt>
                <c:pt idx="5">
                  <c:v>São Pedro da aldeia</c:v>
                </c:pt>
              </c:strCache>
            </c:strRef>
          </c:cat>
          <c:val>
            <c:numRef>
              <c:f>calculos!$E$27:$E$33</c:f>
              <c:numCache>
                <c:formatCode>"R$"\ #,##0.00</c:formatCode>
                <c:ptCount val="6"/>
                <c:pt idx="0">
                  <c:v>2794.6000000000004</c:v>
                </c:pt>
                <c:pt idx="1">
                  <c:v>872.2</c:v>
                </c:pt>
                <c:pt idx="2">
                  <c:v>2670</c:v>
                </c:pt>
                <c:pt idx="3">
                  <c:v>3061.6</c:v>
                </c:pt>
                <c:pt idx="4">
                  <c:v>694.19999999999993</c:v>
                </c:pt>
                <c:pt idx="5">
                  <c:v>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0-4600-8F29-49D33D04F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780576"/>
        <c:axId val="223781824"/>
      </c:barChart>
      <c:catAx>
        <c:axId val="2237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3781824"/>
        <c:crosses val="autoZero"/>
        <c:auto val="1"/>
        <c:lblAlgn val="ctr"/>
        <c:lblOffset val="100"/>
        <c:noMultiLvlLbl val="0"/>
      </c:catAx>
      <c:valAx>
        <c:axId val="2237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378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picoles.xlsx]calculos!tbl_marcas_total</c:name>
    <c:fmtId val="2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956681094905837"/>
          <c:y val="4.8657020464603552E-2"/>
          <c:w val="0.78778202724659419"/>
          <c:h val="0.902685653064949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calculos!$D$9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calculos!$C$10:$C$16</c:f>
              <c:strCache>
                <c:ptCount val="6"/>
                <c:pt idx="0">
                  <c:v>Delilops</c:v>
                </c:pt>
                <c:pt idx="1">
                  <c:v>Gelare Brasil</c:v>
                </c:pt>
                <c:pt idx="2">
                  <c:v>IceArte</c:v>
                </c:pt>
                <c:pt idx="3">
                  <c:v>Sorvetão Sul</c:v>
                </c:pt>
                <c:pt idx="4">
                  <c:v>Viva Fruta</c:v>
                </c:pt>
                <c:pt idx="5">
                  <c:v>Naturecos</c:v>
                </c:pt>
              </c:strCache>
            </c:strRef>
          </c:cat>
          <c:val>
            <c:numRef>
              <c:f>calculos!$D$10:$D$16</c:f>
              <c:numCache>
                <c:formatCode>"R$"\ #,##0.00</c:formatCode>
                <c:ptCount val="6"/>
                <c:pt idx="0">
                  <c:v>4539</c:v>
                </c:pt>
                <c:pt idx="1">
                  <c:v>445</c:v>
                </c:pt>
                <c:pt idx="2">
                  <c:v>2456.3999999999996</c:v>
                </c:pt>
                <c:pt idx="3">
                  <c:v>979</c:v>
                </c:pt>
                <c:pt idx="4">
                  <c:v>3043.8</c:v>
                </c:pt>
                <c:pt idx="5">
                  <c:v>1886.7999999999997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C-4132-9DB7-2002C4A96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772672"/>
        <c:axId val="424770176"/>
      </c:barChart>
      <c:catAx>
        <c:axId val="42477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770176"/>
        <c:crosses val="autoZero"/>
        <c:auto val="1"/>
        <c:lblAlgn val="ctr"/>
        <c:lblOffset val="100"/>
        <c:noMultiLvlLbl val="0"/>
      </c:catAx>
      <c:valAx>
        <c:axId val="424770176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42477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picoles.xlsx]calculos!tbl_forma_pagamento</c:name>
    <c:fmtId val="3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FFC305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FFC305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calculos!$E$26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305"/>
            </a:solidFill>
            <a:ln>
              <a:noFill/>
            </a:ln>
            <a:effectLst/>
          </c:spPr>
          <c:invertIfNegative val="0"/>
          <c:cat>
            <c:strRef>
              <c:f>calculos!$D$27:$D$33</c:f>
              <c:strCache>
                <c:ptCount val="6"/>
                <c:pt idx="0">
                  <c:v>Araruama</c:v>
                </c:pt>
                <c:pt idx="1">
                  <c:v>Arraial do Cabo</c:v>
                </c:pt>
                <c:pt idx="2">
                  <c:v>Búzios</c:v>
                </c:pt>
                <c:pt idx="3">
                  <c:v>Cabo Frio</c:v>
                </c:pt>
                <c:pt idx="4">
                  <c:v>Iguaba Grande</c:v>
                </c:pt>
                <c:pt idx="5">
                  <c:v>São Pedro da aldeia</c:v>
                </c:pt>
              </c:strCache>
            </c:strRef>
          </c:cat>
          <c:val>
            <c:numRef>
              <c:f>calculos!$E$27:$E$33</c:f>
              <c:numCache>
                <c:formatCode>"R$"\ #,##0.00</c:formatCode>
                <c:ptCount val="6"/>
                <c:pt idx="0">
                  <c:v>2794.6000000000004</c:v>
                </c:pt>
                <c:pt idx="1">
                  <c:v>872.2</c:v>
                </c:pt>
                <c:pt idx="2">
                  <c:v>2670</c:v>
                </c:pt>
                <c:pt idx="3">
                  <c:v>3061.6</c:v>
                </c:pt>
                <c:pt idx="4">
                  <c:v>694.19999999999993</c:v>
                </c:pt>
                <c:pt idx="5">
                  <c:v>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0-4D24-89B7-D25F97882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780576"/>
        <c:axId val="223781824"/>
      </c:barChart>
      <c:catAx>
        <c:axId val="2237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3781824"/>
        <c:crosses val="autoZero"/>
        <c:auto val="1"/>
        <c:lblAlgn val="ctr"/>
        <c:lblOffset val="100"/>
        <c:noMultiLvlLbl val="0"/>
      </c:catAx>
      <c:valAx>
        <c:axId val="2237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378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image" Target="../media/image3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742949</xdr:colOff>
      <xdr:row>5</xdr:row>
      <xdr:rowOff>152400</xdr:rowOff>
    </xdr:from>
    <xdr:to>
      <xdr:col>12</xdr:col>
      <xdr:colOff>542925</xdr:colOff>
      <xdr:row>18</xdr:row>
      <xdr:rowOff>76200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981075</xdr:colOff>
      <xdr:row>5</xdr:row>
      <xdr:rowOff>161926</xdr:rowOff>
    </xdr:from>
    <xdr:to>
      <xdr:col>4</xdr:col>
      <xdr:colOff>371475</xdr:colOff>
      <xdr:row>13</xdr:row>
      <xdr:rowOff>47626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Popularida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opularida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0275" y="1114426"/>
              <a:ext cx="1828800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409575</xdr:colOff>
      <xdr:row>26</xdr:row>
      <xdr:rowOff>38100</xdr:rowOff>
    </xdr:from>
    <xdr:to>
      <xdr:col>2</xdr:col>
      <xdr:colOff>1019175</xdr:colOff>
      <xdr:row>39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Forma de Pagamen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am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575" y="4991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728662</xdr:colOff>
      <xdr:row>23</xdr:row>
      <xdr:rowOff>180975</xdr:rowOff>
    </xdr:from>
    <xdr:to>
      <xdr:col>6</xdr:col>
      <xdr:colOff>42862</xdr:colOff>
      <xdr:row>38</xdr:row>
      <xdr:rowOff>66675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0</xdr:col>
      <xdr:colOff>2581275</xdr:colOff>
      <xdr:row>8</xdr:row>
      <xdr:rowOff>114300</xdr:rowOff>
    </xdr:to>
    <xdr:sp macro="" textlink="">
      <xdr:nvSpPr>
        <xdr:cNvPr id="3" name="Retângulo Arredondado 2"/>
        <xdr:cNvSpPr/>
      </xdr:nvSpPr>
      <xdr:spPr>
        <a:xfrm>
          <a:off x="0" y="1343025"/>
          <a:ext cx="2581275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&gt; Seja</a:t>
          </a:r>
          <a:r>
            <a:rPr lang="pt-BR" sz="1400" b="1" baseline="0"/>
            <a:t> bem vinda, Agatha! </a:t>
          </a:r>
          <a:endParaRPr lang="pt-BR" sz="1400" b="1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4097" name="AutoShape 1" descr="商人图标PNG图片素材下载_图片编号qbbegdlj-免抠素材网"/>
        <xdr:cNvSpPr>
          <a:spLocks noChangeAspect="1" noChangeArrowheads="1"/>
        </xdr:cNvSpPr>
      </xdr:nvSpPr>
      <xdr:spPr bwMode="auto">
        <a:xfrm>
          <a:off x="48768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694765</xdr:colOff>
      <xdr:row>2</xdr:row>
      <xdr:rowOff>22412</xdr:rowOff>
    </xdr:from>
    <xdr:to>
      <xdr:col>0</xdr:col>
      <xdr:colOff>1580031</xdr:colOff>
      <xdr:row>5</xdr:row>
      <xdr:rowOff>63235</xdr:rowOff>
    </xdr:to>
    <xdr:pic>
      <xdr:nvPicPr>
        <xdr:cNvPr id="9" name="Imagem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8800"/>
                  </a14:imgEffect>
                  <a14:imgEffect>
                    <a14:saturation sat="200000"/>
                  </a14:imgEffect>
                </a14:imgLayer>
              </a14:imgProps>
            </a:ext>
          </a:extLst>
        </a:blip>
        <a:srcRect l="3394" t="8341" r="5494" b="13464"/>
        <a:stretch/>
      </xdr:blipFill>
      <xdr:spPr>
        <a:xfrm>
          <a:off x="694765" y="403412"/>
          <a:ext cx="885266" cy="843644"/>
        </a:xfrm>
        <a:prstGeom prst="rect">
          <a:avLst/>
        </a:prstGeom>
      </xdr:spPr>
    </xdr:pic>
    <xdr:clientData/>
  </xdr:twoCellAnchor>
  <xdr:twoCellAnchor editAs="oneCell">
    <xdr:from>
      <xdr:col>1</xdr:col>
      <xdr:colOff>121584</xdr:colOff>
      <xdr:row>0</xdr:row>
      <xdr:rowOff>47625</xdr:rowOff>
    </xdr:from>
    <xdr:to>
      <xdr:col>1</xdr:col>
      <xdr:colOff>1090893</xdr:colOff>
      <xdr:row>4</xdr:row>
      <xdr:rowOff>40679</xdr:rowOff>
    </xdr:to>
    <xdr:pic>
      <xdr:nvPicPr>
        <xdr:cNvPr id="14" name="Imagem 13" descr="Design PNG E SVG De Comida Retrô De Picolé Para Camiseta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834" y="47625"/>
          <a:ext cx="983316" cy="969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896836</xdr:colOff>
      <xdr:row>10</xdr:row>
      <xdr:rowOff>59376</xdr:rowOff>
    </xdr:from>
    <xdr:to>
      <xdr:col>7</xdr:col>
      <xdr:colOff>255189</xdr:colOff>
      <xdr:row>23</xdr:row>
      <xdr:rowOff>8660</xdr:rowOff>
    </xdr:to>
    <xdr:grpSp>
      <xdr:nvGrpSpPr>
        <xdr:cNvPr id="4" name="Agrupar 3"/>
        <xdr:cNvGrpSpPr/>
      </xdr:nvGrpSpPr>
      <xdr:grpSpPr>
        <a:xfrm>
          <a:off x="3713515" y="2290947"/>
          <a:ext cx="9114674" cy="2425784"/>
          <a:chOff x="2707822" y="1741714"/>
          <a:chExt cx="9225643" cy="4000500"/>
        </a:xfrm>
      </xdr:grpSpPr>
      <xdr:sp macro="" textlink="">
        <xdr:nvSpPr>
          <xdr:cNvPr id="2" name="Retângulo Arredondado 1"/>
          <xdr:cNvSpPr/>
        </xdr:nvSpPr>
        <xdr:spPr>
          <a:xfrm>
            <a:off x="2707822" y="1741714"/>
            <a:ext cx="9225643" cy="4000500"/>
          </a:xfrm>
          <a:prstGeom prst="roundRect">
            <a:avLst>
              <a:gd name="adj" fmla="val 7823"/>
            </a:avLst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6" name="Gráfico 5"/>
          <xdr:cNvGraphicFramePr>
            <a:graphicFrameLocks/>
          </xdr:cNvGraphicFramePr>
        </xdr:nvGraphicFramePr>
        <xdr:xfrm>
          <a:off x="3227190" y="2190749"/>
          <a:ext cx="8189204" cy="31024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oneCell">
    <xdr:from>
      <xdr:col>0</xdr:col>
      <xdr:colOff>204107</xdr:colOff>
      <xdr:row>10</xdr:row>
      <xdr:rowOff>103416</xdr:rowOff>
    </xdr:from>
    <xdr:to>
      <xdr:col>0</xdr:col>
      <xdr:colOff>2032907</xdr:colOff>
      <xdr:row>18</xdr:row>
      <xdr:rowOff>27215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Popularidad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opularidad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107" y="2334987"/>
              <a:ext cx="1828800" cy="1447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82442</xdr:colOff>
      <xdr:row>0</xdr:row>
      <xdr:rowOff>40822</xdr:rowOff>
    </xdr:from>
    <xdr:to>
      <xdr:col>0</xdr:col>
      <xdr:colOff>2082971</xdr:colOff>
      <xdr:row>7</xdr:row>
      <xdr:rowOff>214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442" y="40822"/>
          <a:ext cx="2000529" cy="15242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13609</xdr:rowOff>
    </xdr:from>
    <xdr:to>
      <xdr:col>0</xdr:col>
      <xdr:colOff>2736273</xdr:colOff>
      <xdr:row>38</xdr:row>
      <xdr:rowOff>115661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Forma de Pagamen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amen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102680"/>
              <a:ext cx="2736273" cy="26738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954537</xdr:colOff>
      <xdr:row>27</xdr:row>
      <xdr:rowOff>169106</xdr:rowOff>
    </xdr:from>
    <xdr:to>
      <xdr:col>3</xdr:col>
      <xdr:colOff>2790265</xdr:colOff>
      <xdr:row>52</xdr:row>
      <xdr:rowOff>33617</xdr:rowOff>
    </xdr:to>
    <xdr:grpSp>
      <xdr:nvGrpSpPr>
        <xdr:cNvPr id="10" name="Agrupar 9"/>
        <xdr:cNvGrpSpPr/>
      </xdr:nvGrpSpPr>
      <xdr:grpSpPr>
        <a:xfrm>
          <a:off x="3771216" y="5734427"/>
          <a:ext cx="6434942" cy="4627011"/>
          <a:chOff x="4338713" y="6153047"/>
          <a:chExt cx="6441346" cy="4627011"/>
        </a:xfrm>
      </xdr:grpSpPr>
      <xdr:sp macro="" textlink="">
        <xdr:nvSpPr>
          <xdr:cNvPr id="8" name="Retângulo Arredondado 7"/>
          <xdr:cNvSpPr/>
        </xdr:nvSpPr>
        <xdr:spPr>
          <a:xfrm>
            <a:off x="4338713" y="6153047"/>
            <a:ext cx="6441346" cy="4627011"/>
          </a:xfrm>
          <a:prstGeom prst="roundRect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13" name="Gráfico 12"/>
          <xdr:cNvGraphicFramePr>
            <a:graphicFrameLocks/>
          </xdr:cNvGraphicFramePr>
        </xdr:nvGraphicFramePr>
        <xdr:xfrm>
          <a:off x="4969300" y="6638058"/>
          <a:ext cx="5172024" cy="33880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gusto canoa furada" refreshedDate="45838.907008564813" createdVersion="6" refreshedVersion="6" minRefreshableVersion="3" recordCount="50">
  <cacheSource type="worksheet">
    <worksheetSource ref="A1:H51" sheet="bases"/>
  </cacheSource>
  <cacheFields count="8">
    <cacheField name="Picolé" numFmtId="0">
      <sharedItems count="50">
        <s v="Goiaba cremosa"/>
        <s v="Picolé napolitano"/>
        <s v="Manga cremosa"/>
        <s v="Tangerina geladinha"/>
        <s v="Morango silvestre"/>
        <s v="Chocolate amargo com laranja"/>
        <s v="Frutas tropicais"/>
        <s v="Morango com leite condensado"/>
        <s v="Leite ninho com morango"/>
        <s v="Pistache"/>
        <s v="Morango com chocolate"/>
        <s v="Paçoca"/>
        <s v="Lichia com hortelã"/>
        <s v="Maracujá cremoso"/>
        <s v="Mel com gengibre"/>
        <s v="Açaí com banana"/>
        <s v="Manga com maracujá"/>
        <s v="Kiwi com limão"/>
        <s v="Coco com pedaços"/>
        <s v="Iogurte natural com mel"/>
        <s v="Uva"/>
        <s v="Cheesecake de frutas vermelhas"/>
        <s v="Menta com chocolate"/>
        <s v="Ninho com Nutella"/>
        <s v="Creme de baunilha"/>
        <s v="Sorvete de milho verde"/>
        <s v="Baunilha com calda de frutas"/>
        <s v="Limão"/>
        <s v="Brownie com sorvete"/>
        <s v="Banana com canela"/>
        <s v="Café com leite"/>
        <s v="Leite condensado com ameixa"/>
        <s v="Picolé detox (couve, limão, maçã)"/>
        <s v="Churros com doce de leite"/>
        <s v="Framboesa silvestre"/>
        <s v="Caramelo salgado"/>
        <s v="Melancia refrescante"/>
        <s v="Doce de leite argentino"/>
        <s v="Picolé de uva verde"/>
        <s v="Abacaxi com hortelã"/>
        <s v="Creme de avelã"/>
        <s v="Chocolate com menta"/>
        <s v="Cacau com pimenta"/>
        <s v="Maracujá com gengibre"/>
        <s v="Tapioca com coco"/>
        <s v="Chocolate belga"/>
        <s v="Frutas vermelhas com chantilly"/>
        <s v="Chocolate branco com Oreo"/>
        <s v="Amendoim cremoso"/>
        <s v="Iogurte com frutas cristalizadas"/>
      </sharedItems>
    </cacheField>
    <cacheField name="Preço" numFmtId="164">
      <sharedItems containsSemiMixedTypes="0" containsString="0" containsNumber="1" minValue="2.5" maxValue="6.8"/>
    </cacheField>
    <cacheField name="Distribuidora" numFmtId="0">
      <sharedItems count="8">
        <s v="Sorvetão Sul"/>
        <s v="IceArte"/>
        <s v="Frio Bom"/>
        <s v="Delilops"/>
        <s v="Gelare Brasil"/>
        <s v="Naturecos"/>
        <s v="Viva Fruta"/>
        <s v="Delipops" u="1"/>
      </sharedItems>
    </cacheField>
    <cacheField name="Data de chegada" numFmtId="14">
      <sharedItems containsSemiMixedTypes="0" containsNonDate="0" containsDate="1" containsString="0" minDate="2023-01-18T00:00:00" maxDate="2025-12-28T00:00:00" count="50">
        <d v="2023-01-18T00:00:00"/>
        <d v="2023-02-22T00:00:00"/>
        <d v="2023-02-27T00:00:00"/>
        <d v="2023-03-03T00:00:00"/>
        <d v="2023-03-20T00:00:00"/>
        <d v="2023-04-13T00:00:00"/>
        <d v="2023-05-13T00:00:00"/>
        <d v="2023-05-25T00:00:00"/>
        <d v="2023-06-02T00:00:00"/>
        <d v="2023-06-11T00:00:00"/>
        <d v="2023-07-06T00:00:00"/>
        <d v="2023-07-23T00:00:00"/>
        <d v="2023-08-07T00:00:00"/>
        <d v="2023-09-03T00:00:00"/>
        <d v="2023-09-16T00:00:00"/>
        <d v="2023-11-14T00:00:00"/>
        <d v="2023-11-19T00:00:00"/>
        <d v="2023-11-30T00:00:00"/>
        <d v="2023-12-08T00:00:00"/>
        <d v="2024-01-10T00:00:00"/>
        <d v="2024-01-26T00:00:00"/>
        <d v="2024-03-01T00:00:00"/>
        <d v="2024-04-06T00:00:00"/>
        <d v="2024-04-12T00:00:00"/>
        <d v="2024-05-19T00:00:00"/>
        <d v="2024-06-04T00:00:00"/>
        <d v="2024-06-15T00:00:00"/>
        <d v="2024-06-18T00:00:00"/>
        <d v="2024-07-24T00:00:00"/>
        <d v="2024-08-12T00:00:00"/>
        <d v="2024-08-17T00:00:00"/>
        <d v="2024-09-01T00:00:00"/>
        <d v="2024-10-08T00:00:00"/>
        <d v="2024-10-21T00:00:00"/>
        <d v="2024-12-14T00:00:00"/>
        <d v="2025-01-11T00:00:00"/>
        <d v="2025-01-15T00:00:00"/>
        <d v="2025-02-07T00:00:00"/>
        <d v="2025-02-28T00:00:00"/>
        <d v="2025-03-09T00:00:00"/>
        <d v="2025-05-09T00:00:00"/>
        <d v="2025-05-30T00:00:00"/>
        <d v="2025-08-29T00:00:00"/>
        <d v="2025-08-31T00:00:00"/>
        <d v="2025-09-22T00:00:00"/>
        <d v="2025-10-04T00:00:00"/>
        <d v="2025-10-25T00:00:00"/>
        <d v="2025-11-05T00:00:00"/>
        <d v="2025-12-20T00:00:00"/>
        <d v="2025-12-27T00:00:00"/>
      </sharedItems>
    </cacheField>
    <cacheField name="Popularidade" numFmtId="0">
      <sharedItems count="3">
        <s v="Média"/>
        <s v="Alta"/>
        <s v="Baixa"/>
      </sharedItems>
    </cacheField>
    <cacheField name="Forma de Pagamento" numFmtId="0">
      <sharedItems count="3">
        <s v="Dinheiro"/>
        <s v="PIX"/>
        <s v="Cartão"/>
      </sharedItems>
    </cacheField>
    <cacheField name="Cidade / Filial" numFmtId="0">
      <sharedItems count="6">
        <s v="Búzios"/>
        <s v="Cabo Frio"/>
        <s v="Arraial do Cabo"/>
        <s v="Araruama"/>
        <s v="Iguaba Grande"/>
        <s v="São Pedro da aldeia"/>
      </sharedItems>
    </cacheField>
    <cacheField name="Lucro no mês" numFmtId="164">
      <sharedItems containsSemiMixedTypes="0" containsString="0" containsNumber="1" minValue="445" maxValue="1210.3999999999999" count="33">
        <n v="605.19999999999993"/>
        <n v="854.4"/>
        <n v="676.4"/>
        <n v="480.6"/>
        <n v="640.80000000000007"/>
        <n v="925.6"/>
        <n v="623"/>
        <n v="979"/>
        <n v="943.4"/>
        <n v="801"/>
        <n v="658.6"/>
        <n v="694.19999999999993"/>
        <n v="569.6"/>
        <n v="712"/>
        <n v="445"/>
        <n v="1157"/>
        <n v="765.4"/>
        <n v="1068"/>
        <n v="587.4"/>
        <n v="729.8"/>
        <n v="818.8"/>
        <n v="1210.3999999999999"/>
        <n v="872.2"/>
        <n v="1032.3999999999999"/>
        <n v="747.6"/>
        <n v="1014.6"/>
        <n v="498.4"/>
        <n v="534"/>
        <n v="996.8"/>
        <n v="836.6"/>
        <n v="890"/>
        <n v="1121.3999999999999"/>
        <n v="1103.600000000000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n v="3.4"/>
    <x v="0"/>
    <x v="0"/>
    <x v="0"/>
    <x v="0"/>
    <x v="0"/>
    <x v="0"/>
  </r>
  <r>
    <x v="1"/>
    <n v="4.8"/>
    <x v="1"/>
    <x v="1"/>
    <x v="1"/>
    <x v="0"/>
    <x v="1"/>
    <x v="1"/>
  </r>
  <r>
    <x v="2"/>
    <n v="3.8"/>
    <x v="2"/>
    <x v="2"/>
    <x v="2"/>
    <x v="1"/>
    <x v="2"/>
    <x v="2"/>
  </r>
  <r>
    <x v="3"/>
    <n v="2.7"/>
    <x v="3"/>
    <x v="3"/>
    <x v="1"/>
    <x v="0"/>
    <x v="0"/>
    <x v="3"/>
  </r>
  <r>
    <x v="4"/>
    <n v="3.6"/>
    <x v="4"/>
    <x v="4"/>
    <x v="2"/>
    <x v="1"/>
    <x v="3"/>
    <x v="4"/>
  </r>
  <r>
    <x v="5"/>
    <n v="5.2"/>
    <x v="3"/>
    <x v="5"/>
    <x v="2"/>
    <x v="1"/>
    <x v="4"/>
    <x v="5"/>
  </r>
  <r>
    <x v="6"/>
    <n v="3.6"/>
    <x v="5"/>
    <x v="6"/>
    <x v="0"/>
    <x v="2"/>
    <x v="1"/>
    <x v="4"/>
  </r>
  <r>
    <x v="7"/>
    <n v="3.5"/>
    <x v="6"/>
    <x v="7"/>
    <x v="0"/>
    <x v="1"/>
    <x v="4"/>
    <x v="6"/>
  </r>
  <r>
    <x v="8"/>
    <n v="5.5"/>
    <x v="0"/>
    <x v="8"/>
    <x v="1"/>
    <x v="2"/>
    <x v="0"/>
    <x v="7"/>
  </r>
  <r>
    <x v="9"/>
    <n v="5.3"/>
    <x v="1"/>
    <x v="9"/>
    <x v="0"/>
    <x v="2"/>
    <x v="3"/>
    <x v="8"/>
  </r>
  <r>
    <x v="10"/>
    <n v="4.5"/>
    <x v="2"/>
    <x v="10"/>
    <x v="2"/>
    <x v="2"/>
    <x v="1"/>
    <x v="9"/>
  </r>
  <r>
    <x v="11"/>
    <n v="3.7"/>
    <x v="3"/>
    <x v="11"/>
    <x v="0"/>
    <x v="0"/>
    <x v="0"/>
    <x v="10"/>
  </r>
  <r>
    <x v="12"/>
    <n v="3.5"/>
    <x v="4"/>
    <x v="12"/>
    <x v="0"/>
    <x v="1"/>
    <x v="3"/>
    <x v="6"/>
  </r>
  <r>
    <x v="13"/>
    <n v="3.5"/>
    <x v="3"/>
    <x v="13"/>
    <x v="1"/>
    <x v="2"/>
    <x v="1"/>
    <x v="6"/>
  </r>
  <r>
    <x v="14"/>
    <n v="3.9"/>
    <x v="5"/>
    <x v="14"/>
    <x v="0"/>
    <x v="0"/>
    <x v="2"/>
    <x v="11"/>
  </r>
  <r>
    <x v="15"/>
    <n v="5.5"/>
    <x v="6"/>
    <x v="15"/>
    <x v="0"/>
    <x v="1"/>
    <x v="1"/>
    <x v="7"/>
  </r>
  <r>
    <x v="16"/>
    <n v="3.9"/>
    <x v="0"/>
    <x v="16"/>
    <x v="0"/>
    <x v="2"/>
    <x v="5"/>
    <x v="11"/>
  </r>
  <r>
    <x v="17"/>
    <n v="3.2"/>
    <x v="1"/>
    <x v="17"/>
    <x v="1"/>
    <x v="0"/>
    <x v="5"/>
    <x v="12"/>
  </r>
  <r>
    <x v="18"/>
    <n v="4"/>
    <x v="2"/>
    <x v="18"/>
    <x v="2"/>
    <x v="2"/>
    <x v="5"/>
    <x v="13"/>
  </r>
  <r>
    <x v="19"/>
    <n v="4"/>
    <x v="3"/>
    <x v="19"/>
    <x v="2"/>
    <x v="0"/>
    <x v="2"/>
    <x v="13"/>
  </r>
  <r>
    <x v="20"/>
    <n v="2.5"/>
    <x v="4"/>
    <x v="20"/>
    <x v="1"/>
    <x v="1"/>
    <x v="3"/>
    <x v="14"/>
  </r>
  <r>
    <x v="21"/>
    <n v="6.5"/>
    <x v="3"/>
    <x v="21"/>
    <x v="2"/>
    <x v="1"/>
    <x v="4"/>
    <x v="15"/>
  </r>
  <r>
    <x v="22"/>
    <n v="4.3"/>
    <x v="5"/>
    <x v="22"/>
    <x v="1"/>
    <x v="1"/>
    <x v="1"/>
    <x v="16"/>
  </r>
  <r>
    <x v="23"/>
    <n v="6"/>
    <x v="6"/>
    <x v="23"/>
    <x v="1"/>
    <x v="0"/>
    <x v="0"/>
    <x v="17"/>
  </r>
  <r>
    <x v="24"/>
    <n v="3.3"/>
    <x v="0"/>
    <x v="24"/>
    <x v="0"/>
    <x v="1"/>
    <x v="5"/>
    <x v="18"/>
  </r>
  <r>
    <x v="25"/>
    <n v="4.0999999999999996"/>
    <x v="1"/>
    <x v="25"/>
    <x v="2"/>
    <x v="1"/>
    <x v="2"/>
    <x v="19"/>
  </r>
  <r>
    <x v="26"/>
    <n v="4.5999999999999996"/>
    <x v="2"/>
    <x v="26"/>
    <x v="0"/>
    <x v="2"/>
    <x v="5"/>
    <x v="20"/>
  </r>
  <r>
    <x v="27"/>
    <n v="2.5"/>
    <x v="3"/>
    <x v="27"/>
    <x v="2"/>
    <x v="1"/>
    <x v="0"/>
    <x v="14"/>
  </r>
  <r>
    <x v="28"/>
    <n v="6.8"/>
    <x v="4"/>
    <x v="28"/>
    <x v="0"/>
    <x v="1"/>
    <x v="0"/>
    <x v="21"/>
  </r>
  <r>
    <x v="29"/>
    <n v="3.8"/>
    <x v="3"/>
    <x v="29"/>
    <x v="1"/>
    <x v="2"/>
    <x v="0"/>
    <x v="2"/>
  </r>
  <r>
    <x v="30"/>
    <n v="3.9"/>
    <x v="5"/>
    <x v="30"/>
    <x v="2"/>
    <x v="2"/>
    <x v="4"/>
    <x v="11"/>
  </r>
  <r>
    <x v="31"/>
    <n v="4.9000000000000004"/>
    <x v="6"/>
    <x v="31"/>
    <x v="1"/>
    <x v="2"/>
    <x v="2"/>
    <x v="22"/>
  </r>
  <r>
    <x v="32"/>
    <n v="4.0999999999999996"/>
    <x v="0"/>
    <x v="32"/>
    <x v="2"/>
    <x v="0"/>
    <x v="1"/>
    <x v="19"/>
  </r>
  <r>
    <x v="33"/>
    <n v="5.8"/>
    <x v="1"/>
    <x v="33"/>
    <x v="1"/>
    <x v="0"/>
    <x v="0"/>
    <x v="23"/>
  </r>
  <r>
    <x v="34"/>
    <n v="4.2"/>
    <x v="2"/>
    <x v="34"/>
    <x v="0"/>
    <x v="2"/>
    <x v="3"/>
    <x v="24"/>
  </r>
  <r>
    <x v="35"/>
    <n v="5.7"/>
    <x v="3"/>
    <x v="35"/>
    <x v="1"/>
    <x v="2"/>
    <x v="0"/>
    <x v="25"/>
  </r>
  <r>
    <x v="36"/>
    <n v="2.8"/>
    <x v="4"/>
    <x v="36"/>
    <x v="2"/>
    <x v="1"/>
    <x v="3"/>
    <x v="26"/>
  </r>
  <r>
    <x v="37"/>
    <n v="4.8"/>
    <x v="3"/>
    <x v="37"/>
    <x v="1"/>
    <x v="1"/>
    <x v="2"/>
    <x v="1"/>
  </r>
  <r>
    <x v="38"/>
    <n v="3"/>
    <x v="5"/>
    <x v="38"/>
    <x v="2"/>
    <x v="1"/>
    <x v="5"/>
    <x v="27"/>
  </r>
  <r>
    <x v="39"/>
    <n v="3"/>
    <x v="6"/>
    <x v="39"/>
    <x v="0"/>
    <x v="0"/>
    <x v="1"/>
    <x v="27"/>
  </r>
  <r>
    <x v="40"/>
    <n v="5.6"/>
    <x v="0"/>
    <x v="40"/>
    <x v="2"/>
    <x v="2"/>
    <x v="1"/>
    <x v="28"/>
  </r>
  <r>
    <x v="41"/>
    <n v="4.5"/>
    <x v="1"/>
    <x v="41"/>
    <x v="2"/>
    <x v="0"/>
    <x v="2"/>
    <x v="9"/>
  </r>
  <r>
    <x v="42"/>
    <n v="4.7"/>
    <x v="2"/>
    <x v="42"/>
    <x v="2"/>
    <x v="0"/>
    <x v="1"/>
    <x v="29"/>
  </r>
  <r>
    <x v="43"/>
    <n v="4"/>
    <x v="3"/>
    <x v="43"/>
    <x v="2"/>
    <x v="0"/>
    <x v="5"/>
    <x v="13"/>
  </r>
  <r>
    <x v="44"/>
    <n v="4.2"/>
    <x v="4"/>
    <x v="44"/>
    <x v="0"/>
    <x v="1"/>
    <x v="1"/>
    <x v="24"/>
  </r>
  <r>
    <x v="45"/>
    <n v="5"/>
    <x v="3"/>
    <x v="45"/>
    <x v="1"/>
    <x v="2"/>
    <x v="5"/>
    <x v="30"/>
  </r>
  <r>
    <x v="46"/>
    <n v="6.3"/>
    <x v="5"/>
    <x v="46"/>
    <x v="1"/>
    <x v="1"/>
    <x v="4"/>
    <x v="31"/>
  </r>
  <r>
    <x v="47"/>
    <n v="6.2"/>
    <x v="6"/>
    <x v="47"/>
    <x v="1"/>
    <x v="2"/>
    <x v="3"/>
    <x v="32"/>
  </r>
  <r>
    <x v="48"/>
    <n v="4.5"/>
    <x v="0"/>
    <x v="48"/>
    <x v="0"/>
    <x v="0"/>
    <x v="1"/>
    <x v="9"/>
  </r>
  <r>
    <x v="49"/>
    <n v="5"/>
    <x v="1"/>
    <x v="49"/>
    <x v="0"/>
    <x v="0"/>
    <x v="4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bl_forma_pagamento" cacheId="1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0">
  <location ref="D26:E33" firstHeaderRow="1" firstDataRow="1" firstDataCol="1"/>
  <pivotFields count="8">
    <pivotField showAll="0">
      <items count="51">
        <item x="39"/>
        <item x="15"/>
        <item x="48"/>
        <item x="29"/>
        <item x="26"/>
        <item x="28"/>
        <item x="42"/>
        <item x="30"/>
        <item x="35"/>
        <item x="21"/>
        <item x="5"/>
        <item x="45"/>
        <item x="47"/>
        <item x="41"/>
        <item x="33"/>
        <item x="18"/>
        <item x="40"/>
        <item x="24"/>
        <item x="37"/>
        <item x="34"/>
        <item x="6"/>
        <item x="46"/>
        <item x="0"/>
        <item x="49"/>
        <item x="19"/>
        <item x="17"/>
        <item x="31"/>
        <item x="8"/>
        <item x="12"/>
        <item x="27"/>
        <item x="16"/>
        <item x="2"/>
        <item x="43"/>
        <item x="13"/>
        <item x="14"/>
        <item x="36"/>
        <item x="22"/>
        <item x="10"/>
        <item x="7"/>
        <item x="4"/>
        <item x="23"/>
        <item x="11"/>
        <item x="38"/>
        <item x="32"/>
        <item x="1"/>
        <item x="9"/>
        <item x="25"/>
        <item x="3"/>
        <item x="44"/>
        <item x="20"/>
        <item t="default"/>
      </items>
    </pivotField>
    <pivotField numFmtId="164" showAll="0"/>
    <pivotField showAll="0">
      <items count="9">
        <item x="3"/>
        <item m="1" x="7"/>
        <item x="2"/>
        <item x="4"/>
        <item x="1"/>
        <item x="0"/>
        <item x="6"/>
        <item x="5"/>
        <item t="default"/>
      </items>
    </pivotField>
    <pivotField numFmtId="14" showAll="0"/>
    <pivotField showAll="0">
      <items count="4">
        <item x="1"/>
        <item x="2"/>
        <item x="0"/>
        <item t="default"/>
      </items>
    </pivotField>
    <pivotField showAll="0" defaultSubtotal="0">
      <items count="3">
        <item x="2"/>
        <item h="1" x="0"/>
        <item h="1" x="1"/>
      </items>
    </pivotField>
    <pivotField axis="axisRow" showAll="0" defaultSubtotal="0">
      <items count="6">
        <item x="3"/>
        <item x="2"/>
        <item x="0"/>
        <item x="1"/>
        <item x="4"/>
        <item x="5"/>
      </items>
    </pivotField>
    <pivotField dataField="1" numFmtId="164" showAll="0">
      <items count="34">
        <item x="14"/>
        <item x="3"/>
        <item x="26"/>
        <item x="27"/>
        <item x="12"/>
        <item x="18"/>
        <item x="0"/>
        <item x="6"/>
        <item x="4"/>
        <item x="10"/>
        <item x="2"/>
        <item x="11"/>
        <item x="13"/>
        <item x="19"/>
        <item x="24"/>
        <item x="16"/>
        <item x="9"/>
        <item x="20"/>
        <item x="29"/>
        <item x="1"/>
        <item x="22"/>
        <item x="30"/>
        <item x="5"/>
        <item x="8"/>
        <item x="7"/>
        <item x="28"/>
        <item x="25"/>
        <item x="23"/>
        <item x="17"/>
        <item x="32"/>
        <item x="31"/>
        <item x="15"/>
        <item x="21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Lucro no mês" fld="7" baseField="0" baseItem="0"/>
  </dataFields>
  <formats count="1">
    <format dxfId="0">
      <pivotArea outline="0" collapsedLevelsAreSubtotals="1" fieldPosition="0"/>
    </format>
  </formats>
  <chartFormats count="2">
    <chartFormat chart="3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bl_marcas_total" cacheId="1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0">
  <location ref="C9:D16" firstHeaderRow="1" firstDataRow="1" firstDataCol="1"/>
  <pivotFields count="8">
    <pivotField showAll="0"/>
    <pivotField numFmtId="164" showAll="0"/>
    <pivotField axis="axisRow" showAll="0">
      <items count="9">
        <item x="3"/>
        <item m="1" x="7"/>
        <item x="2"/>
        <item x="4"/>
        <item x="1"/>
        <item x="0"/>
        <item x="6"/>
        <item x="5"/>
        <item t="default"/>
      </items>
    </pivotField>
    <pivotField numFmtId="14" showAll="0"/>
    <pivotField multipleItemSelectionAllowed="1" showAll="0">
      <items count="4">
        <item x="1"/>
        <item h="1" x="2"/>
        <item h="1" x="0"/>
        <item t="default"/>
      </items>
    </pivotField>
    <pivotField showAll="0" defaultSubtotal="0"/>
    <pivotField showAll="0" defaultSubtotal="0"/>
    <pivotField dataField="1" numFmtId="164" showAll="0"/>
  </pivotFields>
  <rowFields count="1">
    <field x="2"/>
  </rowFields>
  <rowItems count="7">
    <i>
      <x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Lucro no mês" fld="7" baseField="0" baseItem="0" numFmtId="164"/>
  </dataFields>
  <formats count="1">
    <format dxfId="3">
      <pivotArea outline="0" collapsedLevelsAreSubtotals="1" fieldPosition="0"/>
    </format>
  </formats>
  <chartFormats count="3"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bl_cidade" cacheId="1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84:D91" firstHeaderRow="1" firstDataRow="1" firstDataCol="1" rowPageCount="1" colPageCount="1"/>
  <pivotFields count="8">
    <pivotField showAll="0"/>
    <pivotField numFmtId="164" showAll="0"/>
    <pivotField showAll="0"/>
    <pivotField axis="axisPage" numFmtId="14" multipleItemSelectionAllowed="1" showAll="0">
      <items count="51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x="43"/>
        <item x="44"/>
        <item h="1" x="45"/>
        <item h="1" x="46"/>
        <item h="1" x="47"/>
        <item h="1" x="48"/>
        <item h="1" x="49"/>
        <item t="default"/>
      </items>
    </pivotField>
    <pivotField showAll="0"/>
    <pivotField showAll="0" defaultSubtotal="0"/>
    <pivotField axis="axisRow" showAll="0" defaultSubtotal="0">
      <items count="6">
        <item x="3"/>
        <item x="2"/>
        <item x="0"/>
        <item x="1"/>
        <item x="4"/>
        <item x="5"/>
      </items>
    </pivotField>
    <pivotField dataField="1" numFmtId="164"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3" hier="-1"/>
  </pageFields>
  <dataFields count="1">
    <dataField name="Soma de Lucro no mês" fld="7" baseField="5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opularidade" sourceName="Popularidade">
  <pivotTables>
    <pivotTable tabId="7" name="tbl_marcas_total"/>
  </pivotTables>
  <data>
    <tabular pivotCacheId="1">
      <items count="3">
        <i x="1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orma_de_Pagamento" sourceName="Forma de Pagamento">
  <pivotTables>
    <pivotTable tabId="7" name="tbl_forma_pagamento"/>
  </pivotTables>
  <data>
    <tabular pivotCacheId="1">
      <items count="3">
        <i x="2" s="1"/>
        <i x="0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opularidade" cache="SegmentaçãodeDados_Popularidade" caption="Popularidade" rowHeight="241300"/>
  <slicer name="Forma de Pagamento" cache="SegmentaçãodeDados_Forma_de_Pagamento" caption="Forma de Pagament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opularidade 1" cache="SegmentaçãodeDados_Popularidade" caption="Popularidade" style="SlicerStyleLight2 2" rowHeight="241300"/>
  <slicer name="Forma de Pagamento 1" cache="SegmentaçãodeDados_Forma_de_Pagamento" caption="Forma de Pagamento" style="SlicerStyleLight2 2" rowHeight="241300"/>
</slicers>
</file>

<file path=xl/tables/table1.xml><?xml version="1.0" encoding="utf-8"?>
<table xmlns="http://schemas.openxmlformats.org/spreadsheetml/2006/main" id="3" name="tbl_cidades" displayName="tbl_cidades" ref="A1:A7" totalsRowShown="0" headerRowDxfId="7">
  <autoFilter ref="A1:A7"/>
  <tableColumns count="1">
    <tableColumn id="1" name="CIDADE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_forma_pagamento" displayName="tbl_forma_pagamento" ref="C1:C4" totalsRowShown="0" headerRowDxfId="5">
  <autoFilter ref="C1:C4"/>
  <tableColumns count="1">
    <tableColumn id="1" name="FORMA DE PAG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2" sqref="F2:F52"/>
    </sheetView>
  </sheetViews>
  <sheetFormatPr defaultRowHeight="15" x14ac:dyDescent="0.25"/>
  <cols>
    <col min="1" max="1" width="18.5703125" bestFit="1" customWidth="1"/>
    <col min="3" max="3" width="24.85546875" customWidth="1"/>
    <col min="6" max="6" width="12.140625" bestFit="1" customWidth="1"/>
  </cols>
  <sheetData>
    <row r="1" spans="1:6" x14ac:dyDescent="0.25">
      <c r="A1" s="18" t="s">
        <v>76</v>
      </c>
      <c r="C1" s="18" t="s">
        <v>82</v>
      </c>
      <c r="F1" s="21" t="s">
        <v>95</v>
      </c>
    </row>
    <row r="2" spans="1:6" x14ac:dyDescent="0.25">
      <c r="A2" s="17" t="s">
        <v>81</v>
      </c>
      <c r="C2" t="s">
        <v>83</v>
      </c>
      <c r="F2" t="s">
        <v>62</v>
      </c>
    </row>
    <row r="3" spans="1:6" x14ac:dyDescent="0.25">
      <c r="A3" s="17" t="s">
        <v>86</v>
      </c>
      <c r="C3" t="s">
        <v>84</v>
      </c>
      <c r="F3" t="s">
        <v>63</v>
      </c>
    </row>
    <row r="4" spans="1:6" x14ac:dyDescent="0.25">
      <c r="A4" s="17" t="s">
        <v>80</v>
      </c>
      <c r="C4" t="s">
        <v>85</v>
      </c>
      <c r="F4" t="s">
        <v>61</v>
      </c>
    </row>
    <row r="5" spans="1:6" x14ac:dyDescent="0.25">
      <c r="A5" s="17" t="s">
        <v>77</v>
      </c>
      <c r="F5" t="s">
        <v>65</v>
      </c>
    </row>
    <row r="6" spans="1:6" x14ac:dyDescent="0.25">
      <c r="A6" s="17" t="s">
        <v>79</v>
      </c>
      <c r="F6" t="s">
        <v>60</v>
      </c>
    </row>
    <row r="7" spans="1:6" x14ac:dyDescent="0.25">
      <c r="A7" s="17" t="s">
        <v>78</v>
      </c>
      <c r="F7" t="s">
        <v>65</v>
      </c>
    </row>
    <row r="8" spans="1:6" x14ac:dyDescent="0.25">
      <c r="F8" t="s">
        <v>72</v>
      </c>
    </row>
    <row r="9" spans="1:6" x14ac:dyDescent="0.25">
      <c r="F9" t="s">
        <v>64</v>
      </c>
    </row>
    <row r="10" spans="1:6" x14ac:dyDescent="0.25">
      <c r="F10" t="s">
        <v>62</v>
      </c>
    </row>
    <row r="11" spans="1:6" x14ac:dyDescent="0.25">
      <c r="F11" t="s">
        <v>63</v>
      </c>
    </row>
    <row r="12" spans="1:6" x14ac:dyDescent="0.25">
      <c r="F12" t="s">
        <v>61</v>
      </c>
    </row>
    <row r="13" spans="1:6" x14ac:dyDescent="0.25">
      <c r="F13" t="s">
        <v>65</v>
      </c>
    </row>
    <row r="14" spans="1:6" x14ac:dyDescent="0.25">
      <c r="F14" t="s">
        <v>60</v>
      </c>
    </row>
    <row r="15" spans="1:6" x14ac:dyDescent="0.25">
      <c r="F15" t="s">
        <v>65</v>
      </c>
    </row>
    <row r="16" spans="1:6" x14ac:dyDescent="0.25">
      <c r="F16" t="s">
        <v>72</v>
      </c>
    </row>
    <row r="17" spans="6:6" x14ac:dyDescent="0.25">
      <c r="F17" t="s">
        <v>64</v>
      </c>
    </row>
    <row r="18" spans="6:6" x14ac:dyDescent="0.25">
      <c r="F18" t="s">
        <v>62</v>
      </c>
    </row>
    <row r="19" spans="6:6" x14ac:dyDescent="0.25">
      <c r="F19" t="s">
        <v>63</v>
      </c>
    </row>
    <row r="20" spans="6:6" x14ac:dyDescent="0.25">
      <c r="F20" t="s">
        <v>61</v>
      </c>
    </row>
    <row r="21" spans="6:6" x14ac:dyDescent="0.25">
      <c r="F21" t="s">
        <v>65</v>
      </c>
    </row>
    <row r="22" spans="6:6" x14ac:dyDescent="0.25">
      <c r="F22" t="s">
        <v>60</v>
      </c>
    </row>
    <row r="23" spans="6:6" x14ac:dyDescent="0.25">
      <c r="F23" t="s">
        <v>65</v>
      </c>
    </row>
    <row r="24" spans="6:6" x14ac:dyDescent="0.25">
      <c r="F24" t="s">
        <v>72</v>
      </c>
    </row>
    <row r="25" spans="6:6" x14ac:dyDescent="0.25">
      <c r="F25" t="s">
        <v>64</v>
      </c>
    </row>
    <row r="26" spans="6:6" x14ac:dyDescent="0.25">
      <c r="F26" t="s">
        <v>62</v>
      </c>
    </row>
    <row r="27" spans="6:6" x14ac:dyDescent="0.25">
      <c r="F27" t="s">
        <v>63</v>
      </c>
    </row>
    <row r="28" spans="6:6" x14ac:dyDescent="0.25">
      <c r="F28" t="s">
        <v>61</v>
      </c>
    </row>
    <row r="29" spans="6:6" x14ac:dyDescent="0.25">
      <c r="F29" t="s">
        <v>65</v>
      </c>
    </row>
    <row r="30" spans="6:6" x14ac:dyDescent="0.25">
      <c r="F30" t="s">
        <v>60</v>
      </c>
    </row>
    <row r="31" spans="6:6" x14ac:dyDescent="0.25">
      <c r="F31" t="s">
        <v>65</v>
      </c>
    </row>
    <row r="32" spans="6:6" x14ac:dyDescent="0.25">
      <c r="F32" t="s">
        <v>72</v>
      </c>
    </row>
    <row r="33" spans="6:6" x14ac:dyDescent="0.25">
      <c r="F33" t="s">
        <v>64</v>
      </c>
    </row>
    <row r="34" spans="6:6" x14ac:dyDescent="0.25">
      <c r="F34" t="s">
        <v>62</v>
      </c>
    </row>
    <row r="35" spans="6:6" x14ac:dyDescent="0.25">
      <c r="F35" t="s">
        <v>63</v>
      </c>
    </row>
    <row r="36" spans="6:6" x14ac:dyDescent="0.25">
      <c r="F36" t="s">
        <v>61</v>
      </c>
    </row>
    <row r="37" spans="6:6" x14ac:dyDescent="0.25">
      <c r="F37" t="s">
        <v>65</v>
      </c>
    </row>
    <row r="38" spans="6:6" x14ac:dyDescent="0.25">
      <c r="F38" t="s">
        <v>60</v>
      </c>
    </row>
    <row r="39" spans="6:6" x14ac:dyDescent="0.25">
      <c r="F39" t="s">
        <v>65</v>
      </c>
    </row>
    <row r="40" spans="6:6" x14ac:dyDescent="0.25">
      <c r="F40" t="s">
        <v>72</v>
      </c>
    </row>
    <row r="41" spans="6:6" x14ac:dyDescent="0.25">
      <c r="F41" t="s">
        <v>64</v>
      </c>
    </row>
    <row r="42" spans="6:6" x14ac:dyDescent="0.25">
      <c r="F42" t="s">
        <v>62</v>
      </c>
    </row>
    <row r="43" spans="6:6" x14ac:dyDescent="0.25">
      <c r="F43" t="s">
        <v>63</v>
      </c>
    </row>
    <row r="44" spans="6:6" x14ac:dyDescent="0.25">
      <c r="F44" t="s">
        <v>61</v>
      </c>
    </row>
    <row r="45" spans="6:6" x14ac:dyDescent="0.25">
      <c r="F45" t="s">
        <v>65</v>
      </c>
    </row>
    <row r="46" spans="6:6" x14ac:dyDescent="0.25">
      <c r="F46" t="s">
        <v>60</v>
      </c>
    </row>
    <row r="47" spans="6:6" x14ac:dyDescent="0.25">
      <c r="F47" t="s">
        <v>65</v>
      </c>
    </row>
    <row r="48" spans="6:6" x14ac:dyDescent="0.25">
      <c r="F48" t="s">
        <v>72</v>
      </c>
    </row>
    <row r="49" spans="6:6" x14ac:dyDescent="0.25">
      <c r="F49" t="s">
        <v>64</v>
      </c>
    </row>
    <row r="50" spans="6:6" x14ac:dyDescent="0.25">
      <c r="F50" t="s">
        <v>62</v>
      </c>
    </row>
    <row r="51" spans="6:6" x14ac:dyDescent="0.25">
      <c r="F51" t="s">
        <v>63</v>
      </c>
    </row>
    <row r="52" spans="6:6" x14ac:dyDescent="0.25">
      <c r="F52" t="s">
        <v>61</v>
      </c>
    </row>
  </sheetData>
  <sortState ref="A2:A7">
    <sortCondition ref="A8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C19" zoomScale="85" zoomScaleNormal="85" workbookViewId="0">
      <selection activeCell="F2" sqref="F2:F52"/>
    </sheetView>
  </sheetViews>
  <sheetFormatPr defaultRowHeight="15" x14ac:dyDescent="0.25"/>
  <cols>
    <col min="1" max="1" width="37.85546875" customWidth="1"/>
    <col min="2" max="2" width="7.42578125" bestFit="1" customWidth="1"/>
    <col min="3" max="3" width="14.5703125" bestFit="1" customWidth="1"/>
    <col min="4" max="4" width="18.42578125" bestFit="1" customWidth="1"/>
    <col min="5" max="5" width="14.7109375" customWidth="1"/>
    <col min="6" max="6" width="23.85546875" bestFit="1" customWidth="1"/>
    <col min="7" max="7" width="20" bestFit="1" customWidth="1"/>
    <col min="8" max="8" width="15.28515625" bestFit="1" customWidth="1"/>
    <col min="9" max="9" width="10.85546875" bestFit="1" customWidth="1"/>
    <col min="13" max="13" width="13.42578125" bestFit="1" customWidth="1"/>
  </cols>
  <sheetData>
    <row r="1" spans="1:8" ht="17.25" x14ac:dyDescent="0.3">
      <c r="A1" s="3" t="s">
        <v>50</v>
      </c>
      <c r="B1" s="3" t="s">
        <v>51</v>
      </c>
      <c r="C1" s="3" t="s">
        <v>58</v>
      </c>
      <c r="D1" s="3" t="s">
        <v>68</v>
      </c>
      <c r="E1" s="3" t="s">
        <v>59</v>
      </c>
      <c r="F1" s="3" t="s">
        <v>75</v>
      </c>
      <c r="G1" s="3" t="s">
        <v>87</v>
      </c>
      <c r="H1" s="3" t="s">
        <v>67</v>
      </c>
    </row>
    <row r="2" spans="1:8" x14ac:dyDescent="0.25">
      <c r="A2" s="1" t="s">
        <v>31</v>
      </c>
      <c r="B2" s="4">
        <v>3.4</v>
      </c>
      <c r="C2" t="s">
        <v>62</v>
      </c>
      <c r="D2" s="13">
        <v>44944</v>
      </c>
      <c r="E2" t="s">
        <v>89</v>
      </c>
      <c r="F2" t="s">
        <v>83</v>
      </c>
      <c r="G2" t="s">
        <v>80</v>
      </c>
      <c r="H2" s="14">
        <f t="shared" ref="H2:H33" si="0" xml:space="preserve"> B2*178</f>
        <v>605.19999999999993</v>
      </c>
    </row>
    <row r="3" spans="1:8" x14ac:dyDescent="0.25">
      <c r="A3" s="1" t="s">
        <v>41</v>
      </c>
      <c r="B3" s="4">
        <v>4.8</v>
      </c>
      <c r="C3" t="s">
        <v>63</v>
      </c>
      <c r="D3" s="13">
        <v>44979</v>
      </c>
      <c r="E3" t="s">
        <v>66</v>
      </c>
      <c r="F3" t="s">
        <v>83</v>
      </c>
      <c r="G3" t="s">
        <v>77</v>
      </c>
      <c r="H3" s="14">
        <f t="shared" si="0"/>
        <v>854.4</v>
      </c>
    </row>
    <row r="4" spans="1:8" x14ac:dyDescent="0.25">
      <c r="A4" s="1" t="s">
        <v>8</v>
      </c>
      <c r="B4" s="4">
        <v>3.8</v>
      </c>
      <c r="C4" t="s">
        <v>61</v>
      </c>
      <c r="D4" s="13">
        <v>44984</v>
      </c>
      <c r="E4" t="s">
        <v>90</v>
      </c>
      <c r="F4" t="s">
        <v>85</v>
      </c>
      <c r="G4" t="s">
        <v>86</v>
      </c>
      <c r="H4" s="14">
        <f t="shared" si="0"/>
        <v>676.4</v>
      </c>
    </row>
    <row r="5" spans="1:8" x14ac:dyDescent="0.25">
      <c r="A5" s="1" t="s">
        <v>27</v>
      </c>
      <c r="B5" s="4">
        <v>2.7</v>
      </c>
      <c r="C5" t="s">
        <v>65</v>
      </c>
      <c r="D5" s="13">
        <v>44988</v>
      </c>
      <c r="E5" s="2" t="s">
        <v>66</v>
      </c>
      <c r="F5" t="s">
        <v>83</v>
      </c>
      <c r="G5" t="s">
        <v>80</v>
      </c>
      <c r="H5" s="14">
        <f t="shared" si="0"/>
        <v>480.6</v>
      </c>
    </row>
    <row r="6" spans="1:8" x14ac:dyDescent="0.25">
      <c r="A6" s="1" t="s">
        <v>44</v>
      </c>
      <c r="B6" s="4">
        <v>3.6</v>
      </c>
      <c r="C6" t="s">
        <v>60</v>
      </c>
      <c r="D6" s="13">
        <v>45005</v>
      </c>
      <c r="E6" t="s">
        <v>90</v>
      </c>
      <c r="F6" t="s">
        <v>85</v>
      </c>
      <c r="G6" t="s">
        <v>81</v>
      </c>
      <c r="H6" s="14">
        <f t="shared" si="0"/>
        <v>640.80000000000007</v>
      </c>
    </row>
    <row r="7" spans="1:8" x14ac:dyDescent="0.25">
      <c r="A7" s="1" t="s">
        <v>48</v>
      </c>
      <c r="B7" s="4">
        <v>5.2</v>
      </c>
      <c r="C7" t="s">
        <v>65</v>
      </c>
      <c r="D7" s="13">
        <v>45029</v>
      </c>
      <c r="E7" t="s">
        <v>90</v>
      </c>
      <c r="F7" t="s">
        <v>85</v>
      </c>
      <c r="G7" t="s">
        <v>79</v>
      </c>
      <c r="H7" s="14">
        <f t="shared" si="0"/>
        <v>925.6</v>
      </c>
    </row>
    <row r="8" spans="1:8" x14ac:dyDescent="0.25">
      <c r="A8" s="1" t="s">
        <v>21</v>
      </c>
      <c r="B8" s="4">
        <v>3.6</v>
      </c>
      <c r="C8" t="s">
        <v>72</v>
      </c>
      <c r="D8" s="13">
        <v>45059</v>
      </c>
      <c r="E8" t="s">
        <v>89</v>
      </c>
      <c r="F8" t="s">
        <v>84</v>
      </c>
      <c r="G8" t="s">
        <v>77</v>
      </c>
      <c r="H8" s="14">
        <f t="shared" si="0"/>
        <v>640.80000000000007</v>
      </c>
    </row>
    <row r="9" spans="1:8" x14ac:dyDescent="0.25">
      <c r="A9" s="1" t="s">
        <v>0</v>
      </c>
      <c r="B9" s="4">
        <v>3.5</v>
      </c>
      <c r="C9" t="s">
        <v>64</v>
      </c>
      <c r="D9" s="13">
        <v>45071</v>
      </c>
      <c r="E9" t="s">
        <v>89</v>
      </c>
      <c r="F9" t="s">
        <v>85</v>
      </c>
      <c r="G9" t="s">
        <v>79</v>
      </c>
      <c r="H9" s="14">
        <f t="shared" si="0"/>
        <v>623</v>
      </c>
    </row>
    <row r="10" spans="1:8" x14ac:dyDescent="0.25">
      <c r="A10" s="1" t="s">
        <v>24</v>
      </c>
      <c r="B10" s="4">
        <v>5.5</v>
      </c>
      <c r="C10" t="s">
        <v>62</v>
      </c>
      <c r="D10" s="13">
        <v>45079</v>
      </c>
      <c r="E10" t="s">
        <v>66</v>
      </c>
      <c r="F10" t="s">
        <v>84</v>
      </c>
      <c r="G10" t="s">
        <v>80</v>
      </c>
      <c r="H10" s="14">
        <f t="shared" si="0"/>
        <v>979</v>
      </c>
    </row>
    <row r="11" spans="1:8" x14ac:dyDescent="0.25">
      <c r="A11" s="1" t="s">
        <v>16</v>
      </c>
      <c r="B11" s="4">
        <v>5.3</v>
      </c>
      <c r="C11" t="s">
        <v>63</v>
      </c>
      <c r="D11" s="13">
        <v>45088</v>
      </c>
      <c r="E11" t="s">
        <v>89</v>
      </c>
      <c r="F11" t="s">
        <v>84</v>
      </c>
      <c r="G11" t="s">
        <v>81</v>
      </c>
      <c r="H11" s="14">
        <f t="shared" si="0"/>
        <v>943.4</v>
      </c>
    </row>
    <row r="12" spans="1:8" x14ac:dyDescent="0.25">
      <c r="A12" s="1" t="s">
        <v>13</v>
      </c>
      <c r="B12" s="4">
        <v>4.5</v>
      </c>
      <c r="C12" t="s">
        <v>61</v>
      </c>
      <c r="D12" s="13">
        <v>45113</v>
      </c>
      <c r="E12" t="s">
        <v>90</v>
      </c>
      <c r="F12" t="s">
        <v>84</v>
      </c>
      <c r="G12" t="s">
        <v>77</v>
      </c>
      <c r="H12" s="14">
        <f t="shared" si="0"/>
        <v>801</v>
      </c>
    </row>
    <row r="13" spans="1:8" x14ac:dyDescent="0.25">
      <c r="A13" s="1" t="s">
        <v>36</v>
      </c>
      <c r="B13" s="4">
        <v>3.7</v>
      </c>
      <c r="C13" t="s">
        <v>65</v>
      </c>
      <c r="D13" s="13">
        <v>45130</v>
      </c>
      <c r="E13" t="s">
        <v>89</v>
      </c>
      <c r="F13" t="s">
        <v>83</v>
      </c>
      <c r="G13" t="s">
        <v>80</v>
      </c>
      <c r="H13" s="14">
        <f t="shared" si="0"/>
        <v>658.6</v>
      </c>
    </row>
    <row r="14" spans="1:8" x14ac:dyDescent="0.25">
      <c r="A14" s="1" t="s">
        <v>46</v>
      </c>
      <c r="B14" s="4">
        <v>3.5</v>
      </c>
      <c r="C14" t="s">
        <v>60</v>
      </c>
      <c r="D14" s="13">
        <v>45145</v>
      </c>
      <c r="E14" t="s">
        <v>89</v>
      </c>
      <c r="F14" t="s">
        <v>85</v>
      </c>
      <c r="G14" t="s">
        <v>81</v>
      </c>
      <c r="H14" s="14">
        <f t="shared" si="0"/>
        <v>623</v>
      </c>
    </row>
    <row r="15" spans="1:8" x14ac:dyDescent="0.25">
      <c r="A15" s="1" t="s">
        <v>4</v>
      </c>
      <c r="B15" s="4">
        <v>3.5</v>
      </c>
      <c r="C15" t="s">
        <v>65</v>
      </c>
      <c r="D15" s="13">
        <v>45172</v>
      </c>
      <c r="E15" t="s">
        <v>66</v>
      </c>
      <c r="F15" t="s">
        <v>84</v>
      </c>
      <c r="G15" t="s">
        <v>77</v>
      </c>
      <c r="H15" s="14">
        <f t="shared" si="0"/>
        <v>623</v>
      </c>
    </row>
    <row r="16" spans="1:8" x14ac:dyDescent="0.25">
      <c r="A16" s="1" t="s">
        <v>28</v>
      </c>
      <c r="B16" s="4">
        <v>3.9</v>
      </c>
      <c r="C16" t="s">
        <v>72</v>
      </c>
      <c r="D16" s="13">
        <v>45185</v>
      </c>
      <c r="E16" t="s">
        <v>89</v>
      </c>
      <c r="F16" t="s">
        <v>83</v>
      </c>
      <c r="G16" t="s">
        <v>86</v>
      </c>
      <c r="H16" s="14">
        <f t="shared" si="0"/>
        <v>694.19999999999993</v>
      </c>
    </row>
    <row r="17" spans="1:8" x14ac:dyDescent="0.25">
      <c r="A17" s="1" t="s">
        <v>5</v>
      </c>
      <c r="B17" s="4">
        <v>5.5</v>
      </c>
      <c r="C17" t="s">
        <v>64</v>
      </c>
      <c r="D17" s="13">
        <v>45244</v>
      </c>
      <c r="E17" t="s">
        <v>89</v>
      </c>
      <c r="F17" t="s">
        <v>85</v>
      </c>
      <c r="G17" t="s">
        <v>77</v>
      </c>
      <c r="H17" s="14">
        <f t="shared" si="0"/>
        <v>979</v>
      </c>
    </row>
    <row r="18" spans="1:8" x14ac:dyDescent="0.25">
      <c r="A18" s="1" t="s">
        <v>39</v>
      </c>
      <c r="B18" s="4">
        <v>3.9</v>
      </c>
      <c r="C18" t="s">
        <v>62</v>
      </c>
      <c r="D18" s="13">
        <v>45249</v>
      </c>
      <c r="E18" t="s">
        <v>89</v>
      </c>
      <c r="F18" t="s">
        <v>84</v>
      </c>
      <c r="G18" t="s">
        <v>78</v>
      </c>
      <c r="H18" s="14">
        <f t="shared" si="0"/>
        <v>694.19999999999993</v>
      </c>
    </row>
    <row r="19" spans="1:8" x14ac:dyDescent="0.25">
      <c r="A19" s="1" t="s">
        <v>12</v>
      </c>
      <c r="B19" s="4">
        <v>3.2</v>
      </c>
      <c r="C19" t="s">
        <v>63</v>
      </c>
      <c r="D19" s="13">
        <v>45260</v>
      </c>
      <c r="E19" t="s">
        <v>66</v>
      </c>
      <c r="F19" t="s">
        <v>83</v>
      </c>
      <c r="G19" t="s">
        <v>78</v>
      </c>
      <c r="H19" s="14">
        <f t="shared" si="0"/>
        <v>569.6</v>
      </c>
    </row>
    <row r="20" spans="1:8" x14ac:dyDescent="0.25">
      <c r="A20" s="1" t="s">
        <v>2</v>
      </c>
      <c r="B20" s="4">
        <v>4</v>
      </c>
      <c r="C20" t="s">
        <v>61</v>
      </c>
      <c r="D20" s="13">
        <v>45268</v>
      </c>
      <c r="E20" t="s">
        <v>90</v>
      </c>
      <c r="F20" t="s">
        <v>84</v>
      </c>
      <c r="G20" t="s">
        <v>78</v>
      </c>
      <c r="H20" s="14">
        <f t="shared" si="0"/>
        <v>712</v>
      </c>
    </row>
    <row r="21" spans="1:8" x14ac:dyDescent="0.25">
      <c r="A21" s="1" t="s">
        <v>23</v>
      </c>
      <c r="B21" s="4">
        <v>4</v>
      </c>
      <c r="C21" t="s">
        <v>65</v>
      </c>
      <c r="D21" s="13">
        <v>45301</v>
      </c>
      <c r="E21" t="s">
        <v>90</v>
      </c>
      <c r="F21" t="s">
        <v>83</v>
      </c>
      <c r="G21" t="s">
        <v>86</v>
      </c>
      <c r="H21" s="14">
        <f t="shared" si="0"/>
        <v>712</v>
      </c>
    </row>
    <row r="22" spans="1:8" x14ac:dyDescent="0.25">
      <c r="A22" s="1" t="s">
        <v>6</v>
      </c>
      <c r="B22" s="4">
        <v>2.5</v>
      </c>
      <c r="C22" t="s">
        <v>60</v>
      </c>
      <c r="D22" s="13">
        <v>45317</v>
      </c>
      <c r="E22" t="s">
        <v>66</v>
      </c>
      <c r="F22" t="s">
        <v>85</v>
      </c>
      <c r="G22" t="s">
        <v>81</v>
      </c>
      <c r="H22" s="14">
        <f t="shared" si="0"/>
        <v>445</v>
      </c>
    </row>
    <row r="23" spans="1:8" x14ac:dyDescent="0.25">
      <c r="A23" s="1" t="s">
        <v>19</v>
      </c>
      <c r="B23" s="4">
        <v>6.5</v>
      </c>
      <c r="C23" t="s">
        <v>65</v>
      </c>
      <c r="D23" s="13">
        <v>45352</v>
      </c>
      <c r="E23" t="s">
        <v>90</v>
      </c>
      <c r="F23" t="s">
        <v>85</v>
      </c>
      <c r="G23" t="s">
        <v>79</v>
      </c>
      <c r="H23" s="14">
        <f t="shared" si="0"/>
        <v>1157</v>
      </c>
    </row>
    <row r="24" spans="1:8" x14ac:dyDescent="0.25">
      <c r="A24" s="1" t="s">
        <v>35</v>
      </c>
      <c r="B24" s="4">
        <v>4.3</v>
      </c>
      <c r="C24" t="s">
        <v>72</v>
      </c>
      <c r="D24" s="13">
        <v>45388</v>
      </c>
      <c r="E24" t="s">
        <v>66</v>
      </c>
      <c r="F24" t="s">
        <v>85</v>
      </c>
      <c r="G24" t="s">
        <v>77</v>
      </c>
      <c r="H24" s="14">
        <f t="shared" si="0"/>
        <v>765.4</v>
      </c>
    </row>
    <row r="25" spans="1:8" x14ac:dyDescent="0.25">
      <c r="A25" s="1" t="s">
        <v>9</v>
      </c>
      <c r="B25" s="4">
        <v>6</v>
      </c>
      <c r="C25" t="s">
        <v>64</v>
      </c>
      <c r="D25" s="13">
        <v>45394</v>
      </c>
      <c r="E25" t="s">
        <v>66</v>
      </c>
      <c r="F25" t="s">
        <v>83</v>
      </c>
      <c r="G25" t="s">
        <v>80</v>
      </c>
      <c r="H25" s="14">
        <f t="shared" si="0"/>
        <v>1068</v>
      </c>
    </row>
    <row r="26" spans="1:8" x14ac:dyDescent="0.25">
      <c r="A26" s="1" t="s">
        <v>14</v>
      </c>
      <c r="B26" s="4">
        <v>3.3</v>
      </c>
      <c r="C26" t="s">
        <v>62</v>
      </c>
      <c r="D26" s="13">
        <v>45431</v>
      </c>
      <c r="E26" t="s">
        <v>89</v>
      </c>
      <c r="F26" t="s">
        <v>85</v>
      </c>
      <c r="G26" t="s">
        <v>78</v>
      </c>
      <c r="H26" s="14">
        <f t="shared" si="0"/>
        <v>587.4</v>
      </c>
    </row>
    <row r="27" spans="1:8" x14ac:dyDescent="0.25">
      <c r="A27" s="1" t="s">
        <v>42</v>
      </c>
      <c r="B27" s="4">
        <v>4.0999999999999996</v>
      </c>
      <c r="C27" t="s">
        <v>63</v>
      </c>
      <c r="D27" s="13">
        <v>45447</v>
      </c>
      <c r="E27" t="s">
        <v>90</v>
      </c>
      <c r="F27" t="s">
        <v>85</v>
      </c>
      <c r="G27" t="s">
        <v>86</v>
      </c>
      <c r="H27" s="14">
        <f t="shared" si="0"/>
        <v>729.8</v>
      </c>
    </row>
    <row r="28" spans="1:8" x14ac:dyDescent="0.25">
      <c r="A28" s="1" t="s">
        <v>49</v>
      </c>
      <c r="B28" s="4">
        <v>4.5999999999999996</v>
      </c>
      <c r="C28" t="s">
        <v>61</v>
      </c>
      <c r="D28" s="13">
        <v>45458</v>
      </c>
      <c r="E28" t="s">
        <v>89</v>
      </c>
      <c r="F28" t="s">
        <v>84</v>
      </c>
      <c r="G28" t="s">
        <v>78</v>
      </c>
      <c r="H28" s="14">
        <f t="shared" si="0"/>
        <v>818.8</v>
      </c>
    </row>
    <row r="29" spans="1:8" x14ac:dyDescent="0.25">
      <c r="A29" s="1" t="s">
        <v>3</v>
      </c>
      <c r="B29" s="4">
        <v>2.5</v>
      </c>
      <c r="C29" t="s">
        <v>65</v>
      </c>
      <c r="D29" s="13">
        <v>45461</v>
      </c>
      <c r="E29" t="s">
        <v>90</v>
      </c>
      <c r="F29" t="s">
        <v>85</v>
      </c>
      <c r="G29" t="s">
        <v>80</v>
      </c>
      <c r="H29" s="14">
        <f t="shared" si="0"/>
        <v>445</v>
      </c>
    </row>
    <row r="30" spans="1:8" x14ac:dyDescent="0.25">
      <c r="A30" s="1" t="s">
        <v>25</v>
      </c>
      <c r="B30" s="4">
        <v>6.8</v>
      </c>
      <c r="C30" t="s">
        <v>60</v>
      </c>
      <c r="D30" s="13">
        <v>45497</v>
      </c>
      <c r="E30" t="s">
        <v>89</v>
      </c>
      <c r="F30" t="s">
        <v>85</v>
      </c>
      <c r="G30" t="s">
        <v>80</v>
      </c>
      <c r="H30" s="14">
        <f t="shared" si="0"/>
        <v>1210.3999999999999</v>
      </c>
    </row>
    <row r="31" spans="1:8" x14ac:dyDescent="0.25">
      <c r="A31" s="1" t="s">
        <v>32</v>
      </c>
      <c r="B31" s="4">
        <v>3.8</v>
      </c>
      <c r="C31" t="s">
        <v>65</v>
      </c>
      <c r="D31" s="13">
        <v>45516</v>
      </c>
      <c r="E31" t="s">
        <v>66</v>
      </c>
      <c r="F31" t="s">
        <v>84</v>
      </c>
      <c r="G31" t="s">
        <v>80</v>
      </c>
      <c r="H31" s="14">
        <f t="shared" si="0"/>
        <v>676.4</v>
      </c>
    </row>
    <row r="32" spans="1:8" x14ac:dyDescent="0.25">
      <c r="A32" s="1" t="s">
        <v>15</v>
      </c>
      <c r="B32" s="4">
        <v>3.9</v>
      </c>
      <c r="C32" t="s">
        <v>72</v>
      </c>
      <c r="D32" s="13">
        <v>45521</v>
      </c>
      <c r="E32" t="s">
        <v>90</v>
      </c>
      <c r="F32" t="s">
        <v>84</v>
      </c>
      <c r="G32" t="s">
        <v>79</v>
      </c>
      <c r="H32" s="14">
        <f t="shared" si="0"/>
        <v>694.19999999999993</v>
      </c>
    </row>
    <row r="33" spans="1:8" x14ac:dyDescent="0.25">
      <c r="A33" s="1" t="s">
        <v>38</v>
      </c>
      <c r="B33" s="4">
        <v>4.9000000000000004</v>
      </c>
      <c r="C33" t="s">
        <v>64</v>
      </c>
      <c r="D33" s="13">
        <v>45536</v>
      </c>
      <c r="E33" t="s">
        <v>66</v>
      </c>
      <c r="F33" t="s">
        <v>84</v>
      </c>
      <c r="G33" t="s">
        <v>86</v>
      </c>
      <c r="H33" s="14">
        <f t="shared" si="0"/>
        <v>872.2</v>
      </c>
    </row>
    <row r="34" spans="1:8" x14ac:dyDescent="0.25">
      <c r="A34" s="1" t="s">
        <v>30</v>
      </c>
      <c r="B34" s="4">
        <v>4.0999999999999996</v>
      </c>
      <c r="C34" t="s">
        <v>62</v>
      </c>
      <c r="D34" s="13">
        <v>45573</v>
      </c>
      <c r="E34" t="s">
        <v>90</v>
      </c>
      <c r="F34" t="s">
        <v>83</v>
      </c>
      <c r="G34" t="s">
        <v>77</v>
      </c>
      <c r="H34" s="14">
        <f t="shared" ref="H34:H52" si="1" xml:space="preserve"> B34*178</f>
        <v>729.8</v>
      </c>
    </row>
    <row r="35" spans="1:8" x14ac:dyDescent="0.25">
      <c r="A35" s="1" t="s">
        <v>20</v>
      </c>
      <c r="B35" s="4">
        <v>5.8</v>
      </c>
      <c r="C35" t="s">
        <v>63</v>
      </c>
      <c r="D35" s="13">
        <v>45586</v>
      </c>
      <c r="E35" t="s">
        <v>66</v>
      </c>
      <c r="F35" t="s">
        <v>83</v>
      </c>
      <c r="G35" t="s">
        <v>80</v>
      </c>
      <c r="H35" s="14">
        <f t="shared" si="1"/>
        <v>1032.3999999999999</v>
      </c>
    </row>
    <row r="36" spans="1:8" x14ac:dyDescent="0.25">
      <c r="A36" s="1" t="s">
        <v>33</v>
      </c>
      <c r="B36" s="4">
        <v>4.2</v>
      </c>
      <c r="C36" t="s">
        <v>61</v>
      </c>
      <c r="D36" s="13">
        <v>45640</v>
      </c>
      <c r="E36" t="s">
        <v>89</v>
      </c>
      <c r="F36" t="s">
        <v>84</v>
      </c>
      <c r="G36" t="s">
        <v>81</v>
      </c>
      <c r="H36" s="14">
        <f t="shared" si="1"/>
        <v>747.6</v>
      </c>
    </row>
    <row r="37" spans="1:8" x14ac:dyDescent="0.25">
      <c r="A37" s="1" t="s">
        <v>45</v>
      </c>
      <c r="B37" s="4">
        <v>5.7</v>
      </c>
      <c r="C37" t="s">
        <v>65</v>
      </c>
      <c r="D37" s="13">
        <v>45668</v>
      </c>
      <c r="E37" t="s">
        <v>66</v>
      </c>
      <c r="F37" t="s">
        <v>84</v>
      </c>
      <c r="G37" t="s">
        <v>80</v>
      </c>
      <c r="H37" s="14">
        <f t="shared" si="1"/>
        <v>1014.6</v>
      </c>
    </row>
    <row r="38" spans="1:8" x14ac:dyDescent="0.25">
      <c r="A38" s="1" t="s">
        <v>11</v>
      </c>
      <c r="B38" s="4">
        <v>2.8</v>
      </c>
      <c r="C38" t="s">
        <v>60</v>
      </c>
      <c r="D38" s="13">
        <v>45672</v>
      </c>
      <c r="E38" t="s">
        <v>90</v>
      </c>
      <c r="F38" t="s">
        <v>85</v>
      </c>
      <c r="G38" t="s">
        <v>81</v>
      </c>
      <c r="H38" s="14">
        <f t="shared" si="1"/>
        <v>498.4</v>
      </c>
    </row>
    <row r="39" spans="1:8" x14ac:dyDescent="0.25">
      <c r="A39" s="1" t="s">
        <v>17</v>
      </c>
      <c r="B39" s="4">
        <v>4.8</v>
      </c>
      <c r="C39" t="s">
        <v>65</v>
      </c>
      <c r="D39" s="13">
        <v>45695</v>
      </c>
      <c r="E39" t="s">
        <v>66</v>
      </c>
      <c r="F39" t="s">
        <v>85</v>
      </c>
      <c r="G39" t="s">
        <v>86</v>
      </c>
      <c r="H39" s="14">
        <f t="shared" si="1"/>
        <v>854.4</v>
      </c>
    </row>
    <row r="40" spans="1:8" x14ac:dyDescent="0.25">
      <c r="A40" s="1" t="s">
        <v>26</v>
      </c>
      <c r="B40" s="4">
        <v>3</v>
      </c>
      <c r="C40" t="s">
        <v>72</v>
      </c>
      <c r="D40" s="13">
        <v>45716</v>
      </c>
      <c r="E40" t="s">
        <v>90</v>
      </c>
      <c r="F40" t="s">
        <v>85</v>
      </c>
      <c r="G40" t="s">
        <v>78</v>
      </c>
      <c r="H40" s="14">
        <f t="shared" si="1"/>
        <v>534</v>
      </c>
    </row>
    <row r="41" spans="1:8" x14ac:dyDescent="0.25">
      <c r="A41" s="1" t="s">
        <v>7</v>
      </c>
      <c r="B41" s="4">
        <v>3</v>
      </c>
      <c r="C41" t="s">
        <v>64</v>
      </c>
      <c r="D41" s="13">
        <v>45725</v>
      </c>
      <c r="E41" t="s">
        <v>89</v>
      </c>
      <c r="F41" t="s">
        <v>83</v>
      </c>
      <c r="G41" t="s">
        <v>77</v>
      </c>
      <c r="H41" s="14">
        <f t="shared" si="1"/>
        <v>534</v>
      </c>
    </row>
    <row r="42" spans="1:8" x14ac:dyDescent="0.25">
      <c r="A42" s="1" t="s">
        <v>34</v>
      </c>
      <c r="B42" s="4">
        <v>5.6</v>
      </c>
      <c r="C42" t="s">
        <v>62</v>
      </c>
      <c r="D42" s="13">
        <v>45786</v>
      </c>
      <c r="E42" t="s">
        <v>90</v>
      </c>
      <c r="F42" t="s">
        <v>84</v>
      </c>
      <c r="G42" t="s">
        <v>77</v>
      </c>
      <c r="H42" s="14">
        <f t="shared" si="1"/>
        <v>996.8</v>
      </c>
    </row>
    <row r="43" spans="1:8" x14ac:dyDescent="0.25">
      <c r="A43" s="1" t="s">
        <v>40</v>
      </c>
      <c r="B43" s="4">
        <v>4.5</v>
      </c>
      <c r="C43" t="s">
        <v>63</v>
      </c>
      <c r="D43" s="13">
        <v>45807</v>
      </c>
      <c r="E43" t="s">
        <v>90</v>
      </c>
      <c r="F43" t="s">
        <v>83</v>
      </c>
      <c r="G43" t="s">
        <v>86</v>
      </c>
      <c r="H43" s="14">
        <f t="shared" si="1"/>
        <v>801</v>
      </c>
    </row>
    <row r="44" spans="1:8" x14ac:dyDescent="0.25">
      <c r="A44" s="1" t="s">
        <v>22</v>
      </c>
      <c r="B44" s="4">
        <v>4.7</v>
      </c>
      <c r="C44" t="s">
        <v>61</v>
      </c>
      <c r="D44" s="13">
        <v>45898</v>
      </c>
      <c r="E44" t="s">
        <v>90</v>
      </c>
      <c r="F44" t="s">
        <v>83</v>
      </c>
      <c r="G44" t="s">
        <v>77</v>
      </c>
      <c r="H44" s="14">
        <f t="shared" si="1"/>
        <v>836.6</v>
      </c>
    </row>
    <row r="45" spans="1:8" x14ac:dyDescent="0.25">
      <c r="A45" s="1" t="s">
        <v>37</v>
      </c>
      <c r="B45" s="4">
        <v>4</v>
      </c>
      <c r="C45" t="s">
        <v>65</v>
      </c>
      <c r="D45" s="13">
        <v>45900</v>
      </c>
      <c r="E45" t="s">
        <v>90</v>
      </c>
      <c r="F45" t="s">
        <v>83</v>
      </c>
      <c r="G45" t="s">
        <v>78</v>
      </c>
      <c r="H45" s="14">
        <f t="shared" si="1"/>
        <v>712</v>
      </c>
    </row>
    <row r="46" spans="1:8" x14ac:dyDescent="0.25">
      <c r="A46" s="1" t="s">
        <v>10</v>
      </c>
      <c r="B46" s="4">
        <v>4.2</v>
      </c>
      <c r="C46" t="s">
        <v>60</v>
      </c>
      <c r="D46" s="13">
        <v>45922</v>
      </c>
      <c r="E46" t="s">
        <v>89</v>
      </c>
      <c r="F46" t="s">
        <v>85</v>
      </c>
      <c r="G46" t="s">
        <v>77</v>
      </c>
      <c r="H46" s="14">
        <f t="shared" si="1"/>
        <v>747.6</v>
      </c>
    </row>
    <row r="47" spans="1:8" x14ac:dyDescent="0.25">
      <c r="A47" s="1" t="s">
        <v>1</v>
      </c>
      <c r="B47" s="4">
        <v>5</v>
      </c>
      <c r="C47" t="s">
        <v>65</v>
      </c>
      <c r="D47" s="13">
        <v>45934</v>
      </c>
      <c r="E47" t="s">
        <v>66</v>
      </c>
      <c r="F47" t="s">
        <v>84</v>
      </c>
      <c r="G47" t="s">
        <v>78</v>
      </c>
      <c r="H47" s="14">
        <f t="shared" si="1"/>
        <v>890</v>
      </c>
    </row>
    <row r="48" spans="1:8" x14ac:dyDescent="0.25">
      <c r="A48" s="1" t="s">
        <v>47</v>
      </c>
      <c r="B48" s="4">
        <v>6.3</v>
      </c>
      <c r="C48" t="s">
        <v>72</v>
      </c>
      <c r="D48" s="13">
        <v>45955</v>
      </c>
      <c r="E48" t="s">
        <v>66</v>
      </c>
      <c r="F48" t="s">
        <v>85</v>
      </c>
      <c r="G48" t="s">
        <v>79</v>
      </c>
      <c r="H48" s="14">
        <f t="shared" si="1"/>
        <v>1121.3999999999999</v>
      </c>
    </row>
    <row r="49" spans="1:8" x14ac:dyDescent="0.25">
      <c r="A49" s="1" t="s">
        <v>29</v>
      </c>
      <c r="B49" s="4">
        <v>6.2</v>
      </c>
      <c r="C49" t="s">
        <v>64</v>
      </c>
      <c r="D49" s="13">
        <v>45966</v>
      </c>
      <c r="E49" t="s">
        <v>66</v>
      </c>
      <c r="F49" t="s">
        <v>84</v>
      </c>
      <c r="G49" t="s">
        <v>81</v>
      </c>
      <c r="H49" s="14">
        <f t="shared" si="1"/>
        <v>1103.6000000000001</v>
      </c>
    </row>
    <row r="50" spans="1:8" x14ac:dyDescent="0.25">
      <c r="A50" s="1" t="s">
        <v>18</v>
      </c>
      <c r="B50" s="4">
        <v>4.5</v>
      </c>
      <c r="C50" t="s">
        <v>62</v>
      </c>
      <c r="D50" s="13">
        <v>46011</v>
      </c>
      <c r="E50" t="s">
        <v>89</v>
      </c>
      <c r="F50" t="s">
        <v>83</v>
      </c>
      <c r="G50" t="s">
        <v>77</v>
      </c>
      <c r="H50" s="14">
        <f t="shared" si="1"/>
        <v>801</v>
      </c>
    </row>
    <row r="51" spans="1:8" x14ac:dyDescent="0.25">
      <c r="A51" s="1" t="s">
        <v>43</v>
      </c>
      <c r="B51" s="4">
        <v>5</v>
      </c>
      <c r="C51" t="s">
        <v>63</v>
      </c>
      <c r="D51" s="13">
        <v>46018</v>
      </c>
      <c r="E51" t="s">
        <v>89</v>
      </c>
      <c r="F51" t="s">
        <v>83</v>
      </c>
      <c r="G51" t="s">
        <v>79</v>
      </c>
      <c r="H51" s="14">
        <f t="shared" si="1"/>
        <v>890</v>
      </c>
    </row>
    <row r="52" spans="1:8" x14ac:dyDescent="0.25">
      <c r="A52" s="1" t="s">
        <v>73</v>
      </c>
      <c r="B52" s="4">
        <v>5</v>
      </c>
      <c r="C52" t="s">
        <v>61</v>
      </c>
      <c r="D52" s="13">
        <v>46019</v>
      </c>
      <c r="E52" t="s">
        <v>66</v>
      </c>
      <c r="F52" t="s">
        <v>85</v>
      </c>
      <c r="G52" t="s">
        <v>80</v>
      </c>
      <c r="H52" s="14">
        <f t="shared" si="1"/>
        <v>890</v>
      </c>
    </row>
  </sheetData>
  <sortState ref="A2:F52">
    <sortCondition ref="D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showGridLines="0" zoomScaleNormal="100" workbookViewId="0">
      <selection activeCell="F2" sqref="F2:F52"/>
    </sheetView>
  </sheetViews>
  <sheetFormatPr defaultRowHeight="15" x14ac:dyDescent="0.25"/>
  <sheetData>
    <row r="3" spans="2:6" ht="20.25" thickBot="1" x14ac:dyDescent="0.35">
      <c r="B3" s="11" t="s">
        <v>55</v>
      </c>
      <c r="C3" s="11"/>
      <c r="D3" s="11"/>
    </row>
    <row r="4" spans="2:6" ht="15.75" thickTop="1" x14ac:dyDescent="0.25"/>
    <row r="5" spans="2:6" x14ac:dyDescent="0.25">
      <c r="B5" s="5" t="s">
        <v>52</v>
      </c>
    </row>
    <row r="6" spans="2:6" x14ac:dyDescent="0.25">
      <c r="B6" s="9" t="s">
        <v>53</v>
      </c>
    </row>
    <row r="7" spans="2:6" x14ac:dyDescent="0.25">
      <c r="B7" s="6" t="s">
        <v>54</v>
      </c>
    </row>
    <row r="8" spans="2:6" x14ac:dyDescent="0.25">
      <c r="B8" s="10"/>
    </row>
    <row r="11" spans="2:6" ht="20.25" thickBot="1" x14ac:dyDescent="0.35">
      <c r="B11" s="12" t="s">
        <v>56</v>
      </c>
      <c r="F11" s="12" t="s">
        <v>57</v>
      </c>
    </row>
    <row r="12" spans="2:6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1"/>
  <sheetViews>
    <sheetView showGridLines="0" topLeftCell="A17" workbookViewId="0">
      <selection activeCell="F2" sqref="F2:F52"/>
    </sheetView>
  </sheetViews>
  <sheetFormatPr defaultRowHeight="15" x14ac:dyDescent="0.25"/>
  <cols>
    <col min="3" max="3" width="18" customWidth="1"/>
    <col min="4" max="4" width="18.5703125" customWidth="1"/>
    <col min="5" max="5" width="20.85546875" bestFit="1" customWidth="1"/>
  </cols>
  <sheetData>
    <row r="4" spans="3:4" x14ac:dyDescent="0.25">
      <c r="C4" t="s">
        <v>74</v>
      </c>
    </row>
    <row r="9" spans="3:4" x14ac:dyDescent="0.25">
      <c r="C9" s="15" t="s">
        <v>69</v>
      </c>
      <c r="D9" t="s">
        <v>71</v>
      </c>
    </row>
    <row r="10" spans="3:4" x14ac:dyDescent="0.25">
      <c r="C10" s="16" t="s">
        <v>65</v>
      </c>
      <c r="D10" s="14">
        <v>4539</v>
      </c>
    </row>
    <row r="11" spans="3:4" x14ac:dyDescent="0.25">
      <c r="C11" s="16" t="s">
        <v>60</v>
      </c>
      <c r="D11" s="14">
        <v>445</v>
      </c>
    </row>
    <row r="12" spans="3:4" x14ac:dyDescent="0.25">
      <c r="C12" s="16" t="s">
        <v>63</v>
      </c>
      <c r="D12" s="14">
        <v>2456.3999999999996</v>
      </c>
    </row>
    <row r="13" spans="3:4" x14ac:dyDescent="0.25">
      <c r="C13" s="16" t="s">
        <v>62</v>
      </c>
      <c r="D13" s="14">
        <v>979</v>
      </c>
    </row>
    <row r="14" spans="3:4" x14ac:dyDescent="0.25">
      <c r="C14" s="16" t="s">
        <v>64</v>
      </c>
      <c r="D14" s="14">
        <v>3043.8</v>
      </c>
    </row>
    <row r="15" spans="3:4" x14ac:dyDescent="0.25">
      <c r="C15" s="16" t="s">
        <v>72</v>
      </c>
      <c r="D15" s="14">
        <v>1886.7999999999997</v>
      </c>
    </row>
    <row r="16" spans="3:4" x14ac:dyDescent="0.25">
      <c r="C16" s="16" t="s">
        <v>70</v>
      </c>
      <c r="D16" s="14">
        <v>13350</v>
      </c>
    </row>
    <row r="19" spans="3:5" x14ac:dyDescent="0.25">
      <c r="C19">
        <f>GETPIVOTDATA("Lucro no mês",$C$9)</f>
        <v>13350</v>
      </c>
    </row>
    <row r="22" spans="3:5" x14ac:dyDescent="0.25">
      <c r="C22" t="s">
        <v>91</v>
      </c>
    </row>
    <row r="26" spans="3:5" x14ac:dyDescent="0.25">
      <c r="D26" s="15" t="s">
        <v>69</v>
      </c>
      <c r="E26" t="s">
        <v>71</v>
      </c>
    </row>
    <row r="27" spans="3:5" x14ac:dyDescent="0.25">
      <c r="D27" s="16" t="s">
        <v>81</v>
      </c>
      <c r="E27" s="14">
        <v>2794.6000000000004</v>
      </c>
    </row>
    <row r="28" spans="3:5" x14ac:dyDescent="0.25">
      <c r="D28" s="16" t="s">
        <v>86</v>
      </c>
      <c r="E28" s="14">
        <v>872.2</v>
      </c>
    </row>
    <row r="29" spans="3:5" x14ac:dyDescent="0.25">
      <c r="D29" s="16" t="s">
        <v>80</v>
      </c>
      <c r="E29" s="14">
        <v>2670</v>
      </c>
    </row>
    <row r="30" spans="3:5" x14ac:dyDescent="0.25">
      <c r="D30" s="16" t="s">
        <v>77</v>
      </c>
      <c r="E30" s="14">
        <v>3061.6</v>
      </c>
    </row>
    <row r="31" spans="3:5" x14ac:dyDescent="0.25">
      <c r="D31" s="16" t="s">
        <v>79</v>
      </c>
      <c r="E31" s="14">
        <v>694.19999999999993</v>
      </c>
    </row>
    <row r="32" spans="3:5" x14ac:dyDescent="0.25">
      <c r="D32" s="16" t="s">
        <v>78</v>
      </c>
      <c r="E32" s="14">
        <v>3115</v>
      </c>
    </row>
    <row r="33" spans="4:5" x14ac:dyDescent="0.25">
      <c r="D33" s="16" t="s">
        <v>70</v>
      </c>
      <c r="E33" s="14">
        <v>13207.6</v>
      </c>
    </row>
    <row r="80" spans="3:3" x14ac:dyDescent="0.25">
      <c r="C80" s="16" t="s">
        <v>93</v>
      </c>
    </row>
    <row r="82" spans="3:4" x14ac:dyDescent="0.25">
      <c r="C82" s="15" t="s">
        <v>68</v>
      </c>
      <c r="D82" t="s">
        <v>92</v>
      </c>
    </row>
    <row r="84" spans="3:4" x14ac:dyDescent="0.25">
      <c r="C84" s="15" t="s">
        <v>69</v>
      </c>
      <c r="D84" t="s">
        <v>71</v>
      </c>
    </row>
    <row r="85" spans="3:4" x14ac:dyDescent="0.25">
      <c r="C85" s="16" t="s">
        <v>81</v>
      </c>
      <c r="D85" s="14">
        <v>1566.4</v>
      </c>
    </row>
    <row r="86" spans="3:4" x14ac:dyDescent="0.25">
      <c r="C86" s="16" t="s">
        <v>86</v>
      </c>
      <c r="D86" s="14">
        <v>2296.1999999999998</v>
      </c>
    </row>
    <row r="87" spans="3:4" x14ac:dyDescent="0.25">
      <c r="C87" s="16" t="s">
        <v>80</v>
      </c>
      <c r="D87" s="14">
        <v>3969.3999999999996</v>
      </c>
    </row>
    <row r="88" spans="3:4" x14ac:dyDescent="0.25">
      <c r="C88" s="16" t="s">
        <v>77</v>
      </c>
      <c r="D88" s="14">
        <v>3008.2</v>
      </c>
    </row>
    <row r="89" spans="3:4" x14ac:dyDescent="0.25">
      <c r="C89" s="16" t="s">
        <v>79</v>
      </c>
      <c r="D89" s="14">
        <v>694.19999999999993</v>
      </c>
    </row>
    <row r="90" spans="3:4" x14ac:dyDescent="0.25">
      <c r="C90" s="16" t="s">
        <v>78</v>
      </c>
      <c r="D90" s="14">
        <v>1530.8</v>
      </c>
    </row>
    <row r="91" spans="3:4" x14ac:dyDescent="0.25">
      <c r="C91" s="16" t="s">
        <v>70</v>
      </c>
      <c r="D91" s="14">
        <v>13065.2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showGridLines="0" showRowColHeaders="0" tabSelected="1" zoomScale="70" zoomScaleNormal="70" workbookViewId="0">
      <selection activeCell="G43" sqref="G43"/>
    </sheetView>
  </sheetViews>
  <sheetFormatPr defaultRowHeight="15" x14ac:dyDescent="0.25"/>
  <cols>
    <col min="1" max="1" width="42.140625" style="8" customWidth="1"/>
    <col min="2" max="2" width="20.140625" customWidth="1"/>
    <col min="3" max="3" width="48.85546875" customWidth="1"/>
    <col min="4" max="4" width="49.85546875" customWidth="1"/>
  </cols>
  <sheetData>
    <row r="1" spans="1:9" s="7" customFormat="1" x14ac:dyDescent="0.25">
      <c r="A1" s="8"/>
    </row>
    <row r="2" spans="1:9" s="7" customFormat="1" x14ac:dyDescent="0.25">
      <c r="A2" s="8"/>
    </row>
    <row r="3" spans="1:9" s="7" customFormat="1" x14ac:dyDescent="0.25">
      <c r="A3" s="8"/>
    </row>
    <row r="4" spans="1:9" s="7" customFormat="1" ht="32.25" thickBot="1" x14ac:dyDescent="0.55000000000000004">
      <c r="A4" s="8"/>
      <c r="C4" s="22" t="s">
        <v>88</v>
      </c>
      <c r="D4" s="23"/>
    </row>
    <row r="5" spans="1:9" s="7" customFormat="1" ht="15.75" thickTop="1" x14ac:dyDescent="0.25">
      <c r="A5" s="8"/>
    </row>
    <row r="6" spans="1:9" s="19" customFormat="1" x14ac:dyDescent="0.25">
      <c r="A6" s="8"/>
    </row>
    <row r="7" spans="1:9" s="19" customFormat="1" x14ac:dyDescent="0.25">
      <c r="A7" s="8"/>
    </row>
    <row r="8" spans="1:9" s="19" customFormat="1" x14ac:dyDescent="0.25">
      <c r="A8" s="8"/>
    </row>
    <row r="9" spans="1:9" s="19" customFormat="1" ht="21.75" thickBot="1" x14ac:dyDescent="0.4">
      <c r="A9" s="8"/>
      <c r="C9" s="20" t="s">
        <v>94</v>
      </c>
      <c r="D9" s="20"/>
      <c r="E9" s="20"/>
      <c r="F9" s="20"/>
      <c r="G9" s="20"/>
      <c r="H9" s="20"/>
      <c r="I9" s="20"/>
    </row>
    <row r="10" spans="1:9" s="19" customFormat="1" ht="15.75" thickTop="1" x14ac:dyDescent="0.25">
      <c r="A10" s="8"/>
    </row>
    <row r="11" spans="1:9" s="19" customFormat="1" x14ac:dyDescent="0.25">
      <c r="A11" s="8"/>
    </row>
    <row r="12" spans="1:9" s="19" customFormat="1" x14ac:dyDescent="0.25">
      <c r="A12" s="8"/>
    </row>
    <row r="13" spans="1:9" s="19" customFormat="1" x14ac:dyDescent="0.25">
      <c r="A13" s="8"/>
    </row>
    <row r="14" spans="1:9" s="19" customFormat="1" x14ac:dyDescent="0.25">
      <c r="A14" s="8"/>
    </row>
    <row r="15" spans="1:9" s="19" customFormat="1" x14ac:dyDescent="0.25">
      <c r="A15" s="8"/>
    </row>
    <row r="16" spans="1:9" s="19" customFormat="1" x14ac:dyDescent="0.25">
      <c r="A16" s="8"/>
    </row>
    <row r="17" spans="1:9" s="19" customFormat="1" x14ac:dyDescent="0.25">
      <c r="A17" s="8"/>
    </row>
    <row r="18" spans="1:9" s="19" customFormat="1" x14ac:dyDescent="0.25">
      <c r="A18" s="8"/>
    </row>
    <row r="19" spans="1:9" s="19" customFormat="1" x14ac:dyDescent="0.25">
      <c r="A19" s="8"/>
    </row>
    <row r="20" spans="1:9" s="19" customFormat="1" x14ac:dyDescent="0.25">
      <c r="A20" s="8"/>
    </row>
    <row r="21" spans="1:9" s="19" customFormat="1" x14ac:dyDescent="0.25">
      <c r="A21" s="8"/>
    </row>
    <row r="22" spans="1:9" s="19" customFormat="1" x14ac:dyDescent="0.25">
      <c r="A22" s="8"/>
    </row>
    <row r="23" spans="1:9" s="19" customFormat="1" x14ac:dyDescent="0.25">
      <c r="A23" s="8"/>
    </row>
    <row r="24" spans="1:9" s="19" customFormat="1" x14ac:dyDescent="0.25">
      <c r="A24" s="8"/>
    </row>
    <row r="25" spans="1:9" s="19" customFormat="1" x14ac:dyDescent="0.25">
      <c r="A25" s="8"/>
    </row>
    <row r="26" spans="1:9" s="19" customFormat="1" ht="21.75" thickBot="1" x14ac:dyDescent="0.4">
      <c r="A26" s="8"/>
      <c r="C26" s="20" t="s">
        <v>96</v>
      </c>
      <c r="D26" s="20"/>
      <c r="E26" s="20"/>
      <c r="F26" s="20"/>
      <c r="G26" s="20"/>
      <c r="H26" s="20"/>
      <c r="I26" s="20"/>
    </row>
    <row r="27" spans="1:9" s="19" customFormat="1" ht="15.75" thickTop="1" x14ac:dyDescent="0.25">
      <c r="A27" s="8"/>
    </row>
    <row r="28" spans="1:9" s="19" customFormat="1" x14ac:dyDescent="0.25">
      <c r="A28" s="8"/>
    </row>
    <row r="29" spans="1:9" s="19" customFormat="1" x14ac:dyDescent="0.25">
      <c r="A29" s="8"/>
    </row>
    <row r="30" spans="1:9" s="19" customFormat="1" x14ac:dyDescent="0.25">
      <c r="A30" s="8"/>
    </row>
    <row r="31" spans="1:9" s="19" customFormat="1" x14ac:dyDescent="0.25">
      <c r="A31" s="8"/>
    </row>
    <row r="32" spans="1:9" s="19" customFormat="1" x14ac:dyDescent="0.25">
      <c r="A32" s="8"/>
    </row>
    <row r="33" spans="1:1" s="19" customFormat="1" x14ac:dyDescent="0.25">
      <c r="A33" s="8"/>
    </row>
    <row r="34" spans="1:1" s="19" customFormat="1" x14ac:dyDescent="0.25">
      <c r="A34" s="8"/>
    </row>
    <row r="35" spans="1:1" s="19" customFormat="1" x14ac:dyDescent="0.25">
      <c r="A35" s="8"/>
    </row>
    <row r="36" spans="1:1" s="19" customFormat="1" x14ac:dyDescent="0.25">
      <c r="A36" s="8"/>
    </row>
    <row r="37" spans="1:1" s="19" customFormat="1" x14ac:dyDescent="0.25">
      <c r="A37" s="8"/>
    </row>
    <row r="38" spans="1:1" s="19" customFormat="1" x14ac:dyDescent="0.25">
      <c r="A38" s="8"/>
    </row>
    <row r="39" spans="1:1" s="19" customFormat="1" x14ac:dyDescent="0.25">
      <c r="A39" s="8"/>
    </row>
    <row r="40" spans="1:1" s="19" customFormat="1" x14ac:dyDescent="0.25">
      <c r="A40" s="8"/>
    </row>
    <row r="41" spans="1:1" s="19" customFormat="1" x14ac:dyDescent="0.25">
      <c r="A41" s="8"/>
    </row>
    <row r="42" spans="1:1" s="19" customFormat="1" x14ac:dyDescent="0.25">
      <c r="A42" s="8"/>
    </row>
    <row r="43" spans="1:1" s="19" customFormat="1" x14ac:dyDescent="0.25">
      <c r="A43" s="8"/>
    </row>
    <row r="44" spans="1:1" s="19" customFormat="1" x14ac:dyDescent="0.25">
      <c r="A44" s="8"/>
    </row>
    <row r="45" spans="1:1" s="19" customFormat="1" x14ac:dyDescent="0.25">
      <c r="A45" s="8"/>
    </row>
    <row r="46" spans="1:1" s="19" customFormat="1" x14ac:dyDescent="0.25">
      <c r="A46" s="8"/>
    </row>
    <row r="47" spans="1:1" s="19" customFormat="1" x14ac:dyDescent="0.25">
      <c r="A47" s="8"/>
    </row>
    <row r="48" spans="1:1" s="19" customFormat="1" x14ac:dyDescent="0.25">
      <c r="A48" s="8"/>
    </row>
    <row r="49" spans="1:1" s="19" customFormat="1" x14ac:dyDescent="0.25">
      <c r="A49" s="8"/>
    </row>
    <row r="50" spans="1:1" s="19" customFormat="1" x14ac:dyDescent="0.25">
      <c r="A50" s="8"/>
    </row>
    <row r="51" spans="1:1" s="19" customFormat="1" x14ac:dyDescent="0.25">
      <c r="A51" s="8"/>
    </row>
    <row r="52" spans="1:1" s="19" customFormat="1" x14ac:dyDescent="0.25">
      <c r="A52" s="8"/>
    </row>
    <row r="53" spans="1:1" s="19" customFormat="1" x14ac:dyDescent="0.25">
      <c r="A53" s="8"/>
    </row>
    <row r="54" spans="1:1" s="19" customFormat="1" x14ac:dyDescent="0.25">
      <c r="A54" s="8"/>
    </row>
    <row r="55" spans="1:1" s="19" customFormat="1" x14ac:dyDescent="0.25">
      <c r="A55" s="8"/>
    </row>
    <row r="56" spans="1:1" s="19" customFormat="1" x14ac:dyDescent="0.25">
      <c r="A56" s="8"/>
    </row>
    <row r="57" spans="1:1" s="19" customFormat="1" x14ac:dyDescent="0.25">
      <c r="A57" s="8"/>
    </row>
    <row r="58" spans="1:1" s="19" customFormat="1" x14ac:dyDescent="0.25">
      <c r="A58" s="8"/>
    </row>
    <row r="59" spans="1:1" s="19" customFormat="1" x14ac:dyDescent="0.25">
      <c r="A59" s="8"/>
    </row>
    <row r="60" spans="1:1" s="19" customFormat="1" x14ac:dyDescent="0.25">
      <c r="A60" s="8"/>
    </row>
    <row r="61" spans="1:1" s="19" customFormat="1" x14ac:dyDescent="0.25">
      <c r="A61" s="8"/>
    </row>
    <row r="62" spans="1:1" s="19" customFormat="1" x14ac:dyDescent="0.25">
      <c r="A62" s="8"/>
    </row>
    <row r="63" spans="1:1" s="19" customFormat="1" x14ac:dyDescent="0.25">
      <c r="A63" s="8"/>
    </row>
    <row r="64" spans="1:1" s="19" customFormat="1" x14ac:dyDescent="0.25">
      <c r="A64" s="8"/>
    </row>
    <row r="65" spans="1:1" s="19" customFormat="1" x14ac:dyDescent="0.25">
      <c r="A65" s="8"/>
    </row>
    <row r="66" spans="1:1" s="19" customFormat="1" x14ac:dyDescent="0.25">
      <c r="A66" s="8"/>
    </row>
    <row r="67" spans="1:1" s="19" customFormat="1" x14ac:dyDescent="0.25">
      <c r="A67" s="8"/>
    </row>
    <row r="68" spans="1:1" s="19" customFormat="1" x14ac:dyDescent="0.25">
      <c r="A68" s="8"/>
    </row>
    <row r="69" spans="1:1" s="19" customFormat="1" x14ac:dyDescent="0.25">
      <c r="A69" s="8"/>
    </row>
    <row r="70" spans="1:1" s="19" customFormat="1" x14ac:dyDescent="0.25">
      <c r="A70" s="8"/>
    </row>
    <row r="71" spans="1:1" s="19" customFormat="1" x14ac:dyDescent="0.25">
      <c r="A71" s="8"/>
    </row>
    <row r="72" spans="1:1" s="19" customFormat="1" x14ac:dyDescent="0.25">
      <c r="A72" s="8"/>
    </row>
    <row r="73" spans="1:1" s="19" customFormat="1" x14ac:dyDescent="0.25">
      <c r="A73" s="8"/>
    </row>
    <row r="74" spans="1:1" s="19" customFormat="1" x14ac:dyDescent="0.25">
      <c r="A74" s="8"/>
    </row>
    <row r="75" spans="1:1" s="19" customFormat="1" x14ac:dyDescent="0.25">
      <c r="A75" s="8"/>
    </row>
    <row r="76" spans="1:1" s="19" customFormat="1" x14ac:dyDescent="0.25">
      <c r="A76" s="8"/>
    </row>
    <row r="77" spans="1:1" s="19" customFormat="1" x14ac:dyDescent="0.25">
      <c r="A77" s="8"/>
    </row>
    <row r="78" spans="1:1" s="19" customFormat="1" x14ac:dyDescent="0.25">
      <c r="A78" s="8"/>
    </row>
    <row r="79" spans="1:1" s="19" customFormat="1" x14ac:dyDescent="0.25">
      <c r="A79" s="8"/>
    </row>
    <row r="80" spans="1:1" s="19" customFormat="1" x14ac:dyDescent="0.25">
      <c r="A80" s="8"/>
    </row>
    <row r="81" spans="1:1" s="19" customFormat="1" x14ac:dyDescent="0.25">
      <c r="A81" s="8"/>
    </row>
    <row r="82" spans="1:1" s="19" customFormat="1" x14ac:dyDescent="0.25">
      <c r="A82" s="8"/>
    </row>
    <row r="83" spans="1:1" s="19" customFormat="1" x14ac:dyDescent="0.25">
      <c r="A83" s="8"/>
    </row>
    <row r="84" spans="1:1" s="19" customFormat="1" x14ac:dyDescent="0.25">
      <c r="A84" s="8"/>
    </row>
    <row r="85" spans="1:1" s="19" customFormat="1" x14ac:dyDescent="0.25">
      <c r="A85" s="8"/>
    </row>
    <row r="86" spans="1:1" s="19" customFormat="1" x14ac:dyDescent="0.25">
      <c r="A86" s="8"/>
    </row>
    <row r="87" spans="1:1" s="19" customFormat="1" x14ac:dyDescent="0.25">
      <c r="A87" s="8"/>
    </row>
    <row r="88" spans="1:1" s="19" customFormat="1" x14ac:dyDescent="0.25">
      <c r="A88" s="8"/>
    </row>
    <row r="89" spans="1:1" s="19" customFormat="1" x14ac:dyDescent="0.25">
      <c r="A89" s="8"/>
    </row>
    <row r="90" spans="1:1" s="19" customFormat="1" x14ac:dyDescent="0.25">
      <c r="A90" s="8"/>
    </row>
    <row r="91" spans="1:1" s="19" customFormat="1" x14ac:dyDescent="0.25">
      <c r="A91" s="8"/>
    </row>
    <row r="92" spans="1:1" s="19" customFormat="1" x14ac:dyDescent="0.25">
      <c r="A92" s="8"/>
    </row>
    <row r="93" spans="1:1" s="19" customFormat="1" x14ac:dyDescent="0.25">
      <c r="A93" s="8"/>
    </row>
    <row r="94" spans="1:1" s="19" customFormat="1" x14ac:dyDescent="0.25">
      <c r="A94" s="8"/>
    </row>
    <row r="95" spans="1:1" s="19" customFormat="1" x14ac:dyDescent="0.25">
      <c r="A95" s="8"/>
    </row>
    <row r="96" spans="1:1" s="19" customFormat="1" x14ac:dyDescent="0.25">
      <c r="A96" s="8"/>
    </row>
    <row r="97" spans="1:1" s="19" customFormat="1" x14ac:dyDescent="0.25">
      <c r="A97" s="8"/>
    </row>
    <row r="98" spans="1:1" s="19" customFormat="1" x14ac:dyDescent="0.25">
      <c r="A98" s="8"/>
    </row>
    <row r="99" spans="1:1" s="19" customFormat="1" x14ac:dyDescent="0.25">
      <c r="A99" s="8"/>
    </row>
    <row r="100" spans="1:1" s="19" customFormat="1" x14ac:dyDescent="0.25">
      <c r="A100" s="8"/>
    </row>
    <row r="101" spans="1:1" s="19" customFormat="1" x14ac:dyDescent="0.25">
      <c r="A101" s="8"/>
    </row>
    <row r="102" spans="1:1" s="19" customFormat="1" x14ac:dyDescent="0.25">
      <c r="A102" s="8"/>
    </row>
    <row r="103" spans="1:1" s="19" customFormat="1" x14ac:dyDescent="0.25">
      <c r="A103" s="8"/>
    </row>
    <row r="104" spans="1:1" s="19" customFormat="1" x14ac:dyDescent="0.25">
      <c r="A104" s="8"/>
    </row>
    <row r="105" spans="1:1" s="19" customFormat="1" x14ac:dyDescent="0.25">
      <c r="A105" s="8"/>
    </row>
    <row r="106" spans="1:1" s="19" customFormat="1" x14ac:dyDescent="0.25">
      <c r="A106" s="8"/>
    </row>
    <row r="107" spans="1:1" s="19" customFormat="1" x14ac:dyDescent="0.25">
      <c r="A107" s="8"/>
    </row>
    <row r="108" spans="1:1" s="19" customFormat="1" x14ac:dyDescent="0.25">
      <c r="A108" s="8"/>
    </row>
    <row r="109" spans="1:1" s="19" customFormat="1" x14ac:dyDescent="0.25">
      <c r="A109" s="8"/>
    </row>
    <row r="110" spans="1:1" s="19" customFormat="1" x14ac:dyDescent="0.25">
      <c r="A110" s="8"/>
    </row>
    <row r="111" spans="1:1" s="19" customFormat="1" x14ac:dyDescent="0.25">
      <c r="A111" s="8"/>
    </row>
    <row r="112" spans="1:1" s="19" customFormat="1" x14ac:dyDescent="0.25">
      <c r="A112" s="8"/>
    </row>
    <row r="113" spans="1:1" s="19" customFormat="1" x14ac:dyDescent="0.25">
      <c r="A113" s="8"/>
    </row>
    <row r="114" spans="1:1" s="19" customFormat="1" x14ac:dyDescent="0.25">
      <c r="A114" s="8"/>
    </row>
    <row r="115" spans="1:1" s="19" customFormat="1" x14ac:dyDescent="0.25">
      <c r="A115" s="8"/>
    </row>
    <row r="116" spans="1:1" s="19" customFormat="1" x14ac:dyDescent="0.25">
      <c r="A116" s="8"/>
    </row>
    <row r="117" spans="1:1" s="19" customFormat="1" x14ac:dyDescent="0.25">
      <c r="A117" s="8"/>
    </row>
    <row r="118" spans="1:1" s="19" customFormat="1" x14ac:dyDescent="0.25">
      <c r="A118" s="8"/>
    </row>
    <row r="119" spans="1:1" s="19" customFormat="1" x14ac:dyDescent="0.25">
      <c r="A119" s="8"/>
    </row>
    <row r="120" spans="1:1" s="19" customFormat="1" x14ac:dyDescent="0.25">
      <c r="A120" s="8"/>
    </row>
    <row r="121" spans="1:1" s="19" customFormat="1" x14ac:dyDescent="0.25">
      <c r="A121" s="8"/>
    </row>
    <row r="122" spans="1:1" s="19" customFormat="1" x14ac:dyDescent="0.25">
      <c r="A122" s="8"/>
    </row>
    <row r="123" spans="1:1" s="19" customFormat="1" x14ac:dyDescent="0.25">
      <c r="A123" s="8"/>
    </row>
    <row r="124" spans="1:1" s="19" customFormat="1" x14ac:dyDescent="0.25">
      <c r="A124" s="8"/>
    </row>
    <row r="125" spans="1:1" s="19" customFormat="1" x14ac:dyDescent="0.25">
      <c r="A125" s="8"/>
    </row>
    <row r="126" spans="1:1" s="19" customFormat="1" x14ac:dyDescent="0.25">
      <c r="A126" s="8"/>
    </row>
    <row r="127" spans="1:1" s="19" customFormat="1" x14ac:dyDescent="0.25">
      <c r="A127" s="8"/>
    </row>
    <row r="128" spans="1:1" s="19" customFormat="1" x14ac:dyDescent="0.25">
      <c r="A128" s="8"/>
    </row>
    <row r="129" spans="1:1" s="19" customFormat="1" x14ac:dyDescent="0.25">
      <c r="A129" s="8"/>
    </row>
    <row r="130" spans="1:1" s="19" customFormat="1" x14ac:dyDescent="0.25">
      <c r="A130" s="8"/>
    </row>
    <row r="131" spans="1:1" s="19" customFormat="1" x14ac:dyDescent="0.25">
      <c r="A131" s="8"/>
    </row>
    <row r="132" spans="1:1" s="19" customFormat="1" x14ac:dyDescent="0.25">
      <c r="A132" s="8"/>
    </row>
    <row r="133" spans="1:1" s="19" customFormat="1" x14ac:dyDescent="0.25">
      <c r="A133" s="8"/>
    </row>
    <row r="134" spans="1:1" s="19" customFormat="1" x14ac:dyDescent="0.25">
      <c r="A134" s="8"/>
    </row>
    <row r="135" spans="1:1" s="19" customFormat="1" x14ac:dyDescent="0.25">
      <c r="A135" s="8"/>
    </row>
    <row r="136" spans="1:1" s="19" customFormat="1" x14ac:dyDescent="0.25">
      <c r="A136" s="8"/>
    </row>
    <row r="137" spans="1:1" s="19" customFormat="1" x14ac:dyDescent="0.25">
      <c r="A137" s="8"/>
    </row>
    <row r="138" spans="1:1" s="19" customFormat="1" x14ac:dyDescent="0.25">
      <c r="A138" s="8"/>
    </row>
    <row r="139" spans="1:1" s="19" customFormat="1" x14ac:dyDescent="0.25">
      <c r="A139" s="8"/>
    </row>
    <row r="140" spans="1:1" s="19" customFormat="1" x14ac:dyDescent="0.25">
      <c r="A140" s="8"/>
    </row>
    <row r="141" spans="1:1" s="19" customFormat="1" x14ac:dyDescent="0.25">
      <c r="A141" s="8"/>
    </row>
    <row r="142" spans="1:1" s="19" customFormat="1" x14ac:dyDescent="0.25">
      <c r="A142" s="8"/>
    </row>
    <row r="143" spans="1:1" s="19" customFormat="1" x14ac:dyDescent="0.25">
      <c r="A143" s="8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GUIA DE AJUDA</vt:lpstr>
      <vt:lpstr>bases</vt:lpstr>
      <vt:lpstr>assets</vt:lpstr>
      <vt:lpstr>calculos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canoa furada</dc:creator>
  <cp:lastModifiedBy>Augusto canoa furada</cp:lastModifiedBy>
  <dcterms:created xsi:type="dcterms:W3CDTF">2025-06-30T21:15:28Z</dcterms:created>
  <dcterms:modified xsi:type="dcterms:W3CDTF">2025-07-01T01:40:15Z</dcterms:modified>
</cp:coreProperties>
</file>