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uario\Documents\UFRGS\2021_1\Estatística Demográfica\Tarefa 1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14" i="1"/>
  <c r="G15" i="1"/>
  <c r="G16" i="1"/>
  <c r="G17" i="1"/>
  <c r="G18" i="1" s="1"/>
  <c r="G19" i="1" s="1"/>
  <c r="G20" i="1" s="1"/>
  <c r="G21" i="1" s="1"/>
  <c r="G8" i="1"/>
  <c r="G9" i="1" s="1"/>
  <c r="G10" i="1" s="1"/>
  <c r="G11" i="1" s="1"/>
  <c r="G12" i="1" s="1"/>
  <c r="G13" i="1" s="1"/>
  <c r="G7" i="1"/>
  <c r="G6" i="1"/>
  <c r="G5" i="1"/>
  <c r="G4" i="1"/>
  <c r="G3" i="1"/>
  <c r="G2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4" i="1"/>
  <c r="F5" i="1" s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<sst xmlns="http://schemas.openxmlformats.org/spreadsheetml/2006/main" count="29" uniqueCount="29">
  <si>
    <t>Faixa etária</t>
  </si>
  <si>
    <t>Razão</t>
  </si>
  <si>
    <t>Masculino</t>
  </si>
  <si>
    <t>Feminino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</si>
  <si>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</si>
  <si>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</si>
  <si>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</si>
  <si>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</si>
  <si>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</si>
  <si>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</si>
  <si>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</si>
  <si>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</si>
  <si>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</si>
  <si>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</si>
  <si>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</si>
  <si>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</si>
  <si>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</si>
  <si>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</si>
  <si>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</si>
  <si>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</si>
  <si>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</si>
  <si>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</si>
  <si>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Frequência absoluta</t>
  </si>
  <si>
    <t>População total</t>
  </si>
  <si>
    <t>Média do intervalo</t>
  </si>
  <si>
    <t>Freq*Media</t>
  </si>
  <si>
    <t>05-09</t>
  </si>
  <si>
    <t>99/100+</t>
  </si>
  <si>
    <t>00-04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</si>
</sst>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22" sqref="A22"/>
    </sheetView>
  </sheetViews>
  <sheetFormatPr defaultRowHeight="15" x14ac:dyDescent="0.25"/>
  <cols>
    <col min="1" max="1" width="11.140625" bestFit="1" customWidth="1"/>
    <col min="2" max="2" width="10" bestFit="1" customWidth="1"/>
    <col min="3" max="3" width="9.42578125" bestFit="1" customWidth="1"/>
    <col min="4" max="4" width="8.140625" bestFit="1" customWidth="1"/>
    <col min="5" max="5" width="19.140625" bestFit="1" customWidth="1"/>
    <col min="6" max="6" width="14.85546875" style="1" bestFit="1" customWidth="1"/>
    <col min="7" max="7" width="18" bestFit="1" customWidth="1"/>
    <col min="8" max="8" width="11.5703125" bestFit="1" customWidth="1"/>
  </cols>
  <sheetData>
    <row r="1" spans="1:8" x14ac:dyDescent="0.25">
      <c r="A1" s="4" t="s">
        <v>0</v>
      </c>
      <c r="B1" s="1" t="s">
        <v>2</v>
      </c>
      <c r="C1" s="1" t="s">
        <v>3</v>
      </c>
      <c r="D1" s="4" t="s">
        <v>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25">
      <c r="A2" s="2" t="s">
        <v>28</v>
      </c>
      <c r="B2" s="1">
        <v>327601</v>
      </c>
      <c r="C2" s="1">
        <v>316361</v>
      </c>
      <c r="D2" s="3">
        <f>(B2/C2)</f>
        <v>1.0355290317074481</v>
      </c>
      <c r="E2" s="1">
        <f>B2+C2</f>
        <v>643962</v>
      </c>
      <c r="F2" s="1">
        <f>SUM(E2:E22)</f>
        <v>10693929</v>
      </c>
      <c r="G2" s="1">
        <f>4/2</f>
        <v>2</v>
      </c>
      <c r="H2" s="1">
        <f>E2*G2</f>
        <v>1287924</v>
      </c>
    </row>
    <row r="3" spans="1:8" x14ac:dyDescent="0.25">
      <c r="A3" s="2" t="s">
        <v>26</v>
      </c>
      <c r="B3" s="1">
        <v>368967</v>
      </c>
      <c r="C3" s="1">
        <v>354792</v>
      </c>
      <c r="D3" s="3">
        <f t="shared" ref="D3:D22" si="0">(B3/C3)</f>
        <v>1.0399529865385917</v>
      </c>
      <c r="E3" s="1">
        <f t="shared" ref="E3:E22" si="1">B3+C3</f>
        <v>723759</v>
      </c>
      <c r="F3" s="1">
        <f>F2</f>
        <v>10693929</v>
      </c>
      <c r="G3" s="1">
        <f>(5+9)/2</f>
        <v>7</v>
      </c>
      <c r="H3" s="1">
        <f t="shared" ref="H3:H22" si="2">E3*G3</f>
        <v>5066313</v>
      </c>
    </row>
    <row r="4" spans="1:8" x14ac:dyDescent="0.25">
      <c r="A4" s="2" t="s">
        <v>4</v>
      </c>
      <c r="B4" s="1">
        <v>438629</v>
      </c>
      <c r="C4" s="1">
        <v>423154</v>
      </c>
      <c r="D4" s="3">
        <f t="shared" si="0"/>
        <v>1.0365706102270096</v>
      </c>
      <c r="E4" s="1">
        <f t="shared" si="1"/>
        <v>861783</v>
      </c>
      <c r="F4" s="1">
        <f>F3</f>
        <v>10693929</v>
      </c>
      <c r="G4" s="1">
        <f>(10+14)/2</f>
        <v>12</v>
      </c>
      <c r="H4" s="1">
        <f t="shared" si="2"/>
        <v>10341396</v>
      </c>
    </row>
    <row r="5" spans="1:8" x14ac:dyDescent="0.25">
      <c r="A5" s="2" t="s">
        <v>5</v>
      </c>
      <c r="B5" s="1">
        <v>442405</v>
      </c>
      <c r="C5" s="1">
        <v>433332</v>
      </c>
      <c r="D5" s="3">
        <f t="shared" si="0"/>
        <v>1.0209377567315592</v>
      </c>
      <c r="E5" s="1">
        <f t="shared" si="1"/>
        <v>875737</v>
      </c>
      <c r="F5" s="1">
        <f t="shared" ref="F5:F22" si="3">F4</f>
        <v>10693929</v>
      </c>
      <c r="G5" s="1">
        <f>(15+19)/2</f>
        <v>17</v>
      </c>
      <c r="H5" s="1">
        <f t="shared" si="2"/>
        <v>14887529</v>
      </c>
    </row>
    <row r="6" spans="1:8" x14ac:dyDescent="0.25">
      <c r="A6" s="2" t="s">
        <v>6</v>
      </c>
      <c r="B6" s="1">
        <v>437737</v>
      </c>
      <c r="C6" s="1">
        <v>433169</v>
      </c>
      <c r="D6" s="3">
        <f t="shared" si="0"/>
        <v>1.010545537653895</v>
      </c>
      <c r="E6" s="1">
        <f t="shared" si="1"/>
        <v>870906</v>
      </c>
      <c r="F6" s="1">
        <f t="shared" si="3"/>
        <v>10693929</v>
      </c>
      <c r="G6" s="1">
        <f>44/2</f>
        <v>22</v>
      </c>
      <c r="H6" s="1">
        <f t="shared" si="2"/>
        <v>19159932</v>
      </c>
    </row>
    <row r="7" spans="1:8" x14ac:dyDescent="0.25">
      <c r="A7" s="2" t="s">
        <v>7</v>
      </c>
      <c r="B7" s="1">
        <v>445502</v>
      </c>
      <c r="C7" s="1">
        <v>448497</v>
      </c>
      <c r="D7" s="3">
        <f t="shared" si="0"/>
        <v>0.99332214039335831</v>
      </c>
      <c r="E7" s="1">
        <f t="shared" si="1"/>
        <v>893999</v>
      </c>
      <c r="F7" s="1">
        <f t="shared" si="3"/>
        <v>10693929</v>
      </c>
      <c r="G7" s="1">
        <f>G6+5</f>
        <v>27</v>
      </c>
      <c r="H7" s="1">
        <f t="shared" si="2"/>
        <v>24137973</v>
      </c>
    </row>
    <row r="8" spans="1:8" x14ac:dyDescent="0.25">
      <c r="A8" s="2" t="s">
        <v>8</v>
      </c>
      <c r="B8" s="1">
        <v>398879</v>
      </c>
      <c r="C8" s="1">
        <v>409412</v>
      </c>
      <c r="D8" s="3">
        <f t="shared" si="0"/>
        <v>0.97427285961329912</v>
      </c>
      <c r="E8" s="1">
        <f t="shared" si="1"/>
        <v>808291</v>
      </c>
      <c r="F8" s="1">
        <f t="shared" si="3"/>
        <v>10693929</v>
      </c>
      <c r="G8" s="1">
        <f t="shared" ref="G8:G21" si="4">G7+5</f>
        <v>32</v>
      </c>
      <c r="H8" s="1">
        <f t="shared" si="2"/>
        <v>25865312</v>
      </c>
    </row>
    <row r="9" spans="1:8" x14ac:dyDescent="0.25">
      <c r="A9" s="2" t="s">
        <v>9</v>
      </c>
      <c r="B9" s="1">
        <v>366041</v>
      </c>
      <c r="C9" s="1">
        <v>379078</v>
      </c>
      <c r="D9" s="3">
        <f t="shared" si="0"/>
        <v>0.96560866101435583</v>
      </c>
      <c r="E9" s="1">
        <f t="shared" si="1"/>
        <v>745119</v>
      </c>
      <c r="F9" s="1">
        <f t="shared" si="3"/>
        <v>10693929</v>
      </c>
      <c r="G9" s="1">
        <f t="shared" si="4"/>
        <v>37</v>
      </c>
      <c r="H9" s="1">
        <f t="shared" si="2"/>
        <v>27569403</v>
      </c>
    </row>
    <row r="10" spans="1:8" x14ac:dyDescent="0.25">
      <c r="A10" s="2" t="s">
        <v>10</v>
      </c>
      <c r="B10" s="1">
        <v>369087</v>
      </c>
      <c r="C10" s="1">
        <v>391278</v>
      </c>
      <c r="D10" s="3">
        <f t="shared" si="0"/>
        <v>0.94328584791375958</v>
      </c>
      <c r="E10" s="1">
        <f t="shared" si="1"/>
        <v>760365</v>
      </c>
      <c r="F10" s="1">
        <f t="shared" si="3"/>
        <v>10693929</v>
      </c>
      <c r="G10" s="1">
        <f t="shared" si="4"/>
        <v>42</v>
      </c>
      <c r="H10" s="1">
        <f t="shared" si="2"/>
        <v>31935330</v>
      </c>
    </row>
    <row r="11" spans="1:8" x14ac:dyDescent="0.25">
      <c r="A11" s="2" t="s">
        <v>11</v>
      </c>
      <c r="B11" s="1">
        <v>372803</v>
      </c>
      <c r="C11" s="1">
        <v>399833</v>
      </c>
      <c r="D11" s="3">
        <f t="shared" si="0"/>
        <v>0.9323967756538355</v>
      </c>
      <c r="E11" s="1">
        <f t="shared" si="1"/>
        <v>772636</v>
      </c>
      <c r="F11" s="1">
        <f t="shared" si="3"/>
        <v>10693929</v>
      </c>
      <c r="G11" s="1">
        <f t="shared" si="4"/>
        <v>47</v>
      </c>
      <c r="H11" s="1">
        <f t="shared" si="2"/>
        <v>36313892</v>
      </c>
    </row>
    <row r="12" spans="1:8" x14ac:dyDescent="0.25">
      <c r="A12" s="2" t="s">
        <v>12</v>
      </c>
      <c r="B12" s="1">
        <v>332590</v>
      </c>
      <c r="C12" s="1">
        <v>360676</v>
      </c>
      <c r="D12" s="3">
        <f t="shared" si="0"/>
        <v>0.92212955672126784</v>
      </c>
      <c r="E12" s="1">
        <f t="shared" si="1"/>
        <v>693266</v>
      </c>
      <c r="F12" s="1">
        <f t="shared" si="3"/>
        <v>10693929</v>
      </c>
      <c r="G12" s="1">
        <f t="shared" si="4"/>
        <v>52</v>
      </c>
      <c r="H12" s="1">
        <f t="shared" si="2"/>
        <v>36049832</v>
      </c>
    </row>
    <row r="13" spans="1:8" x14ac:dyDescent="0.25">
      <c r="A13" s="2" t="s">
        <v>13</v>
      </c>
      <c r="B13" s="1">
        <v>277346</v>
      </c>
      <c r="C13" s="1">
        <v>307163</v>
      </c>
      <c r="D13" s="3">
        <f t="shared" si="0"/>
        <v>0.90292776148168885</v>
      </c>
      <c r="E13" s="1">
        <f t="shared" si="1"/>
        <v>584509</v>
      </c>
      <c r="F13" s="1">
        <f t="shared" si="3"/>
        <v>10693929</v>
      </c>
      <c r="G13" s="1">
        <f t="shared" si="4"/>
        <v>57</v>
      </c>
      <c r="H13" s="1">
        <f t="shared" si="2"/>
        <v>33317013</v>
      </c>
    </row>
    <row r="14" spans="1:8" x14ac:dyDescent="0.25">
      <c r="A14" s="2" t="s">
        <v>14</v>
      </c>
      <c r="B14" s="1">
        <v>217076</v>
      </c>
      <c r="C14" s="1">
        <v>247908</v>
      </c>
      <c r="D14" s="3">
        <f t="shared" si="0"/>
        <v>0.87563128257256728</v>
      </c>
      <c r="E14" s="1">
        <f t="shared" si="1"/>
        <v>464984</v>
      </c>
      <c r="F14" s="1">
        <f t="shared" si="3"/>
        <v>10693929</v>
      </c>
      <c r="G14" s="1">
        <f t="shared" si="4"/>
        <v>62</v>
      </c>
      <c r="H14" s="1">
        <f t="shared" si="2"/>
        <v>28829008</v>
      </c>
    </row>
    <row r="15" spans="1:8" x14ac:dyDescent="0.25">
      <c r="A15" s="2" t="s">
        <v>15</v>
      </c>
      <c r="B15" s="1">
        <v>155838</v>
      </c>
      <c r="C15" s="1">
        <v>187741</v>
      </c>
      <c r="D15" s="3">
        <f t="shared" si="0"/>
        <v>0.83006908453667549</v>
      </c>
      <c r="E15" s="1">
        <f t="shared" si="1"/>
        <v>343579</v>
      </c>
      <c r="F15" s="1">
        <f t="shared" si="3"/>
        <v>10693929</v>
      </c>
      <c r="G15" s="1">
        <f t="shared" si="4"/>
        <v>67</v>
      </c>
      <c r="H15" s="1">
        <f t="shared" si="2"/>
        <v>23019793</v>
      </c>
    </row>
    <row r="16" spans="1:8" x14ac:dyDescent="0.25">
      <c r="A16" s="2" t="s">
        <v>16</v>
      </c>
      <c r="B16" s="1">
        <v>112895</v>
      </c>
      <c r="C16" s="1">
        <v>149150</v>
      </c>
      <c r="D16" s="3">
        <f t="shared" si="0"/>
        <v>0.7569225611800201</v>
      </c>
      <c r="E16" s="1">
        <f t="shared" si="1"/>
        <v>262045</v>
      </c>
      <c r="F16" s="1">
        <f t="shared" si="3"/>
        <v>10693929</v>
      </c>
      <c r="G16" s="1">
        <f t="shared" si="4"/>
        <v>72</v>
      </c>
      <c r="H16" s="1">
        <f t="shared" si="2"/>
        <v>18867240</v>
      </c>
    </row>
    <row r="17" spans="1:8" x14ac:dyDescent="0.25">
      <c r="A17" s="2" t="s">
        <v>17</v>
      </c>
      <c r="B17" s="1">
        <v>73926</v>
      </c>
      <c r="C17" s="1">
        <v>113162</v>
      </c>
      <c r="D17" s="3">
        <f t="shared" si="0"/>
        <v>0.65327583464413852</v>
      </c>
      <c r="E17" s="1">
        <f t="shared" si="1"/>
        <v>187088</v>
      </c>
      <c r="F17" s="1">
        <f t="shared" si="3"/>
        <v>10693929</v>
      </c>
      <c r="G17" s="1">
        <f t="shared" si="4"/>
        <v>77</v>
      </c>
      <c r="H17" s="1">
        <f t="shared" si="2"/>
        <v>14405776</v>
      </c>
    </row>
    <row r="18" spans="1:8" x14ac:dyDescent="0.25">
      <c r="A18" s="2" t="s">
        <v>18</v>
      </c>
      <c r="B18" s="1">
        <v>42599</v>
      </c>
      <c r="C18" s="1">
        <v>76474</v>
      </c>
      <c r="D18" s="3">
        <f t="shared" si="0"/>
        <v>0.55703899364489895</v>
      </c>
      <c r="E18" s="1">
        <f t="shared" si="1"/>
        <v>119073</v>
      </c>
      <c r="F18" s="1">
        <f t="shared" si="3"/>
        <v>10693929</v>
      </c>
      <c r="G18" s="1">
        <f t="shared" si="4"/>
        <v>82</v>
      </c>
      <c r="H18" s="1">
        <f t="shared" si="2"/>
        <v>9763986</v>
      </c>
    </row>
    <row r="19" spans="1:8" x14ac:dyDescent="0.25">
      <c r="A19" s="2" t="s">
        <v>19</v>
      </c>
      <c r="B19" s="1">
        <v>17730</v>
      </c>
      <c r="C19" s="1">
        <v>38252</v>
      </c>
      <c r="D19" s="3">
        <f t="shared" si="0"/>
        <v>0.46350517619993725</v>
      </c>
      <c r="E19" s="1">
        <f t="shared" si="1"/>
        <v>55982</v>
      </c>
      <c r="F19" s="1">
        <f t="shared" si="3"/>
        <v>10693929</v>
      </c>
      <c r="G19" s="1">
        <f t="shared" si="4"/>
        <v>87</v>
      </c>
      <c r="H19" s="1">
        <f t="shared" si="2"/>
        <v>4870434</v>
      </c>
    </row>
    <row r="20" spans="1:8" x14ac:dyDescent="0.25">
      <c r="A20" s="2" t="s">
        <v>20</v>
      </c>
      <c r="B20" s="1">
        <v>5887</v>
      </c>
      <c r="C20" s="1">
        <v>14732</v>
      </c>
      <c r="D20" s="3">
        <f t="shared" si="0"/>
        <v>0.39960629921259844</v>
      </c>
      <c r="E20" s="1">
        <f t="shared" si="1"/>
        <v>20619</v>
      </c>
      <c r="F20" s="1">
        <f t="shared" si="3"/>
        <v>10693929</v>
      </c>
      <c r="G20" s="1">
        <f t="shared" si="4"/>
        <v>92</v>
      </c>
      <c r="H20" s="1">
        <f t="shared" si="2"/>
        <v>1896948</v>
      </c>
    </row>
    <row r="21" spans="1:8" x14ac:dyDescent="0.25">
      <c r="A21" s="2" t="s">
        <v>21</v>
      </c>
      <c r="B21" s="1">
        <v>1271</v>
      </c>
      <c r="C21" s="1">
        <v>3917</v>
      </c>
      <c r="D21" s="3">
        <f t="shared" si="0"/>
        <v>0.3244830227214705</v>
      </c>
      <c r="E21" s="1">
        <f t="shared" si="1"/>
        <v>5188</v>
      </c>
      <c r="F21" s="1">
        <f t="shared" si="3"/>
        <v>10693929</v>
      </c>
      <c r="G21" s="1">
        <f t="shared" si="4"/>
        <v>97</v>
      </c>
      <c r="H21" s="1">
        <f t="shared" si="2"/>
        <v>503236</v>
      </c>
    </row>
    <row r="22" spans="1:8" x14ac:dyDescent="0.25">
      <c r="A22" s="2" t="s">
        <v>27</v>
      </c>
      <c r="B22" s="1">
        <v>248</v>
      </c>
      <c r="C22" s="1">
        <v>791</v>
      </c>
      <c r="D22" s="3">
        <f t="shared" si="0"/>
        <v>0.31352718078381797</v>
      </c>
      <c r="E22" s="1">
        <f t="shared" si="1"/>
        <v>1039</v>
      </c>
      <c r="F22" s="1">
        <f t="shared" si="3"/>
        <v>10693929</v>
      </c>
      <c r="G22" s="1">
        <v>100</v>
      </c>
      <c r="H22" s="1">
        <f t="shared" si="2"/>
        <v>103900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2021-08-16T22:05:20Z</dcterms:created>
  <dcterms:modified xsi:type="dcterms:W3CDTF">2021-08-17T00:53:03Z</dcterms:modified>
</cp:coreProperties>
</file>