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0f5011ef4481e6a/Ethanol-AI/BEPE FAPESP/Pretreatment/"/>
    </mc:Choice>
  </mc:AlternateContent>
  <xr:revisionPtr revIDLastSave="263" documentId="8_{34FD952E-5554-46A2-8D7F-3DD295A8937F}" xr6:coauthVersionLast="47" xr6:coauthVersionMax="47" xr10:uidLastSave="{D1141B7D-EE61-4AF4-86E2-81A00F18C73E}"/>
  <bookViews>
    <workbookView xWindow="-108" yWindow="-108" windowWidth="23256" windowHeight="12456" xr2:uid="{D2DCD616-5988-4C6C-B3E7-EFD846AE1DB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1" l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5" i="1"/>
  <c r="G5" i="1" s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I19" i="1" s="1"/>
  <c r="Z20" i="1"/>
  <c r="Z21" i="1"/>
  <c r="Z22" i="1"/>
  <c r="Z23" i="1"/>
  <c r="Z24" i="1"/>
  <c r="Z25" i="1"/>
  <c r="Z5" i="1"/>
  <c r="I5" i="1" s="1"/>
  <c r="I12" i="1"/>
  <c r="G12" i="1"/>
  <c r="G19" i="1"/>
</calcChain>
</file>

<file path=xl/sharedStrings.xml><?xml version="1.0" encoding="utf-8"?>
<sst xmlns="http://schemas.openxmlformats.org/spreadsheetml/2006/main" count="23" uniqueCount="23">
  <si>
    <t>Temperature [°C]</t>
  </si>
  <si>
    <t>Solid Loading [g/L]</t>
  </si>
  <si>
    <t>Time [min]</t>
  </si>
  <si>
    <t>Cellulose Composition</t>
  </si>
  <si>
    <t>Hemicellulose Composition</t>
  </si>
  <si>
    <t>Lignin Composition</t>
  </si>
  <si>
    <t>Extractives Composition</t>
  </si>
  <si>
    <t>Ashes Composition</t>
  </si>
  <si>
    <t>Glucose + Celobiose</t>
  </si>
  <si>
    <t>Xylose</t>
  </si>
  <si>
    <t>Arabinose</t>
  </si>
  <si>
    <t>HMF</t>
  </si>
  <si>
    <t>Furfural</t>
  </si>
  <si>
    <t>Glucooligomers</t>
  </si>
  <si>
    <t>Xylooligomers</t>
  </si>
  <si>
    <t>Arabinooligomers</t>
  </si>
  <si>
    <t>Formic acid</t>
  </si>
  <si>
    <t>Acetic acid</t>
  </si>
  <si>
    <t>Glucuronic acid</t>
  </si>
  <si>
    <t>Celulose Dissolvida [g/L]</t>
  </si>
  <si>
    <t>Concentração de Celulose [g/L]</t>
  </si>
  <si>
    <t>Hemicelulose dissolvida [g/L]</t>
  </si>
  <si>
    <t>Hemicelulose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</si>
</sst>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543A4-0DAC-457A-848A-14A5BE5128F2}">
  <dimension ref="D3:AD25"/>
  <sheetViews>
    <sheetView tabSelected="1" zoomScale="85" zoomScaleNormal="85" workbookViewId="0">
      <selection activeCell="G28" sqref="G28"/>
    </sheetView>
  </sheetViews>
  <sheetFormatPr defaultRowHeight="14.4" x14ac:dyDescent="0.3"/>
  <cols>
    <col min="1" max="3" width="8.88671875" style="1"/>
    <col min="4" max="4" width="15.21875" style="1" bestFit="1" customWidth="1"/>
    <col min="5" max="5" width="30.21875" style="1" customWidth="1"/>
    <col min="6" max="6" width="20.5546875" style="1" bestFit="1" customWidth="1"/>
    <col min="7" max="7" width="27.77734375" style="1" bestFit="1" customWidth="1"/>
    <col min="8" max="9" width="25.88671875" style="1" customWidth="1"/>
    <col min="10" max="10" width="24.5546875" style="1" customWidth="1"/>
    <col min="11" max="11" width="21.77734375" style="1" bestFit="1" customWidth="1"/>
    <col min="12" max="12" width="17.77734375" style="1" bestFit="1" customWidth="1"/>
    <col min="13" max="13" width="11.5546875" style="1" customWidth="1"/>
    <col min="14" max="14" width="18.44140625" style="1" bestFit="1" customWidth="1"/>
    <col min="15" max="15" width="11.44140625" style="1" customWidth="1"/>
    <col min="16" max="16" width="10.88671875" style="1" customWidth="1"/>
    <col min="17" max="17" width="22.21875" bestFit="1" customWidth="1"/>
    <col min="18" max="18" width="10.21875" style="1" bestFit="1" customWidth="1"/>
    <col min="19" max="19" width="14.6640625" style="1" bestFit="1" customWidth="1"/>
    <col min="20" max="20" width="12.44140625" style="1" customWidth="1"/>
    <col min="21" max="21" width="14.6640625" style="1" bestFit="1" customWidth="1"/>
    <col min="22" max="22" width="13.33203125" style="1" bestFit="1" customWidth="1"/>
    <col min="23" max="23" width="16.5546875" style="1" bestFit="1" customWidth="1"/>
    <col min="24" max="24" width="13.33203125" style="1" bestFit="1" customWidth="1"/>
    <col min="25" max="25" width="16.5546875" style="1" bestFit="1" customWidth="1"/>
    <col min="26" max="26" width="25.44140625" style="1" customWidth="1"/>
    <col min="27" max="30" width="16.5546875" style="1" bestFit="1" customWidth="1"/>
    <col min="31" max="16384" width="8.88671875" style="1"/>
  </cols>
  <sheetData>
    <row r="3" spans="4:30" x14ac:dyDescent="0.3">
      <c r="N3" s="4"/>
      <c r="O3" s="4"/>
      <c r="P3" s="4"/>
      <c r="R3" s="5"/>
      <c r="S3" s="5"/>
      <c r="T3" s="5"/>
      <c r="U3" s="5"/>
      <c r="V3" s="5"/>
      <c r="W3" s="6"/>
      <c r="X3" s="6"/>
      <c r="Y3" s="6"/>
      <c r="Z3" s="7"/>
      <c r="AA3" s="7"/>
      <c r="AB3" s="7"/>
      <c r="AC3" s="7"/>
      <c r="AD3" s="7"/>
    </row>
    <row r="4" spans="4:30" x14ac:dyDescent="0.3">
      <c r="D4" s="3" t="s">
        <v>0</v>
      </c>
      <c r="E4" s="3" t="s">
        <v>1</v>
      </c>
      <c r="F4" s="3" t="s">
        <v>3</v>
      </c>
      <c r="G4" s="3" t="s">
        <v>20</v>
      </c>
      <c r="H4" s="3" t="s">
        <v>4</v>
      </c>
      <c r="I4" s="3" t="s">
        <v>22</v>
      </c>
      <c r="J4" s="3" t="s">
        <v>5</v>
      </c>
      <c r="K4" s="3" t="s">
        <v>6</v>
      </c>
      <c r="L4" s="3" t="s">
        <v>7</v>
      </c>
      <c r="M4" s="3" t="s">
        <v>2</v>
      </c>
      <c r="N4" s="3" t="s">
        <v>8</v>
      </c>
      <c r="O4" s="3" t="s">
        <v>16</v>
      </c>
      <c r="P4" s="3" t="s">
        <v>11</v>
      </c>
      <c r="Q4" s="17" t="s">
        <v>19</v>
      </c>
      <c r="R4" s="3" t="s">
        <v>9</v>
      </c>
      <c r="S4" s="3" t="s">
        <v>10</v>
      </c>
      <c r="T4" s="3" t="s">
        <v>17</v>
      </c>
      <c r="U4" s="3" t="s">
        <v>18</v>
      </c>
      <c r="V4" s="3" t="s">
        <v>12</v>
      </c>
      <c r="W4" s="3" t="s">
        <v>13</v>
      </c>
      <c r="X4" s="3" t="s">
        <v>14</v>
      </c>
      <c r="Y4" s="3" t="s">
        <v>15</v>
      </c>
      <c r="Z4" s="2" t="s">
        <v>21</v>
      </c>
      <c r="AA4" s="2"/>
      <c r="AB4" s="2"/>
      <c r="AC4" s="2"/>
      <c r="AD4" s="2"/>
    </row>
    <row r="5" spans="4:30" x14ac:dyDescent="0.3">
      <c r="D5" s="8">
        <v>180</v>
      </c>
      <c r="E5" s="9">
        <v>100</v>
      </c>
      <c r="F5" s="9">
        <v>0.34799999999999998</v>
      </c>
      <c r="G5" s="9">
        <f>E5*F5-Q5</f>
        <v>33.808</v>
      </c>
      <c r="H5" s="9">
        <v>0.23</v>
      </c>
      <c r="I5" s="9">
        <f>E5*H5 - Z5</f>
        <v>21.427800000000001</v>
      </c>
      <c r="J5" s="9">
        <v>0.24099999999999999</v>
      </c>
      <c r="K5" s="9">
        <v>0.14899999999999999</v>
      </c>
      <c r="L5" s="9">
        <v>7.0999999999999994E-2</v>
      </c>
      <c r="M5" s="9">
        <v>0</v>
      </c>
      <c r="N5" s="8">
        <v>0.6</v>
      </c>
      <c r="O5" s="9">
        <v>0</v>
      </c>
      <c r="P5" s="9">
        <v>0.01</v>
      </c>
      <c r="Q5" s="1">
        <f>N5*0.9 + O5 * 3.09 + P5*1.2 +W5</f>
        <v>0.99199999999999999</v>
      </c>
      <c r="R5" s="9">
        <v>0.56000000000000005</v>
      </c>
      <c r="S5" s="9">
        <v>0.15</v>
      </c>
      <c r="T5" s="9">
        <v>0</v>
      </c>
      <c r="U5" s="9">
        <v>0</v>
      </c>
      <c r="V5" s="9">
        <v>0.02</v>
      </c>
      <c r="W5" s="9">
        <v>0.44</v>
      </c>
      <c r="X5" s="9">
        <v>0.56999999999999995</v>
      </c>
      <c r="Y5" s="10">
        <v>0.35</v>
      </c>
      <c r="Z5" s="11">
        <f>R5*0.88 + 0.72*T5 + 0.88*S5 + 1.37*V5 +X5+Y5</f>
        <v>1.5722</v>
      </c>
      <c r="AA5" s="11"/>
      <c r="AB5" s="11"/>
      <c r="AC5" s="11"/>
      <c r="AD5" s="11"/>
    </row>
    <row r="6" spans="4:30" x14ac:dyDescent="0.3">
      <c r="D6" s="12">
        <v>180</v>
      </c>
      <c r="E6" s="11">
        <v>100</v>
      </c>
      <c r="F6" s="11">
        <v>0.34799999999999998</v>
      </c>
      <c r="G6" s="9"/>
      <c r="H6" s="11">
        <v>0.23</v>
      </c>
      <c r="I6" s="9"/>
      <c r="J6" s="11">
        <v>0.24099999999999999</v>
      </c>
      <c r="K6" s="11">
        <v>0.14899999999999999</v>
      </c>
      <c r="L6" s="11">
        <v>7.0999999999999994E-2</v>
      </c>
      <c r="M6" s="11">
        <v>5</v>
      </c>
      <c r="N6" s="12">
        <v>1.91</v>
      </c>
      <c r="O6" s="11">
        <v>0.44</v>
      </c>
      <c r="P6" s="11">
        <v>7.0000000000000007E-2</v>
      </c>
      <c r="Q6" s="1">
        <f t="shared" ref="Q6:Q25" si="0">N6*0.9 + O6 * 3.09 + P6*1.2 +W6</f>
        <v>3.6126</v>
      </c>
      <c r="R6" s="11">
        <v>1.1299999999999999</v>
      </c>
      <c r="S6" s="11">
        <v>0.96</v>
      </c>
      <c r="T6" s="11">
        <v>0.28999999999999998</v>
      </c>
      <c r="U6" s="11">
        <v>0.23</v>
      </c>
      <c r="V6" s="11">
        <v>0.11</v>
      </c>
      <c r="W6" s="11">
        <v>0.45</v>
      </c>
      <c r="X6" s="11">
        <v>4.47</v>
      </c>
      <c r="Y6" s="13">
        <v>0.67</v>
      </c>
      <c r="Z6" s="11">
        <f t="shared" ref="Z6:Z25" si="1">R6*0.88 + 0.72*T6 + 0.88*S6 + 1.37*V6 +X6+Y6</f>
        <v>7.3386999999999993</v>
      </c>
      <c r="AA6" s="11"/>
      <c r="AB6" s="11"/>
      <c r="AC6" s="11"/>
      <c r="AD6" s="11"/>
    </row>
    <row r="7" spans="4:30" x14ac:dyDescent="0.3">
      <c r="D7" s="12">
        <v>180</v>
      </c>
      <c r="E7" s="11">
        <v>100</v>
      </c>
      <c r="F7" s="11">
        <v>0.34799999999999998</v>
      </c>
      <c r="G7" s="9"/>
      <c r="H7" s="11">
        <v>0.23</v>
      </c>
      <c r="I7" s="9"/>
      <c r="J7" s="11">
        <v>0.24099999999999999</v>
      </c>
      <c r="K7" s="11">
        <v>0.14899999999999999</v>
      </c>
      <c r="L7" s="11">
        <v>7.0999999999999994E-2</v>
      </c>
      <c r="M7" s="11">
        <v>10</v>
      </c>
      <c r="N7" s="12">
        <v>2.06</v>
      </c>
      <c r="O7" s="11">
        <v>0.47</v>
      </c>
      <c r="P7" s="11">
        <v>0.08</v>
      </c>
      <c r="Q7" s="1">
        <f t="shared" si="0"/>
        <v>3.7923000000000004</v>
      </c>
      <c r="R7" s="11">
        <v>1.1100000000000001</v>
      </c>
      <c r="S7" s="11">
        <v>0.98</v>
      </c>
      <c r="T7" s="11">
        <v>0.35</v>
      </c>
      <c r="U7" s="11">
        <v>0.3</v>
      </c>
      <c r="V7" s="11">
        <v>0.13</v>
      </c>
      <c r="W7" s="11">
        <v>0.39</v>
      </c>
      <c r="X7" s="11">
        <v>5.52</v>
      </c>
      <c r="Y7" s="13">
        <v>0.78</v>
      </c>
      <c r="Z7" s="11">
        <f t="shared" si="1"/>
        <v>8.5693000000000001</v>
      </c>
      <c r="AA7" s="11"/>
      <c r="AB7" s="11"/>
      <c r="AC7" s="11"/>
      <c r="AD7" s="11"/>
    </row>
    <row r="8" spans="4:30" x14ac:dyDescent="0.3">
      <c r="D8" s="12">
        <v>180</v>
      </c>
      <c r="E8" s="11">
        <v>100</v>
      </c>
      <c r="F8" s="11">
        <v>0.34799999999999998</v>
      </c>
      <c r="G8" s="9"/>
      <c r="H8" s="11">
        <v>0.23</v>
      </c>
      <c r="I8" s="9"/>
      <c r="J8" s="11">
        <v>0.24099999999999999</v>
      </c>
      <c r="K8" s="11">
        <v>0.14899999999999999</v>
      </c>
      <c r="L8" s="11">
        <v>7.0999999999999994E-2</v>
      </c>
      <c r="M8" s="11">
        <v>15</v>
      </c>
      <c r="N8" s="12">
        <v>2.2200000000000002</v>
      </c>
      <c r="O8" s="11">
        <v>0.5</v>
      </c>
      <c r="P8" s="11">
        <v>7.0000000000000007E-2</v>
      </c>
      <c r="Q8" s="1">
        <f t="shared" si="0"/>
        <v>4.0270000000000001</v>
      </c>
      <c r="R8" s="11">
        <v>1.38</v>
      </c>
      <c r="S8" s="11">
        <v>0.37</v>
      </c>
      <c r="T8" s="11">
        <v>0.4</v>
      </c>
      <c r="U8" s="11">
        <v>0.38</v>
      </c>
      <c r="V8" s="11">
        <v>0.14000000000000001</v>
      </c>
      <c r="W8" s="11">
        <v>0.4</v>
      </c>
      <c r="X8" s="11">
        <v>7.03</v>
      </c>
      <c r="Y8" s="13">
        <v>0.8</v>
      </c>
      <c r="Z8" s="11">
        <f t="shared" si="1"/>
        <v>9.8498000000000019</v>
      </c>
      <c r="AA8" s="11"/>
      <c r="AB8" s="11"/>
      <c r="AC8" s="11"/>
      <c r="AD8" s="11"/>
    </row>
    <row r="9" spans="4:30" x14ac:dyDescent="0.3">
      <c r="D9" s="12">
        <v>180</v>
      </c>
      <c r="E9" s="11">
        <v>100</v>
      </c>
      <c r="F9" s="11">
        <v>0.34799999999999998</v>
      </c>
      <c r="G9" s="9"/>
      <c r="H9" s="11">
        <v>0.23</v>
      </c>
      <c r="I9" s="9"/>
      <c r="J9" s="11">
        <v>0.24099999999999999</v>
      </c>
      <c r="K9" s="11">
        <v>0.14899999999999999</v>
      </c>
      <c r="L9" s="11">
        <v>7.0999999999999994E-2</v>
      </c>
      <c r="M9" s="11">
        <v>20</v>
      </c>
      <c r="N9" s="12">
        <v>2.25</v>
      </c>
      <c r="O9" s="11">
        <v>0.82</v>
      </c>
      <c r="P9" s="11">
        <v>0.09</v>
      </c>
      <c r="Q9" s="1">
        <f t="shared" si="0"/>
        <v>4.9867999999999997</v>
      </c>
      <c r="R9" s="11">
        <v>1.03</v>
      </c>
      <c r="S9" s="11">
        <v>1.17</v>
      </c>
      <c r="T9" s="11">
        <v>0.49</v>
      </c>
      <c r="U9" s="11">
        <v>0.4</v>
      </c>
      <c r="V9" s="11">
        <v>0.22</v>
      </c>
      <c r="W9" s="11">
        <v>0.32</v>
      </c>
      <c r="X9" s="11">
        <v>10.27</v>
      </c>
      <c r="Y9" s="13">
        <v>0.89</v>
      </c>
      <c r="Z9" s="11">
        <f t="shared" si="1"/>
        <v>13.7502</v>
      </c>
      <c r="AA9" s="11"/>
      <c r="AB9" s="11"/>
      <c r="AC9" s="11"/>
      <c r="AD9" s="11"/>
    </row>
    <row r="10" spans="4:30" x14ac:dyDescent="0.3">
      <c r="D10" s="12">
        <v>180</v>
      </c>
      <c r="E10" s="11">
        <v>100</v>
      </c>
      <c r="F10" s="11">
        <v>0.34799999999999998</v>
      </c>
      <c r="G10" s="9"/>
      <c r="H10" s="11">
        <v>0.23</v>
      </c>
      <c r="I10" s="9"/>
      <c r="J10" s="11">
        <v>0.24099999999999999</v>
      </c>
      <c r="K10" s="11">
        <v>0.14899999999999999</v>
      </c>
      <c r="L10" s="11">
        <v>7.0999999999999994E-2</v>
      </c>
      <c r="M10" s="11">
        <v>30</v>
      </c>
      <c r="N10" s="12">
        <v>2.4900000000000002</v>
      </c>
      <c r="O10" s="11">
        <v>0.9</v>
      </c>
      <c r="P10" s="11">
        <v>0.15</v>
      </c>
      <c r="Q10" s="1">
        <f t="shared" si="0"/>
        <v>5.4619999999999997</v>
      </c>
      <c r="R10" s="11">
        <v>1.28</v>
      </c>
      <c r="S10" s="11">
        <v>1.03</v>
      </c>
      <c r="T10" s="11">
        <v>0.68</v>
      </c>
      <c r="U10" s="11">
        <v>0.97</v>
      </c>
      <c r="V10" s="11">
        <v>0.39</v>
      </c>
      <c r="W10" s="11">
        <v>0.26</v>
      </c>
      <c r="X10" s="11">
        <v>12.25</v>
      </c>
      <c r="Y10" s="13">
        <v>1.06</v>
      </c>
      <c r="Z10" s="11">
        <f t="shared" si="1"/>
        <v>16.366699999999998</v>
      </c>
      <c r="AA10" s="11"/>
      <c r="AB10" s="11"/>
      <c r="AC10" s="11"/>
      <c r="AD10" s="11"/>
    </row>
    <row r="11" spans="4:30" x14ac:dyDescent="0.3">
      <c r="D11" s="14">
        <v>180</v>
      </c>
      <c r="E11" s="15">
        <v>100</v>
      </c>
      <c r="F11" s="15">
        <v>0.34799999999999998</v>
      </c>
      <c r="G11" s="9"/>
      <c r="H11" s="15">
        <v>0.23</v>
      </c>
      <c r="I11" s="9"/>
      <c r="J11" s="15">
        <v>0.24099999999999999</v>
      </c>
      <c r="K11" s="15">
        <v>0.14899999999999999</v>
      </c>
      <c r="L11" s="15">
        <v>7.0999999999999994E-2</v>
      </c>
      <c r="M11" s="15">
        <v>40</v>
      </c>
      <c r="N11" s="12">
        <v>2.64</v>
      </c>
      <c r="O11" s="11">
        <v>0.94</v>
      </c>
      <c r="P11" s="11">
        <v>0.18</v>
      </c>
      <c r="Q11" s="1">
        <f t="shared" si="0"/>
        <v>5.6665999999999999</v>
      </c>
      <c r="R11" s="11">
        <v>2.0299999999999998</v>
      </c>
      <c r="S11" s="11">
        <v>1.01</v>
      </c>
      <c r="T11" s="11">
        <v>0.9</v>
      </c>
      <c r="U11" s="11">
        <v>2.86</v>
      </c>
      <c r="V11" s="11">
        <v>0.9</v>
      </c>
      <c r="W11" s="11">
        <v>0.17</v>
      </c>
      <c r="X11" s="11">
        <v>11.91</v>
      </c>
      <c r="Y11" s="13">
        <v>0.63</v>
      </c>
      <c r="Z11" s="11">
        <f t="shared" si="1"/>
        <v>17.0962</v>
      </c>
      <c r="AA11" s="11"/>
      <c r="AB11" s="11"/>
      <c r="AC11" s="11"/>
      <c r="AD11" s="11"/>
    </row>
    <row r="12" spans="4:30" x14ac:dyDescent="0.3">
      <c r="D12" s="8">
        <v>195</v>
      </c>
      <c r="E12" s="9">
        <v>100</v>
      </c>
      <c r="F12" s="9">
        <v>0.34799999999999998</v>
      </c>
      <c r="G12" s="9">
        <f>E12*F12-Q12</f>
        <v>33.055999999999997</v>
      </c>
      <c r="H12" s="9">
        <v>0.23</v>
      </c>
      <c r="I12" s="9">
        <f t="shared" ref="I12:I19" si="2">E12*H12 - Z12</f>
        <v>19.6296</v>
      </c>
      <c r="J12" s="9">
        <v>0.24099999999999999</v>
      </c>
      <c r="K12" s="9">
        <v>0.14899999999999999</v>
      </c>
      <c r="L12" s="9">
        <v>7.0999999999999994E-2</v>
      </c>
      <c r="M12" s="9">
        <v>0</v>
      </c>
      <c r="N12" s="8">
        <v>1.1599999999999999</v>
      </c>
      <c r="O12" s="9">
        <v>0</v>
      </c>
      <c r="P12" s="9">
        <v>0.05</v>
      </c>
      <c r="Q12" s="1">
        <f t="shared" si="0"/>
        <v>1.7440000000000002</v>
      </c>
      <c r="R12" s="9">
        <v>1.1200000000000001</v>
      </c>
      <c r="S12" s="9">
        <v>0.27</v>
      </c>
      <c r="T12" s="9">
        <v>0.13</v>
      </c>
      <c r="U12" s="9">
        <v>0</v>
      </c>
      <c r="V12" s="9">
        <v>0.28000000000000003</v>
      </c>
      <c r="W12" s="9">
        <v>0.64</v>
      </c>
      <c r="X12" s="9">
        <v>1.45</v>
      </c>
      <c r="Y12" s="10">
        <v>0.22</v>
      </c>
      <c r="Z12" s="11">
        <f t="shared" si="1"/>
        <v>3.3704000000000005</v>
      </c>
      <c r="AA12" s="11"/>
      <c r="AB12" s="11"/>
      <c r="AC12" s="11"/>
      <c r="AD12" s="11"/>
    </row>
    <row r="13" spans="4:30" x14ac:dyDescent="0.3">
      <c r="D13" s="12">
        <v>195</v>
      </c>
      <c r="E13" s="11">
        <v>100</v>
      </c>
      <c r="F13" s="11">
        <v>0.34799999999999998</v>
      </c>
      <c r="G13" s="9"/>
      <c r="H13" s="11">
        <v>0.23</v>
      </c>
      <c r="I13" s="9"/>
      <c r="J13" s="11">
        <v>0.24099999999999999</v>
      </c>
      <c r="K13" s="11">
        <v>0.14899999999999999</v>
      </c>
      <c r="L13" s="11">
        <v>7.0999999999999994E-2</v>
      </c>
      <c r="M13" s="11">
        <v>5</v>
      </c>
      <c r="N13" s="12">
        <v>2.04</v>
      </c>
      <c r="O13" s="11">
        <v>0.64</v>
      </c>
      <c r="P13" s="11">
        <v>0.13</v>
      </c>
      <c r="Q13" s="1">
        <f t="shared" si="0"/>
        <v>4.9396000000000004</v>
      </c>
      <c r="R13" s="11">
        <v>1.39</v>
      </c>
      <c r="S13" s="11">
        <v>0.92</v>
      </c>
      <c r="T13" s="11">
        <v>0.45</v>
      </c>
      <c r="U13" s="11">
        <v>0.51</v>
      </c>
      <c r="V13" s="11">
        <v>0.28000000000000003</v>
      </c>
      <c r="W13" s="11">
        <v>0.97</v>
      </c>
      <c r="X13" s="11">
        <v>6.48</v>
      </c>
      <c r="Y13" s="13">
        <v>0.7</v>
      </c>
      <c r="Z13" s="11">
        <f t="shared" si="1"/>
        <v>9.920399999999999</v>
      </c>
      <c r="AA13" s="11"/>
      <c r="AB13" s="11"/>
      <c r="AC13" s="11"/>
      <c r="AD13" s="11"/>
    </row>
    <row r="14" spans="4:30" x14ac:dyDescent="0.3">
      <c r="D14" s="12">
        <v>195</v>
      </c>
      <c r="E14" s="11">
        <v>100</v>
      </c>
      <c r="F14" s="11">
        <v>0.34799999999999998</v>
      </c>
      <c r="G14" s="9"/>
      <c r="H14" s="11">
        <v>0.23</v>
      </c>
      <c r="I14" s="9"/>
      <c r="J14" s="11">
        <v>0.24099999999999999</v>
      </c>
      <c r="K14" s="11">
        <v>0.14899999999999999</v>
      </c>
      <c r="L14" s="11">
        <v>7.0999999999999994E-2</v>
      </c>
      <c r="M14" s="11">
        <v>10</v>
      </c>
      <c r="N14" s="12">
        <v>2.2599999999999998</v>
      </c>
      <c r="O14" s="11">
        <v>1.1000000000000001</v>
      </c>
      <c r="P14" s="11">
        <v>0.22</v>
      </c>
      <c r="Q14" s="1">
        <f t="shared" si="0"/>
        <v>6.7170000000000005</v>
      </c>
      <c r="R14" s="11">
        <v>1.92</v>
      </c>
      <c r="S14" s="11">
        <v>0.96</v>
      </c>
      <c r="T14" s="11">
        <v>0.8</v>
      </c>
      <c r="U14" s="11">
        <v>2.4</v>
      </c>
      <c r="V14" s="11">
        <v>0.64</v>
      </c>
      <c r="W14" s="11">
        <v>1.02</v>
      </c>
      <c r="X14" s="11">
        <v>9.66</v>
      </c>
      <c r="Y14" s="13">
        <v>0.91</v>
      </c>
      <c r="Z14" s="11">
        <f t="shared" si="1"/>
        <v>14.557200000000002</v>
      </c>
      <c r="AA14" s="11"/>
      <c r="AB14" s="11"/>
      <c r="AC14" s="11"/>
      <c r="AD14" s="11"/>
    </row>
    <row r="15" spans="4:30" x14ac:dyDescent="0.3">
      <c r="D15" s="12">
        <v>195</v>
      </c>
      <c r="E15" s="11">
        <v>100</v>
      </c>
      <c r="F15" s="11">
        <v>0.34799999999999998</v>
      </c>
      <c r="G15" s="9"/>
      <c r="H15" s="11">
        <v>0.23</v>
      </c>
      <c r="I15" s="9"/>
      <c r="J15" s="11">
        <v>0.24099999999999999</v>
      </c>
      <c r="K15" s="11">
        <v>0.14899999999999999</v>
      </c>
      <c r="L15" s="11">
        <v>7.0999999999999994E-2</v>
      </c>
      <c r="M15" s="11">
        <v>15</v>
      </c>
      <c r="N15" s="12">
        <v>2.5099999999999998</v>
      </c>
      <c r="O15" s="11">
        <v>1.37</v>
      </c>
      <c r="P15" s="11">
        <v>0.34</v>
      </c>
      <c r="Q15" s="1">
        <f t="shared" si="0"/>
        <v>7.3303000000000003</v>
      </c>
      <c r="R15" s="11">
        <v>2.91</v>
      </c>
      <c r="S15" s="11">
        <v>1.1000000000000001</v>
      </c>
      <c r="T15" s="11">
        <v>1.08</v>
      </c>
      <c r="U15" s="11">
        <v>3.88</v>
      </c>
      <c r="V15" s="11">
        <v>1.37</v>
      </c>
      <c r="W15" s="11">
        <v>0.43</v>
      </c>
      <c r="X15" s="11">
        <v>11.12</v>
      </c>
      <c r="Y15" s="13">
        <v>0.36</v>
      </c>
      <c r="Z15" s="11">
        <f t="shared" si="1"/>
        <v>17.6633</v>
      </c>
      <c r="AA15" s="11"/>
      <c r="AB15" s="11"/>
      <c r="AC15" s="11"/>
      <c r="AD15" s="11"/>
    </row>
    <row r="16" spans="4:30" x14ac:dyDescent="0.3">
      <c r="D16" s="12">
        <v>195</v>
      </c>
      <c r="E16" s="11">
        <v>100</v>
      </c>
      <c r="F16" s="11">
        <v>0.34799999999999998</v>
      </c>
      <c r="G16" s="9"/>
      <c r="H16" s="11">
        <v>0.23</v>
      </c>
      <c r="I16" s="9"/>
      <c r="J16" s="11">
        <v>0.24099999999999999</v>
      </c>
      <c r="K16" s="11">
        <v>0.14899999999999999</v>
      </c>
      <c r="L16" s="11">
        <v>7.0999999999999994E-2</v>
      </c>
      <c r="M16" s="11">
        <v>20</v>
      </c>
      <c r="N16" s="12">
        <v>2.4500000000000002</v>
      </c>
      <c r="O16" s="11">
        <v>1.72</v>
      </c>
      <c r="P16" s="11">
        <v>0.45</v>
      </c>
      <c r="Q16" s="1">
        <f t="shared" si="0"/>
        <v>8.2698</v>
      </c>
      <c r="R16" s="11">
        <v>3.71</v>
      </c>
      <c r="S16" s="11">
        <v>0.97</v>
      </c>
      <c r="T16" s="11">
        <v>1.23</v>
      </c>
      <c r="U16" s="11">
        <v>4.72</v>
      </c>
      <c r="V16" s="11">
        <v>2.38</v>
      </c>
      <c r="W16" s="11">
        <v>0.21</v>
      </c>
      <c r="X16" s="11">
        <v>5.43</v>
      </c>
      <c r="Y16" s="13">
        <v>0.11</v>
      </c>
      <c r="Z16" s="11">
        <f t="shared" si="1"/>
        <v>13.804600000000001</v>
      </c>
      <c r="AA16" s="11"/>
      <c r="AB16" s="11"/>
      <c r="AC16" s="11"/>
      <c r="AD16" s="11"/>
    </row>
    <row r="17" spans="4:30" x14ac:dyDescent="0.3">
      <c r="D17" s="12">
        <v>195</v>
      </c>
      <c r="E17" s="11">
        <v>100</v>
      </c>
      <c r="F17" s="11">
        <v>0.34799999999999998</v>
      </c>
      <c r="G17" s="9"/>
      <c r="H17" s="11">
        <v>0.23</v>
      </c>
      <c r="I17" s="9"/>
      <c r="J17" s="11">
        <v>0.24099999999999999</v>
      </c>
      <c r="K17" s="11">
        <v>0.14899999999999999</v>
      </c>
      <c r="L17" s="11">
        <v>7.0999999999999994E-2</v>
      </c>
      <c r="M17" s="11">
        <v>30</v>
      </c>
      <c r="N17" s="12">
        <v>2.13</v>
      </c>
      <c r="O17" s="11">
        <v>1.95</v>
      </c>
      <c r="P17" s="11">
        <v>0.6</v>
      </c>
      <c r="Q17" s="1">
        <f t="shared" si="0"/>
        <v>8.7624999999999993</v>
      </c>
      <c r="R17" s="11">
        <v>4.93</v>
      </c>
      <c r="S17" s="11">
        <v>0.82</v>
      </c>
      <c r="T17" s="11">
        <v>1.66</v>
      </c>
      <c r="U17" s="11">
        <v>3.79</v>
      </c>
      <c r="V17" s="11">
        <v>3.97</v>
      </c>
      <c r="W17" s="11">
        <v>0.1</v>
      </c>
      <c r="X17" s="11">
        <v>3.39</v>
      </c>
      <c r="Y17" s="13">
        <v>0.47</v>
      </c>
      <c r="Z17" s="11">
        <f t="shared" si="1"/>
        <v>15.5541</v>
      </c>
      <c r="AA17" s="11"/>
      <c r="AB17" s="11"/>
      <c r="AC17" s="11"/>
      <c r="AD17" s="11"/>
    </row>
    <row r="18" spans="4:30" x14ac:dyDescent="0.3">
      <c r="D18" s="14">
        <v>195</v>
      </c>
      <c r="E18" s="15">
        <v>100</v>
      </c>
      <c r="F18" s="15">
        <v>0.34799999999999998</v>
      </c>
      <c r="G18" s="9"/>
      <c r="H18" s="15">
        <v>0.23</v>
      </c>
      <c r="I18" s="9"/>
      <c r="J18" s="15">
        <v>0.24099999999999999</v>
      </c>
      <c r="K18" s="15">
        <v>0.14899999999999999</v>
      </c>
      <c r="L18" s="15">
        <v>7.0999999999999994E-2</v>
      </c>
      <c r="M18" s="15">
        <v>40</v>
      </c>
      <c r="N18" s="12">
        <v>1.1200000000000001</v>
      </c>
      <c r="O18" s="11">
        <v>0.89</v>
      </c>
      <c r="P18" s="11">
        <v>0.74</v>
      </c>
      <c r="Q18" s="1">
        <f t="shared" si="0"/>
        <v>4.7561</v>
      </c>
      <c r="R18" s="11">
        <v>3.47</v>
      </c>
      <c r="S18" s="11">
        <v>0.36</v>
      </c>
      <c r="T18" s="11">
        <v>1.53</v>
      </c>
      <c r="U18" s="11">
        <v>1.26</v>
      </c>
      <c r="V18" s="11">
        <v>5.31</v>
      </c>
      <c r="W18" s="11">
        <v>0.11</v>
      </c>
      <c r="X18" s="11">
        <v>0.65</v>
      </c>
      <c r="Y18" s="13">
        <v>0.05</v>
      </c>
      <c r="Z18" s="11">
        <f t="shared" si="1"/>
        <v>12.446700000000002</v>
      </c>
      <c r="AA18" s="11"/>
      <c r="AB18" s="11"/>
      <c r="AC18" s="11"/>
      <c r="AD18" s="11"/>
    </row>
    <row r="19" spans="4:30" x14ac:dyDescent="0.3">
      <c r="D19" s="8">
        <v>210</v>
      </c>
      <c r="E19" s="9">
        <v>100</v>
      </c>
      <c r="F19" s="9">
        <v>0.34799999999999998</v>
      </c>
      <c r="G19" s="9">
        <f>E19*F19-Q19</f>
        <v>29.793799999999997</v>
      </c>
      <c r="H19" s="9">
        <v>0.23</v>
      </c>
      <c r="I19" s="9">
        <f t="shared" si="2"/>
        <v>12.256599999999999</v>
      </c>
      <c r="J19" s="9">
        <v>0.24099999999999999</v>
      </c>
      <c r="K19" s="9">
        <v>0.14899999999999999</v>
      </c>
      <c r="L19" s="9">
        <v>7.0999999999999994E-2</v>
      </c>
      <c r="M19" s="9">
        <v>0</v>
      </c>
      <c r="N19" s="8">
        <v>2.12</v>
      </c>
      <c r="O19" s="9">
        <v>0.78</v>
      </c>
      <c r="P19" s="9">
        <v>0.49</v>
      </c>
      <c r="Q19" s="1">
        <f t="shared" si="0"/>
        <v>5.0061999999999998</v>
      </c>
      <c r="R19" s="9">
        <v>1.47</v>
      </c>
      <c r="S19" s="9">
        <v>0.43</v>
      </c>
      <c r="T19" s="9">
        <v>0.57999999999999996</v>
      </c>
      <c r="U19" s="9">
        <v>1.81</v>
      </c>
      <c r="V19" s="9">
        <v>2.74</v>
      </c>
      <c r="W19" s="9">
        <v>0.1</v>
      </c>
      <c r="X19" s="9">
        <v>4.7300000000000004</v>
      </c>
      <c r="Y19" s="10">
        <v>0.17</v>
      </c>
      <c r="Z19" s="11">
        <f t="shared" si="1"/>
        <v>10.743400000000001</v>
      </c>
      <c r="AA19" s="11"/>
      <c r="AB19" s="11"/>
      <c r="AC19" s="11"/>
      <c r="AD19" s="11"/>
    </row>
    <row r="20" spans="4:30" x14ac:dyDescent="0.3">
      <c r="D20" s="12">
        <v>210</v>
      </c>
      <c r="E20" s="11">
        <v>100</v>
      </c>
      <c r="F20" s="11">
        <v>0.34799999999999998</v>
      </c>
      <c r="G20" s="9"/>
      <c r="H20" s="11">
        <v>0.23</v>
      </c>
      <c r="I20" s="9"/>
      <c r="J20" s="11">
        <v>0.24099999999999999</v>
      </c>
      <c r="K20" s="11">
        <v>0.14899999999999999</v>
      </c>
      <c r="L20" s="11">
        <v>7.0999999999999994E-2</v>
      </c>
      <c r="M20" s="11">
        <v>5</v>
      </c>
      <c r="N20" s="12">
        <v>2.44</v>
      </c>
      <c r="O20" s="11">
        <v>1.87</v>
      </c>
      <c r="P20" s="11">
        <v>0.48</v>
      </c>
      <c r="Q20" s="1">
        <f t="shared" si="0"/>
        <v>8.8003</v>
      </c>
      <c r="R20" s="11">
        <v>4.04</v>
      </c>
      <c r="S20" s="11">
        <v>0.86</v>
      </c>
      <c r="T20" s="11">
        <v>1.44</v>
      </c>
      <c r="U20" s="11">
        <v>4.17</v>
      </c>
      <c r="V20" s="11">
        <v>2.72</v>
      </c>
      <c r="W20" s="11">
        <v>0.25</v>
      </c>
      <c r="X20" s="11">
        <v>7.07</v>
      </c>
      <c r="Y20" s="13">
        <v>0.23</v>
      </c>
      <c r="Z20" s="11">
        <f t="shared" si="1"/>
        <v>16.375200000000003</v>
      </c>
      <c r="AA20" s="11"/>
      <c r="AB20" s="11"/>
      <c r="AC20" s="11"/>
      <c r="AD20" s="11"/>
    </row>
    <row r="21" spans="4:30" x14ac:dyDescent="0.3">
      <c r="D21" s="12">
        <v>210</v>
      </c>
      <c r="E21" s="11">
        <v>100</v>
      </c>
      <c r="F21" s="11">
        <v>0.34799999999999998</v>
      </c>
      <c r="G21" s="9"/>
      <c r="H21" s="11">
        <v>0.23</v>
      </c>
      <c r="I21" s="9"/>
      <c r="J21" s="11">
        <v>0.24099999999999999</v>
      </c>
      <c r="K21" s="11">
        <v>0.14899999999999999</v>
      </c>
      <c r="L21" s="11">
        <v>7.0999999999999994E-2</v>
      </c>
      <c r="M21" s="11">
        <v>10</v>
      </c>
      <c r="N21" s="12">
        <v>1.38</v>
      </c>
      <c r="O21" s="11">
        <v>2.12</v>
      </c>
      <c r="P21" s="11">
        <v>0.75</v>
      </c>
      <c r="Q21" s="1">
        <f t="shared" si="0"/>
        <v>9.3127999999999993</v>
      </c>
      <c r="R21" s="11">
        <v>4.16</v>
      </c>
      <c r="S21" s="11">
        <v>1.1499999999999999</v>
      </c>
      <c r="T21" s="11">
        <v>2</v>
      </c>
      <c r="U21" s="11">
        <v>2.0499999999999998</v>
      </c>
      <c r="V21" s="11">
        <v>5.07</v>
      </c>
      <c r="W21" s="11">
        <v>0.62</v>
      </c>
      <c r="X21" s="11">
        <v>0.94</v>
      </c>
      <c r="Y21" s="13">
        <v>0.05</v>
      </c>
      <c r="Z21" s="11">
        <f t="shared" si="1"/>
        <v>14.048700000000002</v>
      </c>
      <c r="AA21" s="11"/>
      <c r="AB21" s="11"/>
      <c r="AC21" s="11"/>
      <c r="AD21" s="11"/>
    </row>
    <row r="22" spans="4:30" x14ac:dyDescent="0.3">
      <c r="D22" s="12">
        <v>210</v>
      </c>
      <c r="E22" s="11">
        <v>100</v>
      </c>
      <c r="F22" s="11">
        <v>0.34799999999999998</v>
      </c>
      <c r="G22" s="9"/>
      <c r="H22" s="11">
        <v>0.23</v>
      </c>
      <c r="I22" s="9"/>
      <c r="J22" s="11">
        <v>0.24099999999999999</v>
      </c>
      <c r="K22" s="11">
        <v>0.14899999999999999</v>
      </c>
      <c r="L22" s="11">
        <v>7.0999999999999994E-2</v>
      </c>
      <c r="M22" s="11">
        <v>15</v>
      </c>
      <c r="N22" s="12">
        <v>1.18</v>
      </c>
      <c r="O22" s="11">
        <v>2.38</v>
      </c>
      <c r="P22" s="11">
        <v>1.17</v>
      </c>
      <c r="Q22" s="1">
        <f t="shared" si="0"/>
        <v>10.420199999999999</v>
      </c>
      <c r="R22" s="11">
        <v>1.0900000000000001</v>
      </c>
      <c r="S22" s="11">
        <v>1.06</v>
      </c>
      <c r="T22" s="11">
        <v>2.21</v>
      </c>
      <c r="U22" s="11">
        <v>0.47</v>
      </c>
      <c r="V22" s="11">
        <v>5.4</v>
      </c>
      <c r="W22" s="11">
        <v>0.6</v>
      </c>
      <c r="X22" s="11">
        <v>0.22</v>
      </c>
      <c r="Y22" s="13">
        <v>0.03</v>
      </c>
      <c r="Z22" s="11">
        <f t="shared" si="1"/>
        <v>11.131200000000002</v>
      </c>
      <c r="AA22" s="11"/>
      <c r="AB22" s="11"/>
      <c r="AC22" s="11"/>
      <c r="AD22" s="11"/>
    </row>
    <row r="23" spans="4:30" x14ac:dyDescent="0.3">
      <c r="D23" s="12">
        <v>210</v>
      </c>
      <c r="E23" s="11">
        <v>100</v>
      </c>
      <c r="F23" s="11">
        <v>0.34799999999999998</v>
      </c>
      <c r="G23" s="9"/>
      <c r="H23" s="11">
        <v>0.23</v>
      </c>
      <c r="I23" s="9"/>
      <c r="J23" s="11">
        <v>0.24099999999999999</v>
      </c>
      <c r="K23" s="11">
        <v>0.14899999999999999</v>
      </c>
      <c r="L23" s="11">
        <v>7.0999999999999994E-2</v>
      </c>
      <c r="M23" s="11">
        <v>20</v>
      </c>
      <c r="N23" s="12">
        <v>0.86</v>
      </c>
      <c r="O23" s="11">
        <v>2.36</v>
      </c>
      <c r="P23" s="11">
        <v>1.2</v>
      </c>
      <c r="Q23" s="1">
        <f t="shared" si="0"/>
        <v>10.016399999999997</v>
      </c>
      <c r="R23" s="11">
        <v>0.57999999999999996</v>
      </c>
      <c r="S23" s="11">
        <v>0.35</v>
      </c>
      <c r="T23" s="11">
        <v>2.0499999999999998</v>
      </c>
      <c r="U23" s="11">
        <v>0.45</v>
      </c>
      <c r="V23" s="11">
        <v>4.7699999999999996</v>
      </c>
      <c r="W23" s="11">
        <v>0.51</v>
      </c>
      <c r="X23" s="11">
        <v>0.24</v>
      </c>
      <c r="Y23" s="13">
        <v>0.03</v>
      </c>
      <c r="Z23" s="11">
        <f t="shared" si="1"/>
        <v>9.0992999999999995</v>
      </c>
      <c r="AA23" s="11"/>
      <c r="AB23" s="11"/>
      <c r="AC23" s="11"/>
      <c r="AD23" s="11"/>
    </row>
    <row r="24" spans="4:30" x14ac:dyDescent="0.3">
      <c r="D24" s="12">
        <v>210</v>
      </c>
      <c r="E24" s="11">
        <v>100</v>
      </c>
      <c r="F24" s="11">
        <v>0.34799999999999998</v>
      </c>
      <c r="G24" s="9"/>
      <c r="H24" s="11">
        <v>0.23</v>
      </c>
      <c r="I24" s="9"/>
      <c r="J24" s="11">
        <v>0.24099999999999999</v>
      </c>
      <c r="K24" s="11">
        <v>0.14899999999999999</v>
      </c>
      <c r="L24" s="11">
        <v>7.0999999999999994E-2</v>
      </c>
      <c r="M24" s="11">
        <v>30</v>
      </c>
      <c r="N24" s="12">
        <v>0.82</v>
      </c>
      <c r="O24" s="11">
        <v>1.98</v>
      </c>
      <c r="P24" s="11">
        <v>1.01</v>
      </c>
      <c r="Q24" s="1">
        <f t="shared" si="0"/>
        <v>8.3581999999999983</v>
      </c>
      <c r="R24" s="11">
        <v>0.56999999999999995</v>
      </c>
      <c r="S24" s="11">
        <v>0.31</v>
      </c>
      <c r="T24" s="11">
        <v>1.7</v>
      </c>
      <c r="U24" s="11">
        <v>0.42</v>
      </c>
      <c r="V24" s="11">
        <v>4.33</v>
      </c>
      <c r="W24" s="11">
        <v>0.28999999999999998</v>
      </c>
      <c r="X24" s="11">
        <v>0.12</v>
      </c>
      <c r="Y24" s="13">
        <v>0.01</v>
      </c>
      <c r="Z24" s="11">
        <f t="shared" si="1"/>
        <v>8.0604999999999993</v>
      </c>
      <c r="AA24" s="11"/>
      <c r="AB24" s="11"/>
      <c r="AC24" s="11"/>
      <c r="AD24" s="11"/>
    </row>
    <row r="25" spans="4:30" x14ac:dyDescent="0.3">
      <c r="D25" s="14">
        <v>210</v>
      </c>
      <c r="E25" s="15">
        <v>100</v>
      </c>
      <c r="F25" s="15">
        <v>0.34799999999999998</v>
      </c>
      <c r="G25" s="9"/>
      <c r="H25" s="15">
        <v>0.23</v>
      </c>
      <c r="I25" s="9"/>
      <c r="J25" s="15">
        <v>0.24099999999999999</v>
      </c>
      <c r="K25" s="15">
        <v>0.14899999999999999</v>
      </c>
      <c r="L25" s="15">
        <v>7.0999999999999994E-2</v>
      </c>
      <c r="M25" s="15">
        <v>40</v>
      </c>
      <c r="N25" s="14">
        <v>0.51</v>
      </c>
      <c r="O25" s="15">
        <v>1.75</v>
      </c>
      <c r="P25" s="15">
        <v>0.98</v>
      </c>
      <c r="Q25" s="1">
        <f t="shared" si="0"/>
        <v>7.3424999999999994</v>
      </c>
      <c r="R25" s="15">
        <v>0.37</v>
      </c>
      <c r="S25" s="15">
        <v>0.27</v>
      </c>
      <c r="T25" s="15">
        <v>1.55</v>
      </c>
      <c r="U25" s="15">
        <v>0.34</v>
      </c>
      <c r="V25" s="15">
        <v>3.79</v>
      </c>
      <c r="W25" s="15">
        <v>0.3</v>
      </c>
      <c r="X25" s="15">
        <v>0.22</v>
      </c>
      <c r="Y25" s="16">
        <v>0.12</v>
      </c>
      <c r="Z25" s="11">
        <f t="shared" si="1"/>
        <v>7.2115</v>
      </c>
      <c r="AA25" s="11"/>
      <c r="AB25" s="11"/>
      <c r="AC25" s="11"/>
      <c r="AD25" s="1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 Demetrio Canutilho</dc:creator>
  <cp:lastModifiedBy>Augusto Demetrio Canutilho</cp:lastModifiedBy>
  <dcterms:created xsi:type="dcterms:W3CDTF">2025-07-08T14:34:22Z</dcterms:created>
  <dcterms:modified xsi:type="dcterms:W3CDTF">2025-07-16T23:04:16Z</dcterms:modified>
</cp:coreProperties>
</file>