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in" sheetId="1" r:id="rId4"/>
    <sheet state="visible" name="Pivot Table 1" sheetId="2" r:id="rId5"/>
  </sheets>
  <definedNames/>
  <calcPr/>
  <pivotCaches>
    <pivotCache cacheId="0" r:id="rId6"/>
  </pivotCaches>
</workbook>
</file>

<file path=xl/sharedStrings.xml><?xml version="1.0" encoding="utf-8"?>
<sst xmlns="http://schemas.openxmlformats.org/spreadsheetml/2006/main" count="43" uniqueCount="19">
  <si>
    <t>Date</t>
  </si>
  <si>
    <t>Name</t>
  </si>
  <si>
    <t>Price</t>
  </si>
  <si>
    <t>Quantity</t>
  </si>
  <si>
    <t>Revenue</t>
  </si>
  <si>
    <t>Cupcake</t>
  </si>
  <si>
    <t>Cookie</t>
  </si>
  <si>
    <t>Total # of Cookies Sold</t>
  </si>
  <si>
    <t>Muffin</t>
  </si>
  <si>
    <t>Total # of Cupcakes Sold</t>
  </si>
  <si>
    <t>Total # of Muffins Sold</t>
  </si>
  <si>
    <t>Pie</t>
  </si>
  <si>
    <t>Total # of Pies Sold</t>
  </si>
  <si>
    <t>Cookie Revenue</t>
  </si>
  <si>
    <t>Cupcake Revenue</t>
  </si>
  <si>
    <t>Muffin Revenue</t>
  </si>
  <si>
    <t>Pie Revenue</t>
  </si>
  <si>
    <t>SUM of Quantity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</si>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</sst>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"/>
  </numFmts>
  <fonts count="5">
    <font>
      <sz val="10.0"/>
      <color rgb="FF000000"/>
      <name val="Arial"/>
      <scheme val="minor"/>
    </font>
    <font>
      <b/>
      <color rgb="FF000000"/>
      <name val="Arial"/>
    </font>
    <font>
      <b/>
      <color theme="1"/>
      <name val="Arial"/>
      <scheme val="minor"/>
    </font>
    <font>
      <color rgb="FF000000"/>
      <name val="Arial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A4C2F4"/>
        <bgColor rgb="FFA4C2F4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vertical="bottom" wrapText="0"/>
    </xf>
    <xf borderId="0" fillId="2" fontId="2" numFmtId="0" xfId="0" applyAlignment="1" applyFont="1">
      <alignment readingOrder="0"/>
    </xf>
    <xf borderId="0" fillId="0" fontId="3" numFmtId="164" xfId="0" applyAlignment="1" applyFont="1" applyNumberFormat="1">
      <alignment horizontal="right" readingOrder="0" shrinkToFit="0" vertical="bottom" wrapText="0"/>
    </xf>
    <xf borderId="0" fillId="0" fontId="3" numFmtId="0" xfId="0" applyAlignment="1" applyFont="1">
      <alignment readingOrder="0" shrinkToFit="0" vertical="bottom" wrapText="0"/>
    </xf>
    <xf borderId="0" fillId="0" fontId="3" numFmtId="0" xfId="0" applyAlignment="1" applyFont="1">
      <alignment horizontal="right" readingOrder="0" shrinkToFit="0" vertical="bottom" wrapText="0"/>
    </xf>
    <xf borderId="0" fillId="0" fontId="3" numFmtId="4" xfId="0" applyAlignment="1" applyFont="1" applyNumberFormat="1">
      <alignment horizontal="right" readingOrder="0" shrinkToFit="0" vertical="bottom" wrapText="0"/>
    </xf>
    <xf borderId="0" fillId="0" fontId="4" numFmtId="0" xfId="0" applyFont="1"/>
    <xf borderId="0" fillId="0" fontId="4" numFmtId="0" xfId="0" applyAlignment="1" applyFont="1">
      <alignment readingOrder="0"/>
    </xf>
    <xf borderId="0" fillId="0" fontId="4" numFmtId="4" xfId="0" applyFont="1" applyNumberFormat="1"/>
    <xf borderId="0" fillId="0" fontId="4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1, 2, 3 and 5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'Pivot Table 1'!$B$1:$B$2</c:f>
            </c:strRef>
          </c:tx>
          <c:spPr>
            <a:solidFill>
              <a:srgbClr val="4285F4">
                <a:alpha val="30000"/>
              </a:srgbClr>
            </a:solidFill>
            <a:ln cmpd="sng">
              <a:solidFill>
                <a:srgbClr val="4285F4"/>
              </a:solidFill>
            </a:ln>
          </c:spPr>
          <c:cat>
            <c:strRef>
              <c:f>'Pivot Table 1'!$A$3:$A$10</c:f>
            </c:strRef>
          </c:cat>
          <c:val>
            <c:numRef>
              <c:f>'Pivot Table 1'!$B$3:$B$10</c:f>
              <c:numCache/>
            </c:numRef>
          </c:val>
        </c:ser>
        <c:ser>
          <c:idx val="1"/>
          <c:order val="1"/>
          <c:tx>
            <c:strRef>
              <c:f>'Pivot Table 1'!$C$1:$C$2</c:f>
            </c:strRef>
          </c:tx>
          <c:spPr>
            <a:solidFill>
              <a:srgbClr val="EA4335">
                <a:alpha val="30000"/>
              </a:srgbClr>
            </a:solidFill>
            <a:ln cmpd="sng">
              <a:solidFill>
                <a:srgbClr val="EA4335"/>
              </a:solidFill>
            </a:ln>
          </c:spPr>
          <c:cat>
            <c:strRef>
              <c:f>'Pivot Table 1'!$A$3:$A$10</c:f>
            </c:strRef>
          </c:cat>
          <c:val>
            <c:numRef>
              <c:f>'Pivot Table 1'!$C$3:$C$10</c:f>
              <c:numCache/>
            </c:numRef>
          </c:val>
        </c:ser>
        <c:ser>
          <c:idx val="2"/>
          <c:order val="2"/>
          <c:tx>
            <c:strRef>
              <c:f>'Pivot Table 1'!$D$1:$D$2</c:f>
            </c:strRef>
          </c:tx>
          <c:spPr>
            <a:solidFill>
              <a:srgbClr val="FBBC04">
                <a:alpha val="30000"/>
              </a:srgbClr>
            </a:solidFill>
            <a:ln cmpd="sng">
              <a:solidFill>
                <a:srgbClr val="FBBC04"/>
              </a:solidFill>
            </a:ln>
          </c:spPr>
          <c:cat>
            <c:strRef>
              <c:f>'Pivot Table 1'!$A$3:$A$10</c:f>
            </c:strRef>
          </c:cat>
          <c:val>
            <c:numRef>
              <c:f>'Pivot Table 1'!$D$3:$D$10</c:f>
              <c:numCache/>
            </c:numRef>
          </c:val>
        </c:ser>
        <c:ser>
          <c:idx val="3"/>
          <c:order val="3"/>
          <c:tx>
            <c:strRef>
              <c:f>'Pivot Table 1'!$E$1:$E$2</c:f>
            </c:strRef>
          </c:tx>
          <c:spPr>
            <a:solidFill>
              <a:srgbClr val="34A853">
                <a:alpha val="30000"/>
              </a:srgbClr>
            </a:solidFill>
            <a:ln cmpd="sng">
              <a:solidFill>
                <a:srgbClr val="34A853"/>
              </a:solidFill>
            </a:ln>
          </c:spPr>
          <c:cat>
            <c:strRef>
              <c:f>'Pivot Table 1'!$A$3:$A$10</c:f>
            </c:strRef>
          </c:cat>
          <c:val>
            <c:numRef>
              <c:f>'Pivot Table 1'!$E$3:$E$10</c:f>
              <c:numCache/>
            </c:numRef>
          </c:val>
        </c:ser>
        <c:axId val="545636942"/>
        <c:axId val="1146606793"/>
      </c:areaChart>
      <c:catAx>
        <c:axId val="5456369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46606793"/>
      </c:catAx>
      <c:valAx>
        <c:axId val="114660679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4563694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28575</xdr:colOff>
      <xdr:row>10</xdr:row>
      <xdr:rowOff>57150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E22" sheet="Main"/>
  </cacheSource>
  <cacheFields>
    <cacheField name="Date" numFmtId="164">
      <sharedItems containsSemiMixedTypes="0" containsDate="1" containsString="0">
        <d v="2025-03-25T00:00:00Z"/>
        <d v="2025-03-26T00:00:00Z"/>
        <d v="2025-03-27T00:00:00Z"/>
        <d v="2025-03-28T00:00:00Z"/>
        <d v="2025-03-29T00:00:00Z"/>
        <d v="2025-03-30T00:00:00Z"/>
        <d v="2025-03-31T00:00:00Z"/>
      </sharedItems>
    </cacheField>
    <cacheField name="Name" numFmtId="0">
      <sharedItems>
        <s v="Cupcake"/>
        <s v="Cookie"/>
        <s v="Muffin"/>
        <s v="Pie"/>
      </sharedItems>
    </cacheField>
    <cacheField name="Price" numFmtId="0">
      <sharedItems containsSemiMixedTypes="0" containsString="0" containsNumber="1" containsInteger="1">
        <n v="2.0"/>
        <n v="1.0"/>
        <n v="3.0"/>
        <n v="5.0"/>
      </sharedItems>
    </cacheField>
    <cacheField name="Quantity" numFmtId="4">
      <sharedItems containsSemiMixedTypes="0" containsString="0" containsNumber="1" containsInteger="1">
        <n v="30.0"/>
        <n v="20.0"/>
        <n v="12.0"/>
        <n v="40.0"/>
        <n v="15.0"/>
        <n v="35.0"/>
        <n v="25.0"/>
        <n v="14.0"/>
        <n v="32.0"/>
        <n v="16.0"/>
        <n v="38.0"/>
        <n v="22.0"/>
        <n v="13.0"/>
        <n v="36.0"/>
        <n v="17.0"/>
        <n v="39.0"/>
        <n v="24.0"/>
        <n v="18.0"/>
        <n v="41.0"/>
        <n v="26.0"/>
      </sharedItems>
    </cacheField>
    <cacheField name="Revenue" numFmtId="0">
      <sharedItems containsSemiMixedTypes="0" containsString="0" containsNumber="1" containsInteger="1">
        <n v="60.0"/>
        <n v="20.0"/>
        <n v="36.0"/>
        <n v="80.0"/>
        <n v="75.0"/>
        <n v="70.0"/>
        <n v="25.0"/>
        <n v="42.0"/>
        <n v="64.0"/>
        <n v="76.0"/>
        <n v="22.0"/>
        <n v="39.0"/>
        <n v="72.0"/>
        <n v="85.0"/>
        <n v="78.0"/>
        <n v="24.0"/>
        <n v="45.0"/>
        <n v="90.0"/>
        <n v="82.0"/>
        <n v="26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0" dataCaption="" compact="0" compactData="0">
  <location ref="A1:I7" firstHeaderRow="0" firstDataRow="1" firstDataCol="1"/>
  <pivotFields>
    <pivotField name="Date" axis="axisCol" compact="0" numFmtId="164" outline="0" multipleItemSelectionAllowed="1" showAll="0" sortType="ascending">
      <items>
        <item x="0"/>
        <item x="1"/>
        <item x="2"/>
        <item x="3"/>
        <item x="4"/>
        <item x="5"/>
        <item x="6"/>
        <item t="default"/>
      </items>
    </pivotField>
    <pivotField name="Name" axis="axisRow" compact="0" outline="0" multipleItemSelectionAllowed="1" showAll="0" sortType="ascending">
      <items>
        <item x="1"/>
        <item x="0"/>
        <item x="2"/>
        <item x="3"/>
        <item t="default"/>
      </items>
    </pivotField>
    <pivotField name="Price" compact="0" outline="0" multipleItemSelectionAllowed="1" showAll="0">
      <items>
        <item x="0"/>
        <item x="1"/>
        <item x="2"/>
        <item x="3"/>
        <item t="default"/>
      </items>
    </pivotField>
    <pivotField name="Quantity" dataField="1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Revenu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</pivotFields>
  <rowFields>
    <field x="1"/>
  </rowFields>
  <colFields>
    <field x="0"/>
  </colFields>
  <dataFields>
    <dataField name="SUM of Quantity" fld="3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63"/>
    <col customWidth="1" min="2" max="2" width="7.63"/>
    <col customWidth="1" min="3" max="3" width="5.13"/>
    <col customWidth="1" min="4" max="4" width="7.75"/>
    <col customWidth="1" min="5" max="5" width="8.0"/>
    <col customWidth="1" min="7" max="7" width="19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</row>
    <row r="2">
      <c r="A2" s="3">
        <v>45741.0</v>
      </c>
      <c r="B2" s="4" t="s">
        <v>5</v>
      </c>
      <c r="C2" s="5">
        <v>2.0</v>
      </c>
      <c r="D2" s="6">
        <v>30.0</v>
      </c>
      <c r="E2" s="7">
        <f t="shared" ref="E2:E22" si="1">C2*D2</f>
        <v>60</v>
      </c>
    </row>
    <row r="3">
      <c r="A3" s="3">
        <v>45741.0</v>
      </c>
      <c r="B3" s="4" t="s">
        <v>6</v>
      </c>
      <c r="C3" s="5">
        <v>1.0</v>
      </c>
      <c r="D3" s="6">
        <v>20.0</v>
      </c>
      <c r="E3" s="7">
        <f t="shared" si="1"/>
        <v>20</v>
      </c>
      <c r="G3" s="8" t="s">
        <v>7</v>
      </c>
      <c r="H3" s="9">
        <f>D3+D8+D13+D18+D22</f>
        <v>117</v>
      </c>
      <c r="I3" s="7">
        <f>SUMIF(B:B, "Cookie", D:D)
</f>
        <v>117</v>
      </c>
    </row>
    <row r="4">
      <c r="A4" s="3">
        <v>45741.0</v>
      </c>
      <c r="B4" s="4" t="s">
        <v>8</v>
      </c>
      <c r="C4" s="5">
        <v>3.0</v>
      </c>
      <c r="D4" s="6">
        <v>12.0</v>
      </c>
      <c r="E4" s="7">
        <f t="shared" si="1"/>
        <v>36</v>
      </c>
      <c r="G4" s="8" t="s">
        <v>9</v>
      </c>
      <c r="H4" s="9">
        <f>D2+D5+D7+D10+D12+D15+D17+D21</f>
        <v>291</v>
      </c>
      <c r="I4" s="7">
        <f>SUMIF(B:B, "Cupcake", D:D)
</f>
        <v>291</v>
      </c>
    </row>
    <row r="5">
      <c r="A5" s="3">
        <v>45742.0</v>
      </c>
      <c r="B5" s="4" t="s">
        <v>5</v>
      </c>
      <c r="C5" s="5">
        <v>2.0</v>
      </c>
      <c r="D5" s="6">
        <v>40.0</v>
      </c>
      <c r="E5" s="7">
        <f t="shared" si="1"/>
        <v>80</v>
      </c>
      <c r="G5" s="8" t="s">
        <v>10</v>
      </c>
      <c r="H5" s="9">
        <f>D4+D9+D14+D19</f>
        <v>54</v>
      </c>
      <c r="I5" s="7">
        <f>SUMIF(B:B, "Muffin", D:D)
</f>
        <v>54</v>
      </c>
    </row>
    <row r="6">
      <c r="A6" s="3">
        <v>45742.0</v>
      </c>
      <c r="B6" s="4" t="s">
        <v>11</v>
      </c>
      <c r="C6" s="5">
        <v>5.0</v>
      </c>
      <c r="D6" s="6">
        <v>15.0</v>
      </c>
      <c r="E6" s="7">
        <f t="shared" si="1"/>
        <v>75</v>
      </c>
      <c r="G6" s="8" t="s">
        <v>12</v>
      </c>
      <c r="H6" s="9">
        <f>D6+D11+D16+D20</f>
        <v>66</v>
      </c>
      <c r="I6" s="7">
        <f>SUMIF(B:B, "Pie", D:D)</f>
        <v>66</v>
      </c>
    </row>
    <row r="7">
      <c r="A7" s="3">
        <v>45743.0</v>
      </c>
      <c r="B7" s="4" t="s">
        <v>5</v>
      </c>
      <c r="C7" s="5">
        <v>2.0</v>
      </c>
      <c r="D7" s="6">
        <v>35.0</v>
      </c>
      <c r="E7" s="7">
        <f t="shared" si="1"/>
        <v>70</v>
      </c>
    </row>
    <row r="8">
      <c r="A8" s="3">
        <v>45743.0</v>
      </c>
      <c r="B8" s="4" t="s">
        <v>6</v>
      </c>
      <c r="C8" s="5">
        <v>1.0</v>
      </c>
      <c r="D8" s="6">
        <v>25.0</v>
      </c>
      <c r="E8" s="7">
        <f t="shared" si="1"/>
        <v>25</v>
      </c>
    </row>
    <row r="9">
      <c r="A9" s="3">
        <v>45743.0</v>
      </c>
      <c r="B9" s="4" t="s">
        <v>8</v>
      </c>
      <c r="C9" s="5">
        <v>3.0</v>
      </c>
      <c r="D9" s="6">
        <v>14.0</v>
      </c>
      <c r="E9" s="7">
        <f t="shared" si="1"/>
        <v>42</v>
      </c>
      <c r="G9" s="8" t="s">
        <v>13</v>
      </c>
      <c r="H9" s="7">
        <f>H3*1</f>
        <v>117</v>
      </c>
    </row>
    <row r="10">
      <c r="A10" s="3">
        <v>45744.0</v>
      </c>
      <c r="B10" s="4" t="s">
        <v>5</v>
      </c>
      <c r="C10" s="5">
        <v>2.0</v>
      </c>
      <c r="D10" s="6">
        <v>32.0</v>
      </c>
      <c r="E10" s="7">
        <f t="shared" si="1"/>
        <v>64</v>
      </c>
      <c r="G10" s="8" t="s">
        <v>14</v>
      </c>
      <c r="H10" s="7">
        <f>H4*2</f>
        <v>582</v>
      </c>
    </row>
    <row r="11">
      <c r="A11" s="3">
        <v>45744.0</v>
      </c>
      <c r="B11" s="4" t="s">
        <v>11</v>
      </c>
      <c r="C11" s="5">
        <v>5.0</v>
      </c>
      <c r="D11" s="6">
        <v>16.0</v>
      </c>
      <c r="E11" s="7">
        <f t="shared" si="1"/>
        <v>80</v>
      </c>
      <c r="G11" s="8" t="s">
        <v>15</v>
      </c>
      <c r="H11" s="7">
        <f>H5*3</f>
        <v>162</v>
      </c>
    </row>
    <row r="12">
      <c r="A12" s="3">
        <v>45745.0</v>
      </c>
      <c r="B12" s="4" t="s">
        <v>5</v>
      </c>
      <c r="C12" s="5">
        <v>2.0</v>
      </c>
      <c r="D12" s="6">
        <v>38.0</v>
      </c>
      <c r="E12" s="7">
        <f t="shared" si="1"/>
        <v>76</v>
      </c>
      <c r="G12" s="8" t="s">
        <v>16</v>
      </c>
      <c r="H12" s="7">
        <f>H6*5</f>
        <v>330</v>
      </c>
    </row>
    <row r="13">
      <c r="A13" s="3">
        <v>45745.0</v>
      </c>
      <c r="B13" s="4" t="s">
        <v>6</v>
      </c>
      <c r="C13" s="5">
        <v>1.0</v>
      </c>
      <c r="D13" s="6">
        <v>22.0</v>
      </c>
      <c r="E13" s="7">
        <f t="shared" si="1"/>
        <v>22</v>
      </c>
    </row>
    <row r="14">
      <c r="A14" s="3">
        <v>45745.0</v>
      </c>
      <c r="B14" s="4" t="s">
        <v>8</v>
      </c>
      <c r="C14" s="5">
        <v>3.0</v>
      </c>
      <c r="D14" s="6">
        <v>13.0</v>
      </c>
      <c r="E14" s="7">
        <f t="shared" si="1"/>
        <v>39</v>
      </c>
    </row>
    <row r="15">
      <c r="A15" s="3">
        <v>45746.0</v>
      </c>
      <c r="B15" s="4" t="s">
        <v>5</v>
      </c>
      <c r="C15" s="5">
        <v>2.0</v>
      </c>
      <c r="D15" s="6">
        <v>36.0</v>
      </c>
      <c r="E15" s="7">
        <f t="shared" si="1"/>
        <v>72</v>
      </c>
    </row>
    <row r="16">
      <c r="A16" s="3">
        <v>45746.0</v>
      </c>
      <c r="B16" s="4" t="s">
        <v>11</v>
      </c>
      <c r="C16" s="5">
        <v>5.0</v>
      </c>
      <c r="D16" s="6">
        <v>17.0</v>
      </c>
      <c r="E16" s="7">
        <f t="shared" si="1"/>
        <v>85</v>
      </c>
    </row>
    <row r="17">
      <c r="A17" s="3">
        <v>45747.0</v>
      </c>
      <c r="B17" s="4" t="s">
        <v>5</v>
      </c>
      <c r="C17" s="5">
        <v>2.0</v>
      </c>
      <c r="D17" s="6">
        <v>39.0</v>
      </c>
      <c r="E17" s="7">
        <f t="shared" si="1"/>
        <v>78</v>
      </c>
    </row>
    <row r="18">
      <c r="A18" s="3">
        <v>45747.0</v>
      </c>
      <c r="B18" s="4" t="s">
        <v>6</v>
      </c>
      <c r="C18" s="5">
        <v>1.0</v>
      </c>
      <c r="D18" s="6">
        <v>24.0</v>
      </c>
      <c r="E18" s="7">
        <f t="shared" si="1"/>
        <v>24</v>
      </c>
    </row>
    <row r="19">
      <c r="A19" s="3">
        <v>45747.0</v>
      </c>
      <c r="B19" s="4" t="s">
        <v>8</v>
      </c>
      <c r="C19" s="5">
        <v>3.0</v>
      </c>
      <c r="D19" s="6">
        <v>15.0</v>
      </c>
      <c r="E19" s="7">
        <f t="shared" si="1"/>
        <v>45</v>
      </c>
    </row>
    <row r="20">
      <c r="A20" s="3">
        <v>45747.0</v>
      </c>
      <c r="B20" s="4" t="s">
        <v>11</v>
      </c>
      <c r="C20" s="5">
        <v>5.0</v>
      </c>
      <c r="D20" s="6">
        <v>18.0</v>
      </c>
      <c r="E20" s="7">
        <f t="shared" si="1"/>
        <v>90</v>
      </c>
    </row>
    <row r="21">
      <c r="A21" s="3">
        <v>45747.0</v>
      </c>
      <c r="B21" s="4" t="s">
        <v>5</v>
      </c>
      <c r="C21" s="5">
        <v>2.0</v>
      </c>
      <c r="D21" s="6">
        <v>41.0</v>
      </c>
      <c r="E21" s="7">
        <f t="shared" si="1"/>
        <v>82</v>
      </c>
    </row>
    <row r="22">
      <c r="A22" s="3">
        <v>45747.0</v>
      </c>
      <c r="B22" s="4" t="s">
        <v>6</v>
      </c>
      <c r="C22" s="5">
        <v>1.0</v>
      </c>
      <c r="D22" s="6">
        <v>26.0</v>
      </c>
      <c r="E22" s="7">
        <f t="shared" si="1"/>
        <v>26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</sheetData>
  <drawing r:id="rId2"/>
</worksheet>
</file>