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19095" windowHeight="9975"/>
  </bookViews>
  <sheets>
    <sheet name="Sheet1" sheetId="1" r:id="rId1"/>
    <sheet name="Sheet2" sheetId="2" r:id="rId2"/>
    <sheet name="Sheet3" sheetId="3" r:id="rId3"/>
  </sheets>
  <definedNames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opt" localSheetId="0" hidden="1">Sheet1!$B$3</definedName>
    <definedName name="solver_pre" localSheetId="0" hidden="1">0.000001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B26" i="1"/>
  <c r="B24"/>
  <c r="E24"/>
  <c r="E15"/>
  <c r="E14"/>
  <c r="E7"/>
  <c r="E8" s="1"/>
  <c r="B15"/>
  <c r="B7"/>
  <c r="B8" s="1"/>
  <c r="B14"/>
</calcChain>
</file>

<file path=xl/sharedStrings.xml><?xml version="1.0" encoding="utf-8"?>
<sst xmlns="http://schemas.openxmlformats.org/spreadsheetml/2006/main" count="28" uniqueCount="18">
  <si>
    <t>Desired frequency</t>
  </si>
  <si>
    <t>Desired Duty cycle</t>
  </si>
  <si>
    <t>555 Timer Value Calculator</t>
  </si>
  <si>
    <t>C (nF)</t>
  </si>
  <si>
    <t>Ra (Ohms)</t>
  </si>
  <si>
    <t>Rb (Ohms)</t>
  </si>
  <si>
    <t>Frequency</t>
  </si>
  <si>
    <t>Selected Ra (Ohms)</t>
  </si>
  <si>
    <t>Selected Rb (Ohms)</t>
  </si>
  <si>
    <t>Selected C (nF)</t>
  </si>
  <si>
    <t>Duty Cycle</t>
  </si>
  <si>
    <t>Resistor divider for HV:</t>
  </si>
  <si>
    <t>Vin</t>
  </si>
  <si>
    <t>Vfb</t>
  </si>
  <si>
    <t>R1</t>
  </si>
  <si>
    <t>R2</t>
  </si>
  <si>
    <t>36 + 10 Ohm</t>
  </si>
  <si>
    <t>Current resistor: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</si>
</sst>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26"/>
  <sheetViews>
    <sheetView tabSelected="1" topLeftCell="A2" workbookViewId="0">
      <selection activeCell="B26" sqref="B26"/>
    </sheetView>
  </sheetViews>
  <sheetFormatPr defaultRowHeight="15"/>
  <cols>
    <col min="1" max="1" width="18.7109375" bestFit="1" customWidth="1"/>
    <col min="4" max="4" width="18.7109375" bestFit="1" customWidth="1"/>
  </cols>
  <sheetData>
    <row r="1" spans="1:5">
      <c r="A1" s="1" t="s">
        <v>2</v>
      </c>
      <c r="B1" s="1"/>
      <c r="C1" s="1"/>
    </row>
    <row r="3" spans="1:5">
      <c r="A3" t="s">
        <v>0</v>
      </c>
      <c r="B3">
        <v>6500</v>
      </c>
      <c r="D3" t="s">
        <v>0</v>
      </c>
      <c r="E3">
        <v>2000</v>
      </c>
    </row>
    <row r="4" spans="1:5">
      <c r="A4" t="s">
        <v>1</v>
      </c>
      <c r="B4">
        <v>0.2379</v>
      </c>
      <c r="D4" t="s">
        <v>1</v>
      </c>
      <c r="E4">
        <v>0.45</v>
      </c>
    </row>
    <row r="5" spans="1:5">
      <c r="A5" t="s">
        <v>3</v>
      </c>
      <c r="B5">
        <v>6.6</v>
      </c>
      <c r="D5" t="s">
        <v>3</v>
      </c>
      <c r="E5">
        <v>10</v>
      </c>
    </row>
    <row r="7" spans="1:5">
      <c r="A7" t="s">
        <v>4</v>
      </c>
      <c r="B7">
        <f>(1.44*(1-(2*B4)))/(B3*B5*0.000000001)</f>
        <v>17595.524475524471</v>
      </c>
      <c r="D7" t="s">
        <v>4</v>
      </c>
      <c r="E7">
        <f>(1.44*(1-(2*E4)))/(E3*E5*0.000000001)</f>
        <v>7199.9999999999973</v>
      </c>
    </row>
    <row r="8" spans="1:5">
      <c r="A8" t="s">
        <v>5</v>
      </c>
      <c r="B8">
        <f>(B4*B7)/(1-(2*B4))</f>
        <v>7985.4545454545432</v>
      </c>
      <c r="D8" t="s">
        <v>5</v>
      </c>
      <c r="E8">
        <f>(E4*E7)/(1-(2*E4))</f>
        <v>32399.999999999993</v>
      </c>
    </row>
    <row r="10" spans="1:5">
      <c r="A10" t="s">
        <v>7</v>
      </c>
      <c r="B10">
        <v>18000</v>
      </c>
      <c r="D10" t="s">
        <v>7</v>
      </c>
      <c r="E10">
        <v>7200</v>
      </c>
    </row>
    <row r="11" spans="1:5">
      <c r="A11" t="s">
        <v>8</v>
      </c>
      <c r="B11">
        <v>8200</v>
      </c>
      <c r="D11" t="s">
        <v>8</v>
      </c>
      <c r="E11">
        <v>33000</v>
      </c>
    </row>
    <row r="12" spans="1:5">
      <c r="A12" t="s">
        <v>9</v>
      </c>
      <c r="B12">
        <v>10</v>
      </c>
      <c r="D12" t="s">
        <v>9</v>
      </c>
      <c r="E12">
        <v>8.1999999999999993</v>
      </c>
    </row>
    <row r="14" spans="1:5">
      <c r="A14" t="s">
        <v>10</v>
      </c>
      <c r="B14">
        <f>B11/(B10+(2*B11))</f>
        <v>0.23837209302325582</v>
      </c>
      <c r="D14" t="s">
        <v>10</v>
      </c>
      <c r="E14">
        <f>E11/(E10+(2*E11))</f>
        <v>0.45081967213114754</v>
      </c>
    </row>
    <row r="15" spans="1:5">
      <c r="A15" t="s">
        <v>6</v>
      </c>
      <c r="B15">
        <f>1.44/((B10+(2*B11))*B12*0.000000001)</f>
        <v>4186.0465116279065</v>
      </c>
      <c r="D15" t="s">
        <v>6</v>
      </c>
      <c r="E15">
        <f>1.44/((E10+(2*E11))*E12*0.000000001)</f>
        <v>2399.0403838464613</v>
      </c>
    </row>
    <row r="18" spans="1:5">
      <c r="A18" t="s">
        <v>11</v>
      </c>
    </row>
    <row r="20" spans="1:5">
      <c r="A20" t="s">
        <v>12</v>
      </c>
      <c r="B20">
        <v>340</v>
      </c>
      <c r="E20">
        <v>5</v>
      </c>
    </row>
    <row r="21" spans="1:5">
      <c r="A21" t="s">
        <v>13</v>
      </c>
      <c r="B21">
        <v>3.9647999999999999</v>
      </c>
      <c r="E21">
        <v>3.9647999999999999</v>
      </c>
    </row>
    <row r="23" spans="1:5">
      <c r="A23" t="s">
        <v>14</v>
      </c>
      <c r="B23">
        <v>390000</v>
      </c>
      <c r="E23">
        <v>4700</v>
      </c>
    </row>
    <row r="24" spans="1:5">
      <c r="A24" t="s">
        <v>15</v>
      </c>
      <c r="B24">
        <f>(B23*B21)/(B20-B21)</f>
        <v>4601.5179362162062</v>
      </c>
      <c r="C24" t="s">
        <v>16</v>
      </c>
      <c r="E24">
        <f>(E23*E21)/(E20-E21)</f>
        <v>18000.927357032455</v>
      </c>
    </row>
    <row r="26" spans="1:5">
      <c r="A26" t="s">
        <v>17</v>
      </c>
      <c r="B26">
        <f>B21/(15*0.001)</f>
        <v>264.32</v>
      </c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XNZI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XNZ</dc:creator>
  <cp:lastModifiedBy>XNZ</cp:lastModifiedBy>
  <dcterms:created xsi:type="dcterms:W3CDTF">2011-03-06T02:28:34Z</dcterms:created>
  <dcterms:modified xsi:type="dcterms:W3CDTF">2011-03-06T08:38:50Z</dcterms:modified>
</cp:coreProperties>
</file>