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7795" windowHeight="13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Sheet1!$A$1:$P$1</definedName>
  </definedNames>
  <calcPr calcId="144525"/>
</workbook>
</file>

<file path=xl/calcChain.xml><?xml version="1.0" encoding="utf-8"?>
<calcChain xmlns="http://schemas.openxmlformats.org/spreadsheetml/2006/main">
  <c r="H2" i="1" l="1"/>
  <c r="I2" i="1" s="1"/>
  <c r="J2" i="1" s="1"/>
  <c r="H10" i="1"/>
  <c r="I10" i="1" s="1"/>
  <c r="J10" i="1" s="1"/>
  <c r="H5" i="1"/>
  <c r="I5" i="1" s="1"/>
  <c r="J5" i="1" s="1"/>
  <c r="H3" i="1"/>
  <c r="I3" i="1" s="1"/>
  <c r="J3" i="1" s="1"/>
  <c r="H8" i="1"/>
  <c r="I8" i="1" s="1"/>
  <c r="J8" i="1" s="1"/>
  <c r="H6" i="1"/>
  <c r="I6" i="1" s="1"/>
  <c r="J6" i="1" s="1"/>
  <c r="H9" i="1"/>
  <c r="I9" i="1" s="1"/>
  <c r="J9" i="1" s="1"/>
  <c r="H7" i="1"/>
  <c r="I7" i="1" s="1"/>
  <c r="J7" i="1" s="1"/>
  <c r="H11" i="1"/>
  <c r="I11" i="1" s="1"/>
  <c r="J11" i="1" s="1"/>
  <c r="H4" i="1"/>
  <c r="I4" i="1" s="1"/>
  <c r="J4" i="1" s="1"/>
  <c r="H12" i="1"/>
  <c r="I12" i="1" s="1"/>
  <c r="J12" i="1" s="1"/>
  <c r="E2" i="1"/>
  <c r="E10" i="1"/>
  <c r="E5" i="1"/>
  <c r="E3" i="1"/>
  <c r="E8" i="1"/>
  <c r="E6" i="1"/>
  <c r="E9" i="1"/>
  <c r="E7" i="1"/>
  <c r="E11" i="1"/>
  <c r="E4" i="1"/>
  <c r="E12" i="1"/>
</calcChain>
</file>

<file path=xl/sharedStrings.xml><?xml version="1.0" encoding="utf-8"?>
<sst xmlns="http://schemas.openxmlformats.org/spreadsheetml/2006/main" count="44" uniqueCount="37">
  <si>
    <t>Manufacturer</t>
  </si>
  <si>
    <t>Part</t>
  </si>
  <si>
    <t>On Td</t>
  </si>
  <si>
    <t>On Tr</t>
  </si>
  <si>
    <t>Off Td</t>
  </si>
  <si>
    <t>Off Tf</t>
  </si>
  <si>
    <t>VDD</t>
  </si>
  <si>
    <t>VGS</t>
  </si>
  <si>
    <t>ID</t>
  </si>
  <si>
    <t>RG</t>
  </si>
  <si>
    <t>Loading</t>
  </si>
  <si>
    <t>Infineon</t>
  </si>
  <si>
    <t>SPB03N60C3</t>
  </si>
  <si>
    <t>ST</t>
  </si>
  <si>
    <t>STD4NK50ZT4</t>
  </si>
  <si>
    <t>Resistive</t>
  </si>
  <si>
    <t>Rohm</t>
  </si>
  <si>
    <t>2SK2715</t>
  </si>
  <si>
    <t>RL = 150</t>
  </si>
  <si>
    <t>STD3NK50ZT4</t>
  </si>
  <si>
    <t>IRF820ASPBF</t>
  </si>
  <si>
    <t>Vishay</t>
  </si>
  <si>
    <t>RL = 97</t>
  </si>
  <si>
    <t>IRFRC20TRPBF</t>
  </si>
  <si>
    <t>RL = 135</t>
  </si>
  <si>
    <t>STD5NK52ZD</t>
  </si>
  <si>
    <t>STD2HNK60Z</t>
  </si>
  <si>
    <t>Badass Rds(ON)</t>
  </si>
  <si>
    <t>NDD05N50ZT4G</t>
  </si>
  <si>
    <t>ON Semi</t>
  </si>
  <si>
    <t>STD3NK80ZT4</t>
  </si>
  <si>
    <t>STB3N62K3</t>
  </si>
  <si>
    <t>Tf 16.7 pc for every 1A</t>
  </si>
  <si>
    <t>Total</t>
  </si>
  <si>
    <t>On Total</t>
  </si>
  <si>
    <t>Off Total</t>
  </si>
  <si>
    <t>Off 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</si>
</sst>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workbookViewId="0">
      <selection activeCell="B6" sqref="B6"/>
    </sheetView>
  </sheetViews>
  <sheetFormatPr defaultRowHeight="15" x14ac:dyDescent="0.25"/>
  <cols>
    <col min="1" max="1" width="13.140625" bestFit="1" customWidth="1"/>
    <col min="2" max="2" width="14.85546875" bestFit="1" customWidth="1"/>
    <col min="15" max="15" width="13.85546875" customWidth="1"/>
    <col min="16" max="16" width="15" bestFit="1" customWidth="1"/>
  </cols>
  <sheetData>
    <row r="1" spans="1:17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34</v>
      </c>
      <c r="F1" s="1" t="s">
        <v>4</v>
      </c>
      <c r="G1" s="1" t="s">
        <v>5</v>
      </c>
      <c r="H1" s="1" t="s">
        <v>35</v>
      </c>
      <c r="I1" s="1" t="s">
        <v>36</v>
      </c>
      <c r="J1" s="1" t="s">
        <v>33</v>
      </c>
      <c r="K1" s="1" t="s">
        <v>6</v>
      </c>
      <c r="L1" s="1" t="s">
        <v>7</v>
      </c>
      <c r="M1" s="1" t="s">
        <v>8</v>
      </c>
      <c r="N1" s="1" t="s">
        <v>9</v>
      </c>
      <c r="O1" t="s">
        <v>10</v>
      </c>
    </row>
    <row r="2" spans="1:17" s="2" customFormat="1" x14ac:dyDescent="0.25">
      <c r="A2" s="2" t="s">
        <v>13</v>
      </c>
      <c r="B2" s="2" t="s">
        <v>14</v>
      </c>
      <c r="C2" s="2">
        <v>10</v>
      </c>
      <c r="D2" s="2">
        <v>7</v>
      </c>
      <c r="E2" s="2">
        <f>C2+(0.5*D2)</f>
        <v>13.5</v>
      </c>
      <c r="F2" s="2">
        <v>21</v>
      </c>
      <c r="G2" s="2">
        <v>11</v>
      </c>
      <c r="H2" s="2">
        <f>F2+(0.5*G2)</f>
        <v>26.5</v>
      </c>
      <c r="I2" s="2">
        <f>H2*(((M2-1.2)*0.17)+1)</f>
        <v>27.851499999999998</v>
      </c>
      <c r="J2" s="2">
        <f>I2+E2</f>
        <v>41.351500000000001</v>
      </c>
      <c r="K2" s="2">
        <v>250</v>
      </c>
      <c r="L2" s="2">
        <v>10</v>
      </c>
      <c r="M2" s="2">
        <v>1.5</v>
      </c>
      <c r="N2" s="2">
        <v>4.7</v>
      </c>
      <c r="O2" s="2" t="s">
        <v>15</v>
      </c>
      <c r="Q2" s="2">
        <v>1.71</v>
      </c>
    </row>
    <row r="3" spans="1:17" x14ac:dyDescent="0.25">
      <c r="A3" t="s">
        <v>21</v>
      </c>
      <c r="B3" t="s">
        <v>20</v>
      </c>
      <c r="C3">
        <v>8.1</v>
      </c>
      <c r="D3">
        <v>12</v>
      </c>
      <c r="E3">
        <f>C3+(0.5*D3)</f>
        <v>14.1</v>
      </c>
      <c r="F3">
        <v>16</v>
      </c>
      <c r="G3">
        <v>13</v>
      </c>
      <c r="H3">
        <f>F3+(0.5*G3)</f>
        <v>22.5</v>
      </c>
      <c r="I3">
        <f>H3*(((M3-1.2)*0.17)+1)</f>
        <v>27.472500000000004</v>
      </c>
      <c r="J3">
        <f>I3+E3</f>
        <v>41.572500000000005</v>
      </c>
      <c r="K3">
        <v>250</v>
      </c>
      <c r="L3">
        <v>10</v>
      </c>
      <c r="M3">
        <v>2.5</v>
      </c>
      <c r="N3">
        <v>21</v>
      </c>
      <c r="O3" t="s">
        <v>22</v>
      </c>
    </row>
    <row r="4" spans="1:17" s="2" customFormat="1" x14ac:dyDescent="0.25">
      <c r="A4" s="2" t="s">
        <v>13</v>
      </c>
      <c r="B4" s="2" t="s">
        <v>31</v>
      </c>
      <c r="C4" s="2">
        <v>9</v>
      </c>
      <c r="D4" s="2">
        <v>7</v>
      </c>
      <c r="E4" s="2">
        <f>C4+(0.5*D4)</f>
        <v>12.5</v>
      </c>
      <c r="F4" s="2">
        <v>22</v>
      </c>
      <c r="G4" s="2">
        <v>16</v>
      </c>
      <c r="H4" s="2">
        <f>F4+(0.5*G4)</f>
        <v>30</v>
      </c>
      <c r="I4" s="2">
        <f>H4*(((M4-1.2)*0.17)+1)</f>
        <v>32.549999999999997</v>
      </c>
      <c r="J4" s="2">
        <f>I4+E4</f>
        <v>45.05</v>
      </c>
      <c r="K4" s="2">
        <v>310</v>
      </c>
      <c r="L4" s="2">
        <v>10</v>
      </c>
      <c r="M4" s="2">
        <v>1.7</v>
      </c>
      <c r="N4" s="2">
        <v>4.7</v>
      </c>
      <c r="Q4" s="2">
        <v>3.33</v>
      </c>
    </row>
    <row r="5" spans="1:17" s="2" customFormat="1" x14ac:dyDescent="0.25">
      <c r="A5" s="2" t="s">
        <v>13</v>
      </c>
      <c r="B5" s="2" t="s">
        <v>19</v>
      </c>
      <c r="C5" s="2">
        <v>8</v>
      </c>
      <c r="D5" s="2">
        <v>13</v>
      </c>
      <c r="E5" s="2">
        <f>C5+(0.5*D5)</f>
        <v>14.5</v>
      </c>
      <c r="F5" s="2">
        <v>24</v>
      </c>
      <c r="G5" s="2">
        <v>14</v>
      </c>
      <c r="H5" s="2">
        <f>F5+(0.5*G5)</f>
        <v>31</v>
      </c>
      <c r="I5" s="2">
        <f>H5*(((M5-1.2)*0.17)+1)</f>
        <v>30.736500000000003</v>
      </c>
      <c r="J5" s="2">
        <f>I5+E5</f>
        <v>45.236500000000007</v>
      </c>
      <c r="K5" s="2">
        <v>250</v>
      </c>
      <c r="L5" s="2">
        <v>10</v>
      </c>
      <c r="M5" s="2">
        <v>1.1499999999999999</v>
      </c>
      <c r="N5" s="2">
        <v>4.7</v>
      </c>
      <c r="Q5" s="2">
        <v>2.72</v>
      </c>
    </row>
    <row r="6" spans="1:17" s="2" customFormat="1" x14ac:dyDescent="0.25">
      <c r="A6" s="2" t="s">
        <v>13</v>
      </c>
      <c r="B6" s="2" t="s">
        <v>25</v>
      </c>
      <c r="C6" s="2">
        <v>11.4</v>
      </c>
      <c r="D6" s="2">
        <v>14</v>
      </c>
      <c r="E6" s="2">
        <f>C6+(0.5*D6)</f>
        <v>18.399999999999999</v>
      </c>
      <c r="F6" s="2">
        <v>23</v>
      </c>
      <c r="G6" s="2">
        <v>15</v>
      </c>
      <c r="H6" s="2">
        <f>F6+(0.5*G6)</f>
        <v>30.5</v>
      </c>
      <c r="I6" s="2">
        <f>H6*(((M6-1.2)*0.17)+1)</f>
        <v>35.684999999999995</v>
      </c>
      <c r="J6" s="2">
        <f>I6+E6</f>
        <v>54.084999999999994</v>
      </c>
      <c r="K6" s="2">
        <v>260</v>
      </c>
      <c r="L6" s="2">
        <v>10</v>
      </c>
      <c r="M6" s="2">
        <v>2.2000000000000002</v>
      </c>
      <c r="N6" s="2">
        <v>4.7</v>
      </c>
      <c r="P6" s="2" t="s">
        <v>27</v>
      </c>
      <c r="Q6" s="2">
        <v>1.82</v>
      </c>
    </row>
    <row r="7" spans="1:17" s="2" customFormat="1" x14ac:dyDescent="0.25">
      <c r="A7" s="2" t="s">
        <v>29</v>
      </c>
      <c r="B7" s="2" t="s">
        <v>28</v>
      </c>
      <c r="C7" s="2">
        <v>11</v>
      </c>
      <c r="D7" s="2">
        <v>15</v>
      </c>
      <c r="E7" s="2">
        <f>C7+(0.5*D7)</f>
        <v>18.5</v>
      </c>
      <c r="F7" s="2">
        <v>24</v>
      </c>
      <c r="G7" s="2">
        <v>14</v>
      </c>
      <c r="H7" s="2">
        <f>F7+(0.5*G7)</f>
        <v>31</v>
      </c>
      <c r="I7" s="2">
        <f>H7*(((M7-1.2)*0.17)+1)</f>
        <v>51.025999999999996</v>
      </c>
      <c r="J7" s="2">
        <f>I7+E7</f>
        <v>69.525999999999996</v>
      </c>
      <c r="K7" s="2">
        <v>250</v>
      </c>
      <c r="L7" s="2">
        <v>10</v>
      </c>
      <c r="M7" s="2">
        <v>5</v>
      </c>
      <c r="N7" s="2">
        <v>5</v>
      </c>
      <c r="P7" s="2" t="s">
        <v>27</v>
      </c>
      <c r="Q7" s="2">
        <v>1.91</v>
      </c>
    </row>
    <row r="8" spans="1:17" s="3" customFormat="1" x14ac:dyDescent="0.25">
      <c r="A8" s="3" t="s">
        <v>21</v>
      </c>
      <c r="B8" s="3" t="s">
        <v>23</v>
      </c>
      <c r="C8" s="3">
        <v>10</v>
      </c>
      <c r="D8" s="3">
        <v>23</v>
      </c>
      <c r="E8" s="3">
        <f>C8+(0.5*D8)</f>
        <v>21.5</v>
      </c>
      <c r="F8" s="3">
        <v>30</v>
      </c>
      <c r="G8" s="3">
        <v>25</v>
      </c>
      <c r="H8" s="3">
        <f>F8+(0.5*G8)</f>
        <v>42.5</v>
      </c>
      <c r="I8" s="3">
        <f>H8*(((M8-1.2)*0.17)+1)</f>
        <v>48.280000000000008</v>
      </c>
      <c r="J8" s="3">
        <f>I8+E8</f>
        <v>69.78</v>
      </c>
      <c r="K8" s="3">
        <v>300</v>
      </c>
      <c r="L8" s="3">
        <v>10</v>
      </c>
      <c r="M8" s="3">
        <v>2</v>
      </c>
      <c r="N8" s="3">
        <v>18</v>
      </c>
      <c r="O8" s="3" t="s">
        <v>24</v>
      </c>
    </row>
    <row r="9" spans="1:17" x14ac:dyDescent="0.25">
      <c r="A9" t="s">
        <v>13</v>
      </c>
      <c r="B9" t="s">
        <v>26</v>
      </c>
      <c r="C9">
        <v>10</v>
      </c>
      <c r="D9">
        <v>30</v>
      </c>
      <c r="E9">
        <f>C9+(0.5*D9)</f>
        <v>25</v>
      </c>
      <c r="F9">
        <v>23</v>
      </c>
      <c r="G9">
        <v>50</v>
      </c>
      <c r="H9">
        <f>F9+(0.5*G9)</f>
        <v>48</v>
      </c>
      <c r="I9">
        <f>H9*(((M9-1.2)*0.17)+1)</f>
        <v>46.367999999999995</v>
      </c>
      <c r="J9">
        <f>I9+E9</f>
        <v>71.367999999999995</v>
      </c>
      <c r="K9">
        <v>300</v>
      </c>
      <c r="L9">
        <v>10</v>
      </c>
      <c r="M9">
        <v>1</v>
      </c>
      <c r="N9">
        <v>4.7</v>
      </c>
    </row>
    <row r="10" spans="1:17" x14ac:dyDescent="0.25">
      <c r="A10" t="s">
        <v>16</v>
      </c>
      <c r="B10" t="s">
        <v>17</v>
      </c>
      <c r="C10">
        <v>10</v>
      </c>
      <c r="D10">
        <v>12</v>
      </c>
      <c r="E10">
        <f>C10+(0.5*D10)</f>
        <v>16</v>
      </c>
      <c r="F10">
        <v>30</v>
      </c>
      <c r="G10">
        <v>63</v>
      </c>
      <c r="H10">
        <f>F10+(0.5*G10)</f>
        <v>61.5</v>
      </c>
      <c r="I10">
        <f>H10*(((M10-1.2)*0.17)+1)</f>
        <v>59.408999999999999</v>
      </c>
      <c r="J10">
        <f>I10+E10</f>
        <v>75.408999999999992</v>
      </c>
      <c r="K10">
        <v>150</v>
      </c>
      <c r="L10">
        <v>10</v>
      </c>
      <c r="M10">
        <v>1</v>
      </c>
      <c r="N10">
        <v>10</v>
      </c>
      <c r="O10" t="s">
        <v>18</v>
      </c>
    </row>
    <row r="11" spans="1:17" x14ac:dyDescent="0.25">
      <c r="A11" t="s">
        <v>13</v>
      </c>
      <c r="B11" t="s">
        <v>30</v>
      </c>
      <c r="C11">
        <v>17</v>
      </c>
      <c r="D11">
        <v>27</v>
      </c>
      <c r="E11">
        <f>C11+(0.5*D11)</f>
        <v>30.5</v>
      </c>
      <c r="F11">
        <v>36</v>
      </c>
      <c r="G11">
        <v>40</v>
      </c>
      <c r="H11">
        <f>F11+(0.5*G11)</f>
        <v>56</v>
      </c>
      <c r="I11">
        <f>H11*(((M11-1.2)*0.17)+1)</f>
        <v>56.475999999999999</v>
      </c>
      <c r="J11">
        <f>I11+E11</f>
        <v>86.975999999999999</v>
      </c>
      <c r="K11">
        <v>400</v>
      </c>
      <c r="L11">
        <v>10</v>
      </c>
      <c r="M11">
        <v>1.25</v>
      </c>
      <c r="N11">
        <v>4.7</v>
      </c>
    </row>
    <row r="12" spans="1:17" x14ac:dyDescent="0.25">
      <c r="A12" t="s">
        <v>11</v>
      </c>
      <c r="B12" t="s">
        <v>12</v>
      </c>
      <c r="C12">
        <v>7</v>
      </c>
      <c r="D12">
        <v>3</v>
      </c>
      <c r="E12">
        <f>C12+(0.5*D12)</f>
        <v>8.5</v>
      </c>
      <c r="F12">
        <v>64</v>
      </c>
      <c r="G12">
        <v>12</v>
      </c>
      <c r="H12">
        <f>F12+(0.5*G12)</f>
        <v>70</v>
      </c>
      <c r="I12">
        <f>H12*(((M12-1.2)*0.17)+1)</f>
        <v>93.800000000000011</v>
      </c>
      <c r="J12">
        <f>I12+E12</f>
        <v>102.30000000000001</v>
      </c>
      <c r="K12">
        <v>350</v>
      </c>
      <c r="L12">
        <v>10</v>
      </c>
      <c r="M12">
        <v>3.2</v>
      </c>
      <c r="N12">
        <v>20</v>
      </c>
    </row>
    <row r="15" spans="1:17" x14ac:dyDescent="0.25">
      <c r="C15" t="s">
        <v>32</v>
      </c>
    </row>
  </sheetData>
  <autoFilter ref="A1:P1">
    <sortState ref="A2:P12">
      <sortCondition ref="J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Jonathon</dc:creator>
  <cp:lastModifiedBy>Jonathon</cp:lastModifiedBy>
  <dcterms:created xsi:type="dcterms:W3CDTF">2010-11-03T07:17:29Z</dcterms:created>
  <dcterms:modified xsi:type="dcterms:W3CDTF">2010-11-03T08:50:42Z</dcterms:modified>
</cp:coreProperties>
</file>