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lip\Desktop\SaleaeAnalyzerSdk-1.1.32\QSPIAnalyzer\"/>
    </mc:Choice>
  </mc:AlternateContent>
  <bookViews>
    <workbookView minimized="1" xWindow="0" yWindow="0" windowWidth="20235" windowHeight="10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1" i="1" l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41" i="1" l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T41" i="1" l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N41" i="1" l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N2" i="1"/>
  <c r="M2" i="1"/>
  <c r="L2" i="1"/>
  <c r="AN13" i="1" l="1"/>
  <c r="AD13" i="1"/>
  <c r="AL13" i="1" s="1"/>
  <c r="AN41" i="1"/>
  <c r="AN39" i="1"/>
  <c r="AN37" i="1"/>
  <c r="AN35" i="1"/>
  <c r="AN34" i="1"/>
  <c r="AN32" i="1"/>
  <c r="AN31" i="1"/>
  <c r="AN30" i="1"/>
  <c r="AN29" i="1"/>
  <c r="AN27" i="1"/>
  <c r="AN25" i="1"/>
  <c r="AN23" i="1"/>
  <c r="AN21" i="1"/>
  <c r="AN19" i="1"/>
  <c r="AN11" i="1"/>
  <c r="AN10" i="1"/>
  <c r="AN9" i="1"/>
  <c r="AN8" i="1"/>
  <c r="AN5" i="1"/>
  <c r="AN4" i="1"/>
  <c r="AD41" i="1"/>
  <c r="AF41" i="1" s="1"/>
  <c r="AD40" i="1"/>
  <c r="AJ40" i="1" s="1"/>
  <c r="AD39" i="1"/>
  <c r="AF39" i="1" s="1"/>
  <c r="AD38" i="1"/>
  <c r="AL38" i="1" s="1"/>
  <c r="AD37" i="1"/>
  <c r="AK37" i="1" s="1"/>
  <c r="AD36" i="1"/>
  <c r="AH36" i="1" s="1"/>
  <c r="AD35" i="1"/>
  <c r="AJ35" i="1" s="1"/>
  <c r="AD34" i="1"/>
  <c r="AF34" i="1" s="1"/>
  <c r="AD33" i="1"/>
  <c r="AI33" i="1" s="1"/>
  <c r="AD32" i="1"/>
  <c r="AJ32" i="1" s="1"/>
  <c r="AD31" i="1"/>
  <c r="AJ31" i="1" s="1"/>
  <c r="AD30" i="1"/>
  <c r="AF30" i="1" s="1"/>
  <c r="AD29" i="1"/>
  <c r="AL29" i="1" s="1"/>
  <c r="AD28" i="1"/>
  <c r="AK28" i="1" s="1"/>
  <c r="AD27" i="1"/>
  <c r="AK27" i="1" s="1"/>
  <c r="AD26" i="1"/>
  <c r="AK26" i="1" s="1"/>
  <c r="AD25" i="1"/>
  <c r="AJ25" i="1" s="1"/>
  <c r="AD24" i="1"/>
  <c r="AF24" i="1" s="1"/>
  <c r="AD23" i="1"/>
  <c r="AE23" i="1" s="1"/>
  <c r="AD22" i="1"/>
  <c r="AL22" i="1" s="1"/>
  <c r="AD21" i="1"/>
  <c r="AK21" i="1" s="1"/>
  <c r="AD20" i="1"/>
  <c r="AL20" i="1" s="1"/>
  <c r="AD19" i="1"/>
  <c r="AI19" i="1" s="1"/>
  <c r="AD18" i="1"/>
  <c r="AG18" i="1" s="1"/>
  <c r="AD17" i="1"/>
  <c r="AE17" i="1" s="1"/>
  <c r="AD16" i="1"/>
  <c r="AL16" i="1" s="1"/>
  <c r="AD15" i="1"/>
  <c r="AL15" i="1" s="1"/>
  <c r="AD14" i="1"/>
  <c r="AL14" i="1" s="1"/>
  <c r="AD12" i="1"/>
  <c r="AK12" i="1" s="1"/>
  <c r="AD11" i="1"/>
  <c r="AG11" i="1" s="1"/>
  <c r="AD10" i="1"/>
  <c r="AL10" i="1" s="1"/>
  <c r="AD9" i="1"/>
  <c r="AK9" i="1" s="1"/>
  <c r="AD8" i="1"/>
  <c r="AG8" i="1" s="1"/>
  <c r="AD7" i="1"/>
  <c r="AL7" i="1" s="1"/>
  <c r="AD6" i="1"/>
  <c r="AK6" i="1" s="1"/>
  <c r="AD5" i="1"/>
  <c r="AG5" i="1" s="1"/>
  <c r="AD4" i="1"/>
  <c r="AL4" i="1" s="1"/>
  <c r="AD3" i="1"/>
  <c r="AK3" i="1" s="1"/>
  <c r="AD2" i="1"/>
  <c r="AG2" i="1" s="1"/>
  <c r="AJ6" i="1" l="1"/>
  <c r="AG9" i="1"/>
  <c r="AG6" i="1"/>
  <c r="AJ9" i="1"/>
  <c r="AK10" i="1"/>
  <c r="AF11" i="1"/>
  <c r="AG12" i="1"/>
  <c r="AJ12" i="1"/>
  <c r="AF2" i="1"/>
  <c r="AK14" i="1"/>
  <c r="AG3" i="1"/>
  <c r="AE30" i="1"/>
  <c r="AJ3" i="1"/>
  <c r="AK36" i="1"/>
  <c r="AK4" i="1"/>
  <c r="AH2" i="1"/>
  <c r="AL3" i="1"/>
  <c r="AH5" i="1"/>
  <c r="AL6" i="1"/>
  <c r="AH8" i="1"/>
  <c r="AL9" i="1"/>
  <c r="AH11" i="1"/>
  <c r="AL12" i="1"/>
  <c r="AG30" i="1"/>
  <c r="AK32" i="1"/>
  <c r="AI2" i="1"/>
  <c r="AE4" i="1"/>
  <c r="AI5" i="1"/>
  <c r="AE7" i="1"/>
  <c r="AI8" i="1"/>
  <c r="AE10" i="1"/>
  <c r="AI11" i="1"/>
  <c r="AE14" i="1"/>
  <c r="AH30" i="1"/>
  <c r="AL32" i="1"/>
  <c r="AF5" i="1"/>
  <c r="AJ2" i="1"/>
  <c r="AF4" i="1"/>
  <c r="AJ5" i="1"/>
  <c r="AF7" i="1"/>
  <c r="AJ8" i="1"/>
  <c r="AF10" i="1"/>
  <c r="AJ11" i="1"/>
  <c r="AF14" i="1"/>
  <c r="AI30" i="1"/>
  <c r="AJ33" i="1"/>
  <c r="AI32" i="1"/>
  <c r="AK2" i="1"/>
  <c r="AG4" i="1"/>
  <c r="AK5" i="1"/>
  <c r="AG7" i="1"/>
  <c r="AK8" i="1"/>
  <c r="AG10" i="1"/>
  <c r="AK11" i="1"/>
  <c r="AG14" i="1"/>
  <c r="AJ30" i="1"/>
  <c r="AK33" i="1"/>
  <c r="AL2" i="1"/>
  <c r="AH4" i="1"/>
  <c r="AL5" i="1"/>
  <c r="AH7" i="1"/>
  <c r="AL8" i="1"/>
  <c r="AH10" i="1"/>
  <c r="AL11" i="1"/>
  <c r="AH14" i="1"/>
  <c r="AK30" i="1"/>
  <c r="AL33" i="1"/>
  <c r="AF8" i="1"/>
  <c r="AE3" i="1"/>
  <c r="AI4" i="1"/>
  <c r="AE6" i="1"/>
  <c r="AI7" i="1"/>
  <c r="AE9" i="1"/>
  <c r="AI10" i="1"/>
  <c r="AE12" i="1"/>
  <c r="AI14" i="1"/>
  <c r="AL30" i="1"/>
  <c r="AI36" i="1"/>
  <c r="AF3" i="1"/>
  <c r="AJ4" i="1"/>
  <c r="AF6" i="1"/>
  <c r="AJ7" i="1"/>
  <c r="AF9" i="1"/>
  <c r="AJ10" i="1"/>
  <c r="AF12" i="1"/>
  <c r="AJ14" i="1"/>
  <c r="AE32" i="1"/>
  <c r="AJ36" i="1"/>
  <c r="AF32" i="1"/>
  <c r="AK7" i="1"/>
  <c r="AH3" i="1"/>
  <c r="AH6" i="1"/>
  <c r="AH9" i="1"/>
  <c r="AH12" i="1"/>
  <c r="AG32" i="1"/>
  <c r="AI38" i="1"/>
  <c r="AE2" i="1"/>
  <c r="AI3" i="1"/>
  <c r="AE5" i="1"/>
  <c r="AI6" i="1"/>
  <c r="AE8" i="1"/>
  <c r="AI9" i="1"/>
  <c r="AE11" i="1"/>
  <c r="AI12" i="1"/>
  <c r="AK29" i="1"/>
  <c r="AH32" i="1"/>
  <c r="AL28" i="1"/>
  <c r="AE13" i="1"/>
  <c r="AF13" i="1"/>
  <c r="AG13" i="1"/>
  <c r="AH13" i="1"/>
  <c r="AI13" i="1"/>
  <c r="AJ13" i="1"/>
  <c r="AK13" i="1"/>
  <c r="AE41" i="1"/>
  <c r="AG41" i="1"/>
  <c r="AH41" i="1"/>
  <c r="AI41" i="1"/>
  <c r="AJ41" i="1"/>
  <c r="AK41" i="1"/>
  <c r="AL41" i="1"/>
  <c r="AL40" i="1"/>
  <c r="AE40" i="1"/>
  <c r="AF40" i="1"/>
  <c r="AG40" i="1"/>
  <c r="AH40" i="1"/>
  <c r="AK40" i="1"/>
  <c r="AI40" i="1"/>
  <c r="AG39" i="1"/>
  <c r="AI39" i="1"/>
  <c r="AH39" i="1"/>
  <c r="AJ39" i="1"/>
  <c r="AK39" i="1"/>
  <c r="AL39" i="1"/>
  <c r="AE39" i="1"/>
  <c r="AE38" i="1"/>
  <c r="AG38" i="1"/>
  <c r="AF38" i="1"/>
  <c r="AH38" i="1"/>
  <c r="AJ38" i="1"/>
  <c r="AK38" i="1"/>
  <c r="AL37" i="1"/>
  <c r="AE37" i="1"/>
  <c r="AF37" i="1"/>
  <c r="AG37" i="1"/>
  <c r="AH37" i="1"/>
  <c r="AI37" i="1"/>
  <c r="AJ37" i="1"/>
  <c r="AL36" i="1"/>
  <c r="AE36" i="1"/>
  <c r="AF36" i="1"/>
  <c r="AG36" i="1"/>
  <c r="AK35" i="1"/>
  <c r="AE35" i="1"/>
  <c r="AL35" i="1"/>
  <c r="AF35" i="1"/>
  <c r="AG35" i="1"/>
  <c r="AH35" i="1"/>
  <c r="AI35" i="1"/>
  <c r="AE34" i="1"/>
  <c r="AG34" i="1"/>
  <c r="AH34" i="1"/>
  <c r="AI34" i="1"/>
  <c r="AK34" i="1"/>
  <c r="AJ34" i="1"/>
  <c r="AL34" i="1"/>
  <c r="AE33" i="1"/>
  <c r="AF33" i="1"/>
  <c r="AG33" i="1"/>
  <c r="AH33" i="1"/>
  <c r="AE31" i="1"/>
  <c r="AK31" i="1"/>
  <c r="AL31" i="1"/>
  <c r="AG31" i="1"/>
  <c r="AH31" i="1"/>
  <c r="AF31" i="1"/>
  <c r="AI31" i="1"/>
  <c r="AE29" i="1"/>
  <c r="AF29" i="1"/>
  <c r="AG29" i="1"/>
  <c r="AI29" i="1"/>
  <c r="AH29" i="1"/>
  <c r="AJ29" i="1"/>
  <c r="AE28" i="1"/>
  <c r="AF28" i="1"/>
  <c r="AG28" i="1"/>
  <c r="AH28" i="1"/>
  <c r="AI28" i="1"/>
  <c r="AJ28" i="1"/>
  <c r="AL27" i="1"/>
  <c r="AG27" i="1"/>
  <c r="AF27" i="1"/>
  <c r="AH27" i="1"/>
  <c r="AI27" i="1"/>
  <c r="AJ27" i="1"/>
  <c r="AE27" i="1"/>
  <c r="AL26" i="1"/>
  <c r="AE26" i="1"/>
  <c r="AF26" i="1"/>
  <c r="AG26" i="1"/>
  <c r="AH26" i="1"/>
  <c r="AI26" i="1"/>
  <c r="AJ26" i="1"/>
  <c r="AK25" i="1"/>
  <c r="AE25" i="1"/>
  <c r="AF25" i="1"/>
  <c r="AG25" i="1"/>
  <c r="AL25" i="1"/>
  <c r="AH25" i="1"/>
  <c r="AI25" i="1"/>
  <c r="AH24" i="1"/>
  <c r="AI24" i="1"/>
  <c r="AK24" i="1"/>
  <c r="AG24" i="1"/>
  <c r="AJ24" i="1"/>
  <c r="AL24" i="1"/>
  <c r="AE24" i="1"/>
  <c r="AF23" i="1"/>
  <c r="AG23" i="1"/>
  <c r="AI23" i="1"/>
  <c r="AJ23" i="1"/>
  <c r="AH23" i="1"/>
  <c r="AK23" i="1"/>
  <c r="AL23" i="1"/>
  <c r="AE22" i="1"/>
  <c r="AF22" i="1"/>
  <c r="AG22" i="1"/>
  <c r="AH22" i="1"/>
  <c r="AI22" i="1"/>
  <c r="AJ22" i="1"/>
  <c r="AK22" i="1"/>
  <c r="AL21" i="1"/>
  <c r="AE21" i="1"/>
  <c r="AF21" i="1"/>
  <c r="AG21" i="1"/>
  <c r="AH21" i="1"/>
  <c r="AI21" i="1"/>
  <c r="AJ21" i="1"/>
  <c r="AJ20" i="1"/>
  <c r="AE20" i="1"/>
  <c r="AF20" i="1"/>
  <c r="AG20" i="1"/>
  <c r="AH20" i="1"/>
  <c r="AI20" i="1"/>
  <c r="AK20" i="1"/>
  <c r="AJ19" i="1"/>
  <c r="AK19" i="1"/>
  <c r="AL19" i="1"/>
  <c r="AE19" i="1"/>
  <c r="AF19" i="1"/>
  <c r="AG19" i="1"/>
  <c r="AH19" i="1"/>
  <c r="AH18" i="1"/>
  <c r="AI18" i="1"/>
  <c r="AK18" i="1"/>
  <c r="AJ18" i="1"/>
  <c r="AL18" i="1"/>
  <c r="AE18" i="1"/>
  <c r="AF18" i="1"/>
  <c r="AF17" i="1"/>
  <c r="AG17" i="1"/>
  <c r="AH17" i="1"/>
  <c r="AI17" i="1"/>
  <c r="AJ17" i="1"/>
  <c r="AK17" i="1"/>
  <c r="AL17" i="1"/>
  <c r="AE16" i="1"/>
  <c r="AF16" i="1"/>
  <c r="AG16" i="1"/>
  <c r="AI16" i="1"/>
  <c r="AH16" i="1"/>
  <c r="AJ16" i="1"/>
  <c r="AK16" i="1"/>
  <c r="AE15" i="1"/>
  <c r="AF15" i="1"/>
  <c r="AG15" i="1"/>
  <c r="AH15" i="1"/>
  <c r="AI15" i="1"/>
  <c r="AJ15" i="1"/>
  <c r="AK15" i="1"/>
  <c r="AN6" i="1" l="1"/>
  <c r="AN22" i="1"/>
  <c r="AN3" i="1"/>
  <c r="AN15" i="1"/>
  <c r="AN20" i="1"/>
  <c r="AN7" i="1"/>
  <c r="AN38" i="1"/>
  <c r="AN40" i="1"/>
  <c r="AN12" i="1"/>
  <c r="AN18" i="1"/>
  <c r="AN36" i="1"/>
  <c r="AN17" i="1"/>
  <c r="AN14" i="1"/>
  <c r="AN24" i="1"/>
  <c r="AN16" i="1"/>
  <c r="AN2" i="1"/>
  <c r="AN33" i="1"/>
  <c r="AN28" i="1"/>
  <c r="AN26" i="1"/>
</calcChain>
</file>

<file path=xl/sharedStrings.xml><?xml version="1.0" encoding="utf-8"?>
<sst xmlns="http://schemas.openxmlformats.org/spreadsheetml/2006/main" count="321" uniqueCount="143">
  <si>
    <t>Command</t>
  </si>
  <si>
    <t>Dual_x000D_I/O</t>
  </si>
  <si>
    <t>Quad_x000D_I/O</t>
  </si>
  <si>
    <t>Data_x000D_Bytes</t>
  </si>
  <si>
    <t>Notes</t>
  </si>
  <si>
    <t>Yes</t>
  </si>
  <si>
    <t>1 to âˆž_x000D_1</t>
  </si>
  <si>
    <t>2, 8</t>
  </si>
  <si>
    <t>PAGE PROGRAM</t>
  </si>
  <si>
    <t>1 to 256</t>
  </si>
  <si>
    <t>4, 8</t>
  </si>
  <si>
    <t>DUAL INPUT FAST PROGRAM</t>
  </si>
  <si>
    <t>No</t>
  </si>
  <si>
    <t>4, 6, 8</t>
  </si>
  <si>
    <t>QUAD INPUT FAST PROGRAM</t>
  </si>
  <si>
    <t>Yes_x000D_Yes</t>
  </si>
  <si>
    <t>4, 7, 8</t>
  </si>
  <si>
    <t>SUBSECTOR ERASE</t>
  </si>
  <si>
    <t>SECTOR ERASE</t>
  </si>
  <si>
    <t>BULK ERASE</t>
  </si>
  <si>
    <t>PROGRAM/ERASE RESUME</t>
  </si>
  <si>
    <t>PROGRAM/ERASE SUSPEND</t>
  </si>
  <si>
    <t>READ OTP ARRAY</t>
  </si>
  <si>
    <t>1 to 64</t>
  </si>
  <si>
    <t>PROGRAM OTP ARRAY</t>
  </si>
  <si>
    <t>Deep Power-Down</t>
  </si>
  <si>
    <t>Deep power-down</t>
  </si>
  <si>
    <t>Release from deep power-down</t>
  </si>
  <si>
    <t>RESET ENABLE</t>
  </si>
  <si>
    <t>RESET MEMORY</t>
  </si>
  <si>
    <t>READ ID</t>
  </si>
  <si>
    <t>1 to 20</t>
  </si>
  <si>
    <t>MULTIPLE I/O READ ID</t>
  </si>
  <si>
    <t>1 to 3</t>
  </si>
  <si>
    <t>1 to âˆž</t>
  </si>
  <si>
    <t>READ</t>
  </si>
  <si>
    <t>FAST READ</t>
  </si>
  <si>
    <t>DUAL OUTPUT FAST READ</t>
  </si>
  <si>
    <t>DUAL INPUT/OUTPUT FAST READ</t>
  </si>
  <si>
    <t>QUAD OUTPUT FAST READ</t>
  </si>
  <si>
    <t>QUAD INPUT/OUTPUT FAST READ</t>
  </si>
  <si>
    <t>WRITE ENABLE</t>
  </si>
  <si>
    <t>WRITE DISABLE</t>
  </si>
  <si>
    <t>READ STATUS REGISTER</t>
  </si>
  <si>
    <t>WRITE STATUS REGISTER</t>
  </si>
  <si>
    <t>READ LOCK REGISTER</t>
  </si>
  <si>
    <t>WRITE LOCK REGISTER</t>
  </si>
  <si>
    <t>READ FLAG STATUS REGISTER</t>
  </si>
  <si>
    <t>1 to âˆž_x000D_0</t>
  </si>
  <si>
    <t>CLEAR FLAG STATUS REGISTER</t>
  </si>
  <si>
    <t>9E</t>
  </si>
  <si>
    <t>9F</t>
  </si>
  <si>
    <t>AF</t>
  </si>
  <si>
    <t>5A</t>
  </si>
  <si>
    <t>3B</t>
  </si>
  <si>
    <t>6B</t>
  </si>
  <si>
    <t>0B</t>
  </si>
  <si>
    <t>E8</t>
  </si>
  <si>
    <t>E5</t>
  </si>
  <si>
    <t>B5</t>
  </si>
  <si>
    <t>B1</t>
  </si>
  <si>
    <t>A2</t>
  </si>
  <si>
    <t>D8</t>
  </si>
  <si>
    <t>C7</t>
  </si>
  <si>
    <t>7A</t>
  </si>
  <si>
    <t>4B</t>
  </si>
  <si>
    <t>B9</t>
  </si>
  <si>
    <t>AB</t>
  </si>
  <si>
    <t>Quad</t>
  </si>
  <si>
    <t>Dummy</t>
  </si>
  <si>
    <t>Data</t>
  </si>
  <si>
    <t>1 to inf</t>
  </si>
  <si>
    <t>EB</t>
  </si>
  <si>
    <t>BB</t>
  </si>
  <si>
    <t>D2</t>
  </si>
  <si>
    <t>Name</t>
  </si>
  <si>
    <t>Reset Enable</t>
  </si>
  <si>
    <t>Reset Memory</t>
  </si>
  <si>
    <t>Read Id</t>
  </si>
  <si>
    <t>Multiple I/O Read Id</t>
  </si>
  <si>
    <t>Read</t>
  </si>
  <si>
    <t>Fast Read</t>
  </si>
  <si>
    <t>Dual Output Fast Read</t>
  </si>
  <si>
    <t>Quad Output Fast Read</t>
  </si>
  <si>
    <t>Write Enable</t>
  </si>
  <si>
    <t>Write Disable</t>
  </si>
  <si>
    <t>Subsector Erase</t>
  </si>
  <si>
    <t>Sector Erase</t>
  </si>
  <si>
    <t>Bulk Erase</t>
  </si>
  <si>
    <t>Read Status Reg</t>
  </si>
  <si>
    <t>Write Status Reg</t>
  </si>
  <si>
    <t>Read Lock Reg</t>
  </si>
  <si>
    <t>Write Lock Reg</t>
  </si>
  <si>
    <t>Read Flag Status Reg</t>
  </si>
  <si>
    <t>Clear Flag Status Reg</t>
  </si>
  <si>
    <t>Page Pgm</t>
  </si>
  <si>
    <t>Dual Input Fast Pgm</t>
  </si>
  <si>
    <t>Quad Input Fast Pgm</t>
  </si>
  <si>
    <t>Pgm/Erase Resume</t>
  </si>
  <si>
    <t>Pgm/Erase Suspend</t>
  </si>
  <si>
    <t>Ext</t>
  </si>
  <si>
    <t>10 dummy clocks in quad, 8 in Ext or dual</t>
  </si>
  <si>
    <t>Read OTP Array</t>
  </si>
  <si>
    <t>Pgm OTP Array</t>
  </si>
  <si>
    <t>Dual I/O Fast Read</t>
  </si>
  <si>
    <t>Quad I/O Fast Read</t>
  </si>
  <si>
    <t>Release From DPD</t>
  </si>
  <si>
    <t>READ SERIAL FLASH _x000D_
DISCOVERY PARAMETER</t>
  </si>
  <si>
    <t>READ NONVOLATILE _x000D_
CONFIGURATION REGISTER</t>
  </si>
  <si>
    <t>WRITE NONVOLATILE _x000D_
CONFIGURATION REGISTER</t>
  </si>
  <si>
    <t>READ VOLATILE _x000D_
CONFIGURATION REGISTER</t>
  </si>
  <si>
    <t>WRITE VOLATILE_x000D_
 CONFIGURATION REGISTER</t>
  </si>
  <si>
    <t>READ ENHANCED VOLATILE _x000D_
CONFIGURATION REGISTER</t>
  </si>
  <si>
    <t>WRITE ENHANCED VOLATILE _x000D_
CONFIGURATION REGISTER</t>
  </si>
  <si>
    <t>EXTENDED DUAL INPUT _x000D_
FAST PROGRAM</t>
  </si>
  <si>
    <t>EXTENDED QUAD INPUT_x000D_
 FAST PROGRAM</t>
  </si>
  <si>
    <t>Code_h</t>
  </si>
  <si>
    <t>Address</t>
  </si>
  <si>
    <t>Data Min</t>
  </si>
  <si>
    <t>Data Max</t>
  </si>
  <si>
    <t>03</t>
  </si>
  <si>
    <t>06</t>
  </si>
  <si>
    <t>04</t>
  </si>
  <si>
    <t>05</t>
  </si>
  <si>
    <t>01</t>
  </si>
  <si>
    <t>02</t>
  </si>
  <si>
    <t>AddressLines</t>
  </si>
  <si>
    <t>Data Lines</t>
  </si>
  <si>
    <t>0x01</t>
  </si>
  <si>
    <t>0x0F</t>
  </si>
  <si>
    <t>0x02</t>
  </si>
  <si>
    <t>0x00</t>
  </si>
  <si>
    <t>0x03</t>
  </si>
  <si>
    <t>Read Flash Disc Param</t>
  </si>
  <si>
    <t>Read NonVol Cfg Reg</t>
  </si>
  <si>
    <t>Write NonVol Cfg Reg</t>
  </si>
  <si>
    <t>Read Vol Cfg Reg</t>
  </si>
  <si>
    <t>Write Vol Cfg Reg</t>
  </si>
  <si>
    <t>Read En Vol Cfg Reg</t>
  </si>
  <si>
    <t>Write En Vol Cfg Reg</t>
  </si>
  <si>
    <t>Ext Dual Input Fast Pgm</t>
  </si>
  <si>
    <t>Ext Quad Input Fast Pgm</t>
  </si>
  <si>
    <t>isWriteData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</si>
</sst>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abSelected="1" topLeftCell="C1" zoomScale="130" zoomScaleNormal="130" workbookViewId="0">
      <selection activeCell="E8" sqref="E8:U8"/>
    </sheetView>
  </sheetViews>
  <sheetFormatPr defaultRowHeight="15" x14ac:dyDescent="0.25"/>
  <cols>
    <col min="1" max="1" width="38.875" customWidth="1"/>
    <col min="2" max="2" width="11" style="5" bestFit="1" customWidth="1"/>
    <col min="3" max="3" width="22.75" bestFit="1" customWidth="1"/>
    <col min="5" max="5" width="9" customWidth="1"/>
    <col min="6" max="6" width="8.875" customWidth="1"/>
    <col min="7" max="7" width="8" customWidth="1"/>
    <col min="8" max="8" width="9.25" customWidth="1"/>
    <col min="9" max="9" width="9.375" bestFit="1" customWidth="1"/>
    <col min="10" max="10" width="11.625" bestFit="1" customWidth="1"/>
    <col min="11" max="11" width="8.75" customWidth="1"/>
    <col min="12" max="16" width="3.125" customWidth="1"/>
    <col min="17" max="17" width="6.375" customWidth="1"/>
    <col min="18" max="18" width="5.375" customWidth="1"/>
    <col min="19" max="20" width="9" customWidth="1"/>
    <col min="21" max="21" width="41" customWidth="1"/>
    <col min="22" max="22" width="48.625" bestFit="1" customWidth="1"/>
    <col min="23" max="23" width="43.75" bestFit="1" customWidth="1"/>
    <col min="24" max="24" width="9.375" bestFit="1" customWidth="1"/>
    <col min="25" max="25" width="7.875" bestFit="1" customWidth="1"/>
    <col min="26" max="26" width="8.625" bestFit="1" customWidth="1"/>
    <col min="27" max="27" width="9.875" bestFit="1" customWidth="1"/>
    <col min="28" max="28" width="6.25" bestFit="1" customWidth="1"/>
    <col min="30" max="30" width="9.875" bestFit="1" customWidth="1"/>
    <col min="31" max="38" width="3.25" customWidth="1"/>
    <col min="40" max="40" width="18.375" bestFit="1" customWidth="1"/>
    <col min="41" max="41" width="17.75" bestFit="1" customWidth="1"/>
  </cols>
  <sheetData>
    <row r="1" spans="1:40" x14ac:dyDescent="0.25">
      <c r="A1" s="1" t="s">
        <v>0</v>
      </c>
      <c r="B1" s="3" t="s">
        <v>116</v>
      </c>
      <c r="C1" s="1" t="s">
        <v>75</v>
      </c>
      <c r="E1" s="1" t="s">
        <v>117</v>
      </c>
      <c r="F1" s="1" t="s">
        <v>69</v>
      </c>
      <c r="G1" s="1" t="s">
        <v>70</v>
      </c>
      <c r="H1" s="1" t="s">
        <v>118</v>
      </c>
      <c r="I1" s="1" t="s">
        <v>119</v>
      </c>
      <c r="J1" s="1" t="s">
        <v>142</v>
      </c>
      <c r="K1" s="1"/>
      <c r="L1" s="1"/>
      <c r="M1" s="1"/>
      <c r="N1" s="1"/>
      <c r="O1" s="1"/>
      <c r="P1" s="1"/>
      <c r="Q1" s="1" t="s">
        <v>126</v>
      </c>
      <c r="R1" s="1" t="s">
        <v>127</v>
      </c>
      <c r="S1" s="1"/>
      <c r="T1" s="1"/>
      <c r="U1" s="1"/>
      <c r="V1" s="1"/>
      <c r="W1" s="1"/>
      <c r="X1" s="1" t="s">
        <v>100</v>
      </c>
      <c r="Y1" s="1" t="s">
        <v>1</v>
      </c>
      <c r="Z1" s="1" t="s">
        <v>2</v>
      </c>
      <c r="AA1" s="1" t="s">
        <v>3</v>
      </c>
      <c r="AB1" s="1" t="s">
        <v>4</v>
      </c>
      <c r="AC1" s="1"/>
      <c r="AD1" s="1"/>
      <c r="AE1" s="1">
        <v>7</v>
      </c>
      <c r="AF1" s="1">
        <v>6</v>
      </c>
      <c r="AG1" s="1">
        <v>5</v>
      </c>
      <c r="AH1" s="1">
        <v>4</v>
      </c>
      <c r="AI1" s="1">
        <v>3</v>
      </c>
      <c r="AJ1" s="1">
        <v>2</v>
      </c>
      <c r="AK1" s="1">
        <v>1</v>
      </c>
      <c r="AL1" s="1">
        <v>0</v>
      </c>
      <c r="AN1" t="s">
        <v>68</v>
      </c>
    </row>
    <row r="2" spans="1:40" x14ac:dyDescent="0.25">
      <c r="A2" t="s">
        <v>28</v>
      </c>
      <c r="B2" s="4">
        <v>66</v>
      </c>
      <c r="C2" t="s">
        <v>76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 t="str">
        <f>IF(E2,"true","false")</f>
        <v>false</v>
      </c>
      <c r="M2" t="str">
        <f>IF(F2,"true","false")</f>
        <v>false</v>
      </c>
      <c r="N2" t="str">
        <f>IF(G2,"true","false")</f>
        <v>false</v>
      </c>
      <c r="O2" t="str">
        <f>IF(J2,"true","false")</f>
        <v>false</v>
      </c>
      <c r="Q2" t="s">
        <v>131</v>
      </c>
      <c r="R2" t="s">
        <v>131</v>
      </c>
      <c r="T2" t="str">
        <f>CONCATENATE("0x",B2,",")</f>
        <v>0x66,</v>
      </c>
      <c r="U2" t="str">
        <f>CONCATENATE(" {",L2,",",M2,",",N2,",",O2,",",Q2,",",R2,"},"," // ",C2)</f>
        <v xml:space="preserve"> {false,false,false,false,0x00,0x00}, // Reset Enable</v>
      </c>
      <c r="V2" t="str">
        <f>CONCATENATE("qspi_cmds[0x",B2,"] = {",L2,",",M2,",",N2,",",O2,",",Q2,",",R2,",""",C2,"""};")</f>
        <v>qspi_cmds[0x66] = {false,false,false,false,0x00,0x00,"Reset Enable"};</v>
      </c>
      <c r="X2" t="s">
        <v>5</v>
      </c>
      <c r="Y2" t="s">
        <v>5</v>
      </c>
      <c r="Z2" t="s">
        <v>5</v>
      </c>
      <c r="AA2">
        <v>0</v>
      </c>
      <c r="AB2">
        <v>2</v>
      </c>
      <c r="AD2" t="str">
        <f t="shared" ref="AD2:AD41" si="0">HEX2BIN(B2)</f>
        <v>1100110</v>
      </c>
      <c r="AE2">
        <f t="shared" ref="AE2:AL2" si="1">_xlfn.BITAND(_xlfn.BITRSHIFT(BIN2DEC($AD2),AE$1),1)</f>
        <v>0</v>
      </c>
      <c r="AF2">
        <f t="shared" si="1"/>
        <v>1</v>
      </c>
      <c r="AG2">
        <f t="shared" si="1"/>
        <v>1</v>
      </c>
      <c r="AH2">
        <f t="shared" si="1"/>
        <v>0</v>
      </c>
      <c r="AI2">
        <f t="shared" si="1"/>
        <v>0</v>
      </c>
      <c r="AJ2">
        <f t="shared" si="1"/>
        <v>1</v>
      </c>
      <c r="AK2">
        <f t="shared" si="1"/>
        <v>1</v>
      </c>
      <c r="AL2">
        <f t="shared" si="1"/>
        <v>0</v>
      </c>
      <c r="AN2" t="str">
        <f t="shared" ref="AN2:AN8" si="2">IF(Z2="Yes",IF(AJ2+AI2+AF2+AE2=0,"Wont Work",IF(AJ2+AI2+AF2+AE2=4,"Wont work","seems fine")),"")</f>
        <v>seems fine</v>
      </c>
    </row>
    <row r="3" spans="1:40" x14ac:dyDescent="0.25">
      <c r="A3" t="s">
        <v>29</v>
      </c>
      <c r="B3" s="4">
        <v>99</v>
      </c>
      <c r="C3" t="s">
        <v>77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L3" t="str">
        <f t="shared" ref="L3:L41" si="3">IF(E3,"true","false")</f>
        <v>false</v>
      </c>
      <c r="M3" t="str">
        <f t="shared" ref="M3:M41" si="4">IF(F3,"true","false")</f>
        <v>false</v>
      </c>
      <c r="N3" t="str">
        <f t="shared" ref="N3:N41" si="5">IF(G3,"true","false")</f>
        <v>false</v>
      </c>
      <c r="O3" t="str">
        <f t="shared" ref="O3:O41" si="6">IF(J3,"true","false")</f>
        <v>false</v>
      </c>
      <c r="Q3" t="s">
        <v>131</v>
      </c>
      <c r="R3" t="s">
        <v>131</v>
      </c>
      <c r="T3" t="str">
        <f t="shared" ref="T3:T41" si="7">CONCATENATE("0x",B3,",")</f>
        <v>0x99,</v>
      </c>
      <c r="U3" t="str">
        <f t="shared" ref="U3:U41" si="8">CONCATENATE(" {",L3,",",M3,",",N3,",",O3,",",Q3,",",R3,"},"," // ",C3)</f>
        <v xml:space="preserve"> {false,false,false,false,0x00,0x00}, // Reset Memory</v>
      </c>
      <c r="V3" t="str">
        <f t="shared" ref="V3:V41" si="9">CONCATENATE("qspi_cmds[0x",B3,"] = {",L3,",",M3,",",N3,",",O3,",",Q3,",",R3,",""",C3,"""};")</f>
        <v>qspi_cmds[0x99] = {false,false,false,false,0x00,0x00,"Reset Memory"};</v>
      </c>
      <c r="X3" t="s">
        <v>5</v>
      </c>
      <c r="Y3" t="s">
        <v>5</v>
      </c>
      <c r="Z3" t="s">
        <v>5</v>
      </c>
      <c r="AA3">
        <v>0</v>
      </c>
      <c r="AD3" t="str">
        <f t="shared" si="0"/>
        <v>10011001</v>
      </c>
      <c r="AE3">
        <f t="shared" ref="AE3:AL12" si="10">_xlfn.BITAND(_xlfn.BITRSHIFT(BIN2DEC($AD3),AE$1),1)</f>
        <v>1</v>
      </c>
      <c r="AF3">
        <f t="shared" si="10"/>
        <v>0</v>
      </c>
      <c r="AG3">
        <f t="shared" si="10"/>
        <v>0</v>
      </c>
      <c r="AH3">
        <f t="shared" si="10"/>
        <v>1</v>
      </c>
      <c r="AI3">
        <f t="shared" si="10"/>
        <v>1</v>
      </c>
      <c r="AJ3">
        <f t="shared" si="10"/>
        <v>0</v>
      </c>
      <c r="AK3">
        <f t="shared" si="10"/>
        <v>0</v>
      </c>
      <c r="AL3">
        <f t="shared" si="10"/>
        <v>1</v>
      </c>
      <c r="AN3" t="str">
        <f t="shared" si="2"/>
        <v>seems fine</v>
      </c>
    </row>
    <row r="4" spans="1:40" x14ac:dyDescent="0.25">
      <c r="A4" t="s">
        <v>30</v>
      </c>
      <c r="B4" s="4" t="s">
        <v>50</v>
      </c>
      <c r="C4" t="s">
        <v>78</v>
      </c>
      <c r="E4">
        <v>0</v>
      </c>
      <c r="F4">
        <v>0</v>
      </c>
      <c r="G4">
        <v>1</v>
      </c>
      <c r="H4">
        <v>1</v>
      </c>
      <c r="I4">
        <v>20</v>
      </c>
      <c r="J4">
        <v>0</v>
      </c>
      <c r="L4" t="str">
        <f t="shared" si="3"/>
        <v>false</v>
      </c>
      <c r="M4" t="str">
        <f t="shared" si="4"/>
        <v>false</v>
      </c>
      <c r="N4" t="str">
        <f t="shared" si="5"/>
        <v>true</v>
      </c>
      <c r="O4" t="str">
        <f t="shared" si="6"/>
        <v>false</v>
      </c>
      <c r="Q4" t="s">
        <v>131</v>
      </c>
      <c r="R4" t="s">
        <v>130</v>
      </c>
      <c r="T4" t="str">
        <f t="shared" si="7"/>
        <v>0x9E,</v>
      </c>
      <c r="U4" t="str">
        <f t="shared" si="8"/>
        <v xml:space="preserve"> {false,false,true,false,0x00,0x02}, // Read Id</v>
      </c>
      <c r="V4" t="str">
        <f t="shared" si="9"/>
        <v>qspi_cmds[0x9E] = {false,false,true,false,0x00,0x02,"Read Id"};</v>
      </c>
      <c r="X4" t="s">
        <v>5</v>
      </c>
      <c r="Y4" t="s">
        <v>12</v>
      </c>
      <c r="Z4" t="s">
        <v>12</v>
      </c>
      <c r="AA4" t="s">
        <v>31</v>
      </c>
      <c r="AB4">
        <v>2</v>
      </c>
      <c r="AD4" t="str">
        <f t="shared" si="0"/>
        <v>10011110</v>
      </c>
      <c r="AE4">
        <f t="shared" si="10"/>
        <v>1</v>
      </c>
      <c r="AF4">
        <f t="shared" si="10"/>
        <v>0</v>
      </c>
      <c r="AG4">
        <f t="shared" si="10"/>
        <v>0</v>
      </c>
      <c r="AH4">
        <f t="shared" si="10"/>
        <v>1</v>
      </c>
      <c r="AI4">
        <f t="shared" si="10"/>
        <v>1</v>
      </c>
      <c r="AJ4">
        <f t="shared" si="10"/>
        <v>1</v>
      </c>
      <c r="AK4">
        <f t="shared" si="10"/>
        <v>1</v>
      </c>
      <c r="AL4">
        <f t="shared" si="10"/>
        <v>0</v>
      </c>
      <c r="AN4" t="str">
        <f t="shared" si="2"/>
        <v/>
      </c>
    </row>
    <row r="5" spans="1:40" x14ac:dyDescent="0.25">
      <c r="A5" t="s">
        <v>30</v>
      </c>
      <c r="B5" s="4" t="s">
        <v>51</v>
      </c>
      <c r="C5" t="s">
        <v>78</v>
      </c>
      <c r="E5">
        <v>0</v>
      </c>
      <c r="F5">
        <v>0</v>
      </c>
      <c r="G5">
        <v>1</v>
      </c>
      <c r="H5">
        <v>1</v>
      </c>
      <c r="I5">
        <v>20</v>
      </c>
      <c r="J5">
        <v>0</v>
      </c>
      <c r="L5" t="str">
        <f t="shared" si="3"/>
        <v>false</v>
      </c>
      <c r="M5" t="str">
        <f t="shared" si="4"/>
        <v>false</v>
      </c>
      <c r="N5" t="str">
        <f t="shared" si="5"/>
        <v>true</v>
      </c>
      <c r="O5" t="str">
        <f t="shared" si="6"/>
        <v>false</v>
      </c>
      <c r="Q5" t="s">
        <v>131</v>
      </c>
      <c r="R5" t="s">
        <v>130</v>
      </c>
      <c r="T5" t="str">
        <f t="shared" si="7"/>
        <v>0x9F,</v>
      </c>
      <c r="U5" t="str">
        <f t="shared" si="8"/>
        <v xml:space="preserve"> {false,false,true,false,0x00,0x02}, // Read Id</v>
      </c>
      <c r="V5" t="str">
        <f t="shared" si="9"/>
        <v>qspi_cmds[0x9F] = {false,false,true,false,0x00,0x02,"Read Id"};</v>
      </c>
      <c r="X5" t="s">
        <v>5</v>
      </c>
      <c r="Y5" t="s">
        <v>12</v>
      </c>
      <c r="Z5" t="s">
        <v>12</v>
      </c>
      <c r="AA5" t="s">
        <v>31</v>
      </c>
      <c r="AB5">
        <v>2</v>
      </c>
      <c r="AD5" t="str">
        <f t="shared" si="0"/>
        <v>10011111</v>
      </c>
      <c r="AE5">
        <f t="shared" si="10"/>
        <v>1</v>
      </c>
      <c r="AF5">
        <f t="shared" si="10"/>
        <v>0</v>
      </c>
      <c r="AG5">
        <f t="shared" si="10"/>
        <v>0</v>
      </c>
      <c r="AH5">
        <f t="shared" si="10"/>
        <v>1</v>
      </c>
      <c r="AI5">
        <f t="shared" si="10"/>
        <v>1</v>
      </c>
      <c r="AJ5">
        <f t="shared" si="10"/>
        <v>1</v>
      </c>
      <c r="AK5">
        <f t="shared" si="10"/>
        <v>1</v>
      </c>
      <c r="AL5">
        <f t="shared" si="10"/>
        <v>1</v>
      </c>
      <c r="AN5" t="str">
        <f t="shared" si="2"/>
        <v/>
      </c>
    </row>
    <row r="6" spans="1:40" x14ac:dyDescent="0.25">
      <c r="A6" t="s">
        <v>32</v>
      </c>
      <c r="B6" s="4" t="s">
        <v>52</v>
      </c>
      <c r="C6" t="s">
        <v>79</v>
      </c>
      <c r="E6">
        <v>0</v>
      </c>
      <c r="F6">
        <v>0</v>
      </c>
      <c r="G6">
        <v>1</v>
      </c>
      <c r="H6">
        <v>1</v>
      </c>
      <c r="I6">
        <v>3</v>
      </c>
      <c r="J6">
        <v>0</v>
      </c>
      <c r="L6" t="str">
        <f t="shared" si="3"/>
        <v>false</v>
      </c>
      <c r="M6" t="str">
        <f t="shared" si="4"/>
        <v>false</v>
      </c>
      <c r="N6" t="str">
        <f t="shared" si="5"/>
        <v>true</v>
      </c>
      <c r="O6" t="str">
        <f t="shared" si="6"/>
        <v>false</v>
      </c>
      <c r="Q6" t="s">
        <v>131</v>
      </c>
      <c r="R6" t="s">
        <v>130</v>
      </c>
      <c r="T6" t="str">
        <f t="shared" si="7"/>
        <v>0xAF,</v>
      </c>
      <c r="U6" t="str">
        <f t="shared" si="8"/>
        <v xml:space="preserve"> {false,false,true,false,0x00,0x02}, // Multiple I/O Read Id</v>
      </c>
      <c r="V6" t="str">
        <f t="shared" si="9"/>
        <v>qspi_cmds[0xAF] = {false,false,true,false,0x00,0x02,"Multiple I/O Read Id"};</v>
      </c>
      <c r="X6" t="s">
        <v>12</v>
      </c>
      <c r="Y6" t="s">
        <v>5</v>
      </c>
      <c r="Z6" t="s">
        <v>5</v>
      </c>
      <c r="AA6" t="s">
        <v>33</v>
      </c>
      <c r="AB6">
        <v>2</v>
      </c>
      <c r="AD6" t="str">
        <f t="shared" si="0"/>
        <v>10101111</v>
      </c>
      <c r="AE6">
        <f t="shared" si="10"/>
        <v>1</v>
      </c>
      <c r="AF6">
        <f t="shared" si="10"/>
        <v>0</v>
      </c>
      <c r="AG6">
        <f t="shared" si="10"/>
        <v>1</v>
      </c>
      <c r="AH6">
        <f t="shared" si="10"/>
        <v>0</v>
      </c>
      <c r="AI6">
        <f t="shared" si="10"/>
        <v>1</v>
      </c>
      <c r="AJ6">
        <f t="shared" si="10"/>
        <v>1</v>
      </c>
      <c r="AK6">
        <f t="shared" si="10"/>
        <v>1</v>
      </c>
      <c r="AL6">
        <f t="shared" si="10"/>
        <v>1</v>
      </c>
      <c r="AN6" t="str">
        <f t="shared" si="2"/>
        <v>seems fine</v>
      </c>
    </row>
    <row r="7" spans="1:40" ht="30" x14ac:dyDescent="0.25">
      <c r="A7" s="2" t="s">
        <v>107</v>
      </c>
      <c r="B7" s="4" t="s">
        <v>53</v>
      </c>
      <c r="C7" t="s">
        <v>133</v>
      </c>
      <c r="E7">
        <v>1</v>
      </c>
      <c r="F7">
        <v>1</v>
      </c>
      <c r="G7">
        <v>1</v>
      </c>
      <c r="H7">
        <v>1</v>
      </c>
      <c r="I7">
        <v>-1</v>
      </c>
      <c r="J7">
        <v>0</v>
      </c>
      <c r="L7" t="str">
        <f t="shared" si="3"/>
        <v>true</v>
      </c>
      <c r="M7" t="str">
        <f t="shared" si="4"/>
        <v>true</v>
      </c>
      <c r="N7" t="str">
        <f t="shared" si="5"/>
        <v>true</v>
      </c>
      <c r="O7" t="str">
        <f t="shared" si="6"/>
        <v>false</v>
      </c>
      <c r="Q7" t="s">
        <v>128</v>
      </c>
      <c r="R7" t="s">
        <v>130</v>
      </c>
      <c r="T7" t="str">
        <f t="shared" si="7"/>
        <v>0x5A,</v>
      </c>
      <c r="U7" t="str">
        <f t="shared" si="8"/>
        <v xml:space="preserve"> {true,true,true,false,0x01,0x02}, // Read Flash Disc Param</v>
      </c>
      <c r="V7" t="str">
        <f t="shared" si="9"/>
        <v>qspi_cmds[0x5A] = {true,true,true,false,0x01,0x02,"Read Flash Disc Param"};</v>
      </c>
      <c r="W7" t="s">
        <v>101</v>
      </c>
      <c r="X7" t="s">
        <v>5</v>
      </c>
      <c r="Y7" t="s">
        <v>5</v>
      </c>
      <c r="Z7" t="s">
        <v>5</v>
      </c>
      <c r="AA7" t="s">
        <v>34</v>
      </c>
      <c r="AB7">
        <v>3</v>
      </c>
      <c r="AD7" t="str">
        <f t="shared" si="0"/>
        <v>1011010</v>
      </c>
      <c r="AE7">
        <f t="shared" si="10"/>
        <v>0</v>
      </c>
      <c r="AF7">
        <f t="shared" si="10"/>
        <v>1</v>
      </c>
      <c r="AG7">
        <f t="shared" si="10"/>
        <v>0</v>
      </c>
      <c r="AH7">
        <f t="shared" si="10"/>
        <v>1</v>
      </c>
      <c r="AI7">
        <f t="shared" si="10"/>
        <v>1</v>
      </c>
      <c r="AJ7">
        <f t="shared" si="10"/>
        <v>0</v>
      </c>
      <c r="AK7">
        <f t="shared" si="10"/>
        <v>1</v>
      </c>
      <c r="AL7">
        <f t="shared" si="10"/>
        <v>0</v>
      </c>
      <c r="AN7" t="str">
        <f t="shared" si="2"/>
        <v>seems fine</v>
      </c>
    </row>
    <row r="8" spans="1:40" x14ac:dyDescent="0.25">
      <c r="A8" t="s">
        <v>35</v>
      </c>
      <c r="B8" s="4" t="s">
        <v>120</v>
      </c>
      <c r="C8" t="s">
        <v>80</v>
      </c>
      <c r="E8">
        <v>1</v>
      </c>
      <c r="F8">
        <v>0</v>
      </c>
      <c r="G8">
        <v>1</v>
      </c>
      <c r="H8">
        <v>1</v>
      </c>
      <c r="I8">
        <v>-1</v>
      </c>
      <c r="J8">
        <v>0</v>
      </c>
      <c r="L8" t="str">
        <f t="shared" si="3"/>
        <v>true</v>
      </c>
      <c r="M8" t="str">
        <f t="shared" si="4"/>
        <v>false</v>
      </c>
      <c r="N8" t="str">
        <f t="shared" si="5"/>
        <v>true</v>
      </c>
      <c r="O8" t="str">
        <f t="shared" si="6"/>
        <v>false</v>
      </c>
      <c r="Q8" t="s">
        <v>128</v>
      </c>
      <c r="R8" t="s">
        <v>130</v>
      </c>
      <c r="T8" t="str">
        <f t="shared" si="7"/>
        <v>0x03,</v>
      </c>
      <c r="U8" t="str">
        <f t="shared" si="8"/>
        <v xml:space="preserve"> {true,false,true,false,0x01,0x02}, // Read</v>
      </c>
      <c r="V8" t="str">
        <f t="shared" si="9"/>
        <v>qspi_cmds[0x03] = {true,false,true,false,0x01,0x02,"Read"};</v>
      </c>
      <c r="X8" t="s">
        <v>5</v>
      </c>
      <c r="Y8" t="s">
        <v>12</v>
      </c>
      <c r="Z8" t="s">
        <v>12</v>
      </c>
      <c r="AA8" t="s">
        <v>34</v>
      </c>
      <c r="AB8">
        <v>4</v>
      </c>
      <c r="AD8" t="str">
        <f t="shared" si="0"/>
        <v>11</v>
      </c>
      <c r="AE8">
        <f t="shared" si="10"/>
        <v>0</v>
      </c>
      <c r="AF8">
        <f t="shared" si="10"/>
        <v>0</v>
      </c>
      <c r="AG8">
        <f t="shared" si="10"/>
        <v>0</v>
      </c>
      <c r="AH8">
        <f t="shared" si="10"/>
        <v>0</v>
      </c>
      <c r="AI8">
        <f t="shared" si="10"/>
        <v>0</v>
      </c>
      <c r="AJ8">
        <f t="shared" si="10"/>
        <v>0</v>
      </c>
      <c r="AK8">
        <f t="shared" si="10"/>
        <v>1</v>
      </c>
      <c r="AL8">
        <f t="shared" si="10"/>
        <v>1</v>
      </c>
      <c r="AN8" t="str">
        <f t="shared" si="2"/>
        <v/>
      </c>
    </row>
    <row r="9" spans="1:40" x14ac:dyDescent="0.25">
      <c r="A9" t="s">
        <v>36</v>
      </c>
      <c r="B9" s="4" t="s">
        <v>56</v>
      </c>
      <c r="C9" t="s">
        <v>81</v>
      </c>
      <c r="E9">
        <v>1</v>
      </c>
      <c r="F9">
        <v>1</v>
      </c>
      <c r="G9">
        <v>1</v>
      </c>
      <c r="H9">
        <v>1</v>
      </c>
      <c r="I9">
        <v>-1</v>
      </c>
      <c r="J9">
        <v>0</v>
      </c>
      <c r="L9" t="str">
        <f t="shared" si="3"/>
        <v>true</v>
      </c>
      <c r="M9" t="str">
        <f t="shared" si="4"/>
        <v>true</v>
      </c>
      <c r="N9" t="str">
        <f t="shared" si="5"/>
        <v>true</v>
      </c>
      <c r="O9" t="str">
        <f t="shared" si="6"/>
        <v>false</v>
      </c>
      <c r="Q9" t="s">
        <v>128</v>
      </c>
      <c r="R9" t="s">
        <v>130</v>
      </c>
      <c r="T9" t="str">
        <f t="shared" si="7"/>
        <v>0x0B,</v>
      </c>
      <c r="U9" t="str">
        <f t="shared" si="8"/>
        <v xml:space="preserve"> {true,true,true,false,0x01,0x02}, // Fast Read</v>
      </c>
      <c r="V9" t="str">
        <f t="shared" si="9"/>
        <v>qspi_cmds[0x0B] = {true,true,true,false,0x01,0x02,"Fast Read"};</v>
      </c>
      <c r="X9" t="s">
        <v>5</v>
      </c>
      <c r="Y9" t="s">
        <v>5</v>
      </c>
      <c r="AB9">
        <v>5</v>
      </c>
      <c r="AD9" t="str">
        <f t="shared" si="0"/>
        <v>1011</v>
      </c>
      <c r="AE9">
        <f t="shared" si="10"/>
        <v>0</v>
      </c>
      <c r="AF9">
        <f t="shared" si="10"/>
        <v>0</v>
      </c>
      <c r="AG9">
        <f t="shared" si="10"/>
        <v>0</v>
      </c>
      <c r="AH9">
        <f t="shared" si="10"/>
        <v>0</v>
      </c>
      <c r="AI9">
        <f t="shared" si="10"/>
        <v>1</v>
      </c>
      <c r="AJ9">
        <f t="shared" si="10"/>
        <v>0</v>
      </c>
      <c r="AK9">
        <f t="shared" si="10"/>
        <v>1</v>
      </c>
      <c r="AL9">
        <f t="shared" si="10"/>
        <v>1</v>
      </c>
      <c r="AN9" t="str">
        <f t="shared" ref="AN9:AN41" si="11">IF(Z9="Yes",IF(AJ9+AI9+AF9+AE9=0,"Wont Work",IF(AJ9+AI9+AF9+AE9=4,"Wont work","seems fine")),"")</f>
        <v/>
      </c>
    </row>
    <row r="10" spans="1:40" x14ac:dyDescent="0.25">
      <c r="A10" t="s">
        <v>37</v>
      </c>
      <c r="B10" s="4" t="s">
        <v>54</v>
      </c>
      <c r="C10" t="s">
        <v>82</v>
      </c>
      <c r="E10">
        <v>1</v>
      </c>
      <c r="F10">
        <v>1</v>
      </c>
      <c r="G10">
        <v>1</v>
      </c>
      <c r="H10">
        <v>1</v>
      </c>
      <c r="I10">
        <v>-1</v>
      </c>
      <c r="J10">
        <v>0</v>
      </c>
      <c r="L10" t="str">
        <f t="shared" si="3"/>
        <v>true</v>
      </c>
      <c r="M10" t="str">
        <f t="shared" si="4"/>
        <v>true</v>
      </c>
      <c r="N10" t="str">
        <f t="shared" si="5"/>
        <v>true</v>
      </c>
      <c r="O10" t="str">
        <f t="shared" si="6"/>
        <v>false</v>
      </c>
      <c r="Q10" t="s">
        <v>128</v>
      </c>
      <c r="R10" t="s">
        <v>132</v>
      </c>
      <c r="T10" t="str">
        <f t="shared" si="7"/>
        <v>0x3B,</v>
      </c>
      <c r="U10" t="str">
        <f t="shared" si="8"/>
        <v xml:space="preserve"> {true,true,true,false,0x01,0x03}, // Dual Output Fast Read</v>
      </c>
      <c r="V10" t="str">
        <f t="shared" si="9"/>
        <v>qspi_cmds[0x3B] = {true,true,true,false,0x01,0x03,"Dual Output Fast Read"};</v>
      </c>
      <c r="X10" t="s">
        <v>5</v>
      </c>
      <c r="Y10" t="s">
        <v>5</v>
      </c>
      <c r="Z10" t="s">
        <v>12</v>
      </c>
      <c r="AA10" t="s">
        <v>34</v>
      </c>
      <c r="AB10">
        <v>5</v>
      </c>
      <c r="AD10" t="str">
        <f t="shared" si="0"/>
        <v>111011</v>
      </c>
      <c r="AE10">
        <f t="shared" si="10"/>
        <v>0</v>
      </c>
      <c r="AF10">
        <f t="shared" si="10"/>
        <v>0</v>
      </c>
      <c r="AG10">
        <f t="shared" si="10"/>
        <v>1</v>
      </c>
      <c r="AH10">
        <f t="shared" si="10"/>
        <v>1</v>
      </c>
      <c r="AI10">
        <f t="shared" si="10"/>
        <v>1</v>
      </c>
      <c r="AJ10">
        <f t="shared" si="10"/>
        <v>0</v>
      </c>
      <c r="AK10">
        <f t="shared" si="10"/>
        <v>1</v>
      </c>
      <c r="AL10">
        <f t="shared" si="10"/>
        <v>1</v>
      </c>
      <c r="AN10" t="str">
        <f t="shared" si="11"/>
        <v/>
      </c>
    </row>
    <row r="11" spans="1:40" x14ac:dyDescent="0.25">
      <c r="A11" t="s">
        <v>38</v>
      </c>
      <c r="B11" s="4" t="s">
        <v>73</v>
      </c>
      <c r="C11" t="s">
        <v>104</v>
      </c>
      <c r="E11">
        <v>1</v>
      </c>
      <c r="F11">
        <v>1</v>
      </c>
      <c r="G11">
        <v>1</v>
      </c>
      <c r="H11">
        <v>1</v>
      </c>
      <c r="I11">
        <v>-1</v>
      </c>
      <c r="J11">
        <v>0</v>
      </c>
      <c r="L11" t="str">
        <f t="shared" si="3"/>
        <v>true</v>
      </c>
      <c r="M11" t="str">
        <f t="shared" si="4"/>
        <v>true</v>
      </c>
      <c r="N11" t="str">
        <f t="shared" si="5"/>
        <v>true</v>
      </c>
      <c r="O11" t="str">
        <f t="shared" si="6"/>
        <v>false</v>
      </c>
      <c r="Q11" t="s">
        <v>132</v>
      </c>
      <c r="R11" t="s">
        <v>132</v>
      </c>
      <c r="T11" t="str">
        <f t="shared" si="7"/>
        <v>0xBB,</v>
      </c>
      <c r="U11" t="str">
        <f t="shared" si="8"/>
        <v xml:space="preserve"> {true,true,true,false,0x03,0x03}, // Dual I/O Fast Read</v>
      </c>
      <c r="V11" t="str">
        <f t="shared" si="9"/>
        <v>qspi_cmds[0xBB] = {true,true,true,false,0x03,0x03,"Dual I/O Fast Read"};</v>
      </c>
      <c r="X11" t="s">
        <v>5</v>
      </c>
      <c r="Y11" t="s">
        <v>5</v>
      </c>
      <c r="AD11" t="str">
        <f t="shared" si="0"/>
        <v>10111011</v>
      </c>
      <c r="AE11">
        <f t="shared" si="10"/>
        <v>1</v>
      </c>
      <c r="AF11">
        <f t="shared" si="10"/>
        <v>0</v>
      </c>
      <c r="AG11">
        <f t="shared" si="10"/>
        <v>1</v>
      </c>
      <c r="AH11">
        <f t="shared" si="10"/>
        <v>1</v>
      </c>
      <c r="AI11">
        <f t="shared" si="10"/>
        <v>1</v>
      </c>
      <c r="AJ11">
        <f t="shared" si="10"/>
        <v>0</v>
      </c>
      <c r="AK11">
        <f t="shared" si="10"/>
        <v>1</v>
      </c>
      <c r="AL11">
        <f t="shared" si="10"/>
        <v>1</v>
      </c>
      <c r="AN11" t="str">
        <f t="shared" si="11"/>
        <v/>
      </c>
    </row>
    <row r="12" spans="1:40" x14ac:dyDescent="0.25">
      <c r="A12" t="s">
        <v>39</v>
      </c>
      <c r="B12" s="4" t="s">
        <v>55</v>
      </c>
      <c r="C12" t="s">
        <v>83</v>
      </c>
      <c r="E12">
        <v>1</v>
      </c>
      <c r="F12">
        <v>1</v>
      </c>
      <c r="G12">
        <v>1</v>
      </c>
      <c r="H12">
        <v>1</v>
      </c>
      <c r="I12">
        <v>-1</v>
      </c>
      <c r="J12">
        <v>0</v>
      </c>
      <c r="L12" t="str">
        <f t="shared" si="3"/>
        <v>true</v>
      </c>
      <c r="M12" t="str">
        <f t="shared" si="4"/>
        <v>true</v>
      </c>
      <c r="N12" t="str">
        <f t="shared" si="5"/>
        <v>true</v>
      </c>
      <c r="O12" t="str">
        <f t="shared" si="6"/>
        <v>false</v>
      </c>
      <c r="Q12" t="s">
        <v>128</v>
      </c>
      <c r="R12" t="s">
        <v>129</v>
      </c>
      <c r="T12" t="str">
        <f t="shared" si="7"/>
        <v>0x6B,</v>
      </c>
      <c r="U12" t="str">
        <f t="shared" si="8"/>
        <v xml:space="preserve"> {true,true,true,false,0x01,0x0F}, // Quad Output Fast Read</v>
      </c>
      <c r="V12" t="str">
        <f t="shared" si="9"/>
        <v>qspi_cmds[0x6B] = {true,true,true,false,0x01,0x0F,"Quad Output Fast Read"};</v>
      </c>
      <c r="X12" t="s">
        <v>5</v>
      </c>
      <c r="Y12" t="s">
        <v>12</v>
      </c>
      <c r="Z12" t="s">
        <v>5</v>
      </c>
      <c r="AA12" t="s">
        <v>34</v>
      </c>
      <c r="AB12">
        <v>5</v>
      </c>
      <c r="AD12" t="str">
        <f t="shared" si="0"/>
        <v>1101011</v>
      </c>
      <c r="AE12">
        <f t="shared" si="10"/>
        <v>0</v>
      </c>
      <c r="AF12">
        <f t="shared" si="10"/>
        <v>1</v>
      </c>
      <c r="AG12">
        <f t="shared" si="10"/>
        <v>1</v>
      </c>
      <c r="AH12">
        <f t="shared" si="10"/>
        <v>0</v>
      </c>
      <c r="AI12">
        <f t="shared" si="10"/>
        <v>1</v>
      </c>
      <c r="AJ12">
        <f t="shared" si="10"/>
        <v>0</v>
      </c>
      <c r="AK12">
        <f t="shared" si="10"/>
        <v>1</v>
      </c>
      <c r="AL12">
        <f t="shared" si="10"/>
        <v>1</v>
      </c>
      <c r="AN12" t="str">
        <f t="shared" si="11"/>
        <v>seems fine</v>
      </c>
    </row>
    <row r="13" spans="1:40" x14ac:dyDescent="0.25">
      <c r="A13" t="s">
        <v>40</v>
      </c>
      <c r="B13" s="4" t="s">
        <v>72</v>
      </c>
      <c r="C13" t="s">
        <v>105</v>
      </c>
      <c r="E13">
        <v>1</v>
      </c>
      <c r="F13">
        <v>1</v>
      </c>
      <c r="G13">
        <v>1</v>
      </c>
      <c r="H13">
        <v>1</v>
      </c>
      <c r="I13">
        <v>-1</v>
      </c>
      <c r="J13">
        <v>0</v>
      </c>
      <c r="L13" t="str">
        <f t="shared" si="3"/>
        <v>true</v>
      </c>
      <c r="M13" t="str">
        <f t="shared" si="4"/>
        <v>true</v>
      </c>
      <c r="N13" t="str">
        <f t="shared" si="5"/>
        <v>true</v>
      </c>
      <c r="O13" t="str">
        <f t="shared" si="6"/>
        <v>false</v>
      </c>
      <c r="Q13" t="s">
        <v>129</v>
      </c>
      <c r="R13" t="s">
        <v>129</v>
      </c>
      <c r="T13" t="str">
        <f t="shared" si="7"/>
        <v>0xEB,</v>
      </c>
      <c r="U13" t="str">
        <f t="shared" si="8"/>
        <v xml:space="preserve"> {true,true,true,false,0x0F,0x0F}, // Quad I/O Fast Read</v>
      </c>
      <c r="V13" t="str">
        <f t="shared" si="9"/>
        <v>qspi_cmds[0xEB] = {true,true,true,false,0x0F,0x0F,"Quad I/O Fast Read"};</v>
      </c>
      <c r="X13" t="s">
        <v>5</v>
      </c>
      <c r="Y13" t="s">
        <v>12</v>
      </c>
      <c r="AD13" t="str">
        <f t="shared" si="0"/>
        <v>11101011</v>
      </c>
      <c r="AE13">
        <f t="shared" ref="AE13:AL22" si="12">_xlfn.BITAND(_xlfn.BITRSHIFT(BIN2DEC($AD13),AE$1),1)</f>
        <v>1</v>
      </c>
      <c r="AF13">
        <f t="shared" si="12"/>
        <v>1</v>
      </c>
      <c r="AG13">
        <f t="shared" si="12"/>
        <v>1</v>
      </c>
      <c r="AH13">
        <f t="shared" si="12"/>
        <v>0</v>
      </c>
      <c r="AI13">
        <f t="shared" si="12"/>
        <v>1</v>
      </c>
      <c r="AJ13">
        <f t="shared" si="12"/>
        <v>0</v>
      </c>
      <c r="AK13">
        <f t="shared" si="12"/>
        <v>1</v>
      </c>
      <c r="AL13">
        <f t="shared" si="12"/>
        <v>1</v>
      </c>
      <c r="AN13" t="str">
        <f t="shared" ref="AN13" si="13">IF(Z13="Yes",IF(AJ13+AI13+AF13+AE13=0,"Wont Work",IF(AJ13+AI13+AF13+AE13=4,"Wont work","seems fine")),"")</f>
        <v/>
      </c>
    </row>
    <row r="14" spans="1:40" x14ac:dyDescent="0.25">
      <c r="A14" t="s">
        <v>41</v>
      </c>
      <c r="B14" s="4" t="s">
        <v>121</v>
      </c>
      <c r="C14" t="s">
        <v>84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L14" t="str">
        <f t="shared" si="3"/>
        <v>false</v>
      </c>
      <c r="M14" t="str">
        <f t="shared" si="4"/>
        <v>false</v>
      </c>
      <c r="N14" t="str">
        <f t="shared" si="5"/>
        <v>false</v>
      </c>
      <c r="O14" t="str">
        <f t="shared" si="6"/>
        <v>false</v>
      </c>
      <c r="Q14" t="s">
        <v>131</v>
      </c>
      <c r="R14" t="s">
        <v>131</v>
      </c>
      <c r="T14" t="str">
        <f t="shared" si="7"/>
        <v>0x06,</v>
      </c>
      <c r="U14" t="str">
        <f t="shared" si="8"/>
        <v xml:space="preserve"> {false,false,false,false,0x00,0x00}, // Write Enable</v>
      </c>
      <c r="V14" t="str">
        <f t="shared" si="9"/>
        <v>qspi_cmds[0x06] = {false,false,false,false,0x00,0x00,"Write Enable"};</v>
      </c>
      <c r="X14" t="s">
        <v>5</v>
      </c>
      <c r="Y14" t="s">
        <v>5</v>
      </c>
      <c r="Z14" t="s">
        <v>5</v>
      </c>
      <c r="AA14">
        <v>0</v>
      </c>
      <c r="AB14">
        <v>2</v>
      </c>
      <c r="AD14" t="str">
        <f t="shared" si="0"/>
        <v>110</v>
      </c>
      <c r="AE14">
        <f t="shared" si="12"/>
        <v>0</v>
      </c>
      <c r="AF14">
        <f t="shared" si="12"/>
        <v>0</v>
      </c>
      <c r="AG14">
        <f t="shared" si="12"/>
        <v>0</v>
      </c>
      <c r="AH14">
        <f t="shared" si="12"/>
        <v>0</v>
      </c>
      <c r="AI14">
        <f t="shared" si="12"/>
        <v>0</v>
      </c>
      <c r="AJ14">
        <f t="shared" si="12"/>
        <v>1</v>
      </c>
      <c r="AK14">
        <f t="shared" si="12"/>
        <v>1</v>
      </c>
      <c r="AL14">
        <f t="shared" si="12"/>
        <v>0</v>
      </c>
      <c r="AN14" t="str">
        <f t="shared" si="11"/>
        <v>seems fine</v>
      </c>
    </row>
    <row r="15" spans="1:40" x14ac:dyDescent="0.25">
      <c r="A15" t="s">
        <v>42</v>
      </c>
      <c r="B15" s="4" t="s">
        <v>122</v>
      </c>
      <c r="C15" t="s">
        <v>85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 t="str">
        <f t="shared" si="3"/>
        <v>false</v>
      </c>
      <c r="M15" t="str">
        <f t="shared" si="4"/>
        <v>false</v>
      </c>
      <c r="N15" t="str">
        <f t="shared" si="5"/>
        <v>false</v>
      </c>
      <c r="O15" t="str">
        <f t="shared" si="6"/>
        <v>false</v>
      </c>
      <c r="Q15" t="s">
        <v>131</v>
      </c>
      <c r="R15" t="s">
        <v>131</v>
      </c>
      <c r="T15" t="str">
        <f t="shared" si="7"/>
        <v>0x04,</v>
      </c>
      <c r="U15" t="str">
        <f t="shared" si="8"/>
        <v xml:space="preserve"> {false,false,false,false,0x00,0x00}, // Write Disable</v>
      </c>
      <c r="V15" t="str">
        <f t="shared" si="9"/>
        <v>qspi_cmds[0x04] = {false,false,false,false,0x00,0x00,"Write Disable"};</v>
      </c>
      <c r="X15" t="s">
        <v>5</v>
      </c>
      <c r="Y15" t="s">
        <v>5</v>
      </c>
      <c r="Z15" t="s">
        <v>5</v>
      </c>
      <c r="AD15" t="str">
        <f t="shared" si="0"/>
        <v>100</v>
      </c>
      <c r="AE15">
        <f t="shared" si="12"/>
        <v>0</v>
      </c>
      <c r="AF15">
        <f t="shared" si="12"/>
        <v>0</v>
      </c>
      <c r="AG15">
        <f t="shared" si="12"/>
        <v>0</v>
      </c>
      <c r="AH15">
        <f t="shared" si="12"/>
        <v>0</v>
      </c>
      <c r="AI15">
        <f t="shared" si="12"/>
        <v>0</v>
      </c>
      <c r="AJ15">
        <f t="shared" si="12"/>
        <v>1</v>
      </c>
      <c r="AK15">
        <f t="shared" si="12"/>
        <v>0</v>
      </c>
      <c r="AL15">
        <f t="shared" si="12"/>
        <v>0</v>
      </c>
      <c r="AN15" t="str">
        <f t="shared" si="11"/>
        <v>seems fine</v>
      </c>
    </row>
    <row r="16" spans="1:40" x14ac:dyDescent="0.25">
      <c r="A16" t="s">
        <v>43</v>
      </c>
      <c r="B16" s="4" t="s">
        <v>123</v>
      </c>
      <c r="C16" t="s">
        <v>89</v>
      </c>
      <c r="E16">
        <v>0</v>
      </c>
      <c r="F16">
        <v>0</v>
      </c>
      <c r="G16">
        <v>1</v>
      </c>
      <c r="H16">
        <v>1</v>
      </c>
      <c r="I16">
        <v>-1</v>
      </c>
      <c r="J16">
        <v>0</v>
      </c>
      <c r="L16" t="str">
        <f t="shared" si="3"/>
        <v>false</v>
      </c>
      <c r="M16" t="str">
        <f t="shared" si="4"/>
        <v>false</v>
      </c>
      <c r="N16" t="str">
        <f t="shared" si="5"/>
        <v>true</v>
      </c>
      <c r="O16" t="str">
        <f t="shared" si="6"/>
        <v>false</v>
      </c>
      <c r="Q16" t="s">
        <v>131</v>
      </c>
      <c r="R16" t="s">
        <v>130</v>
      </c>
      <c r="T16" t="str">
        <f t="shared" si="7"/>
        <v>0x05,</v>
      </c>
      <c r="U16" t="str">
        <f t="shared" si="8"/>
        <v xml:space="preserve"> {false,false,true,false,0x00,0x02}, // Read Status Reg</v>
      </c>
      <c r="V16" t="str">
        <f t="shared" si="9"/>
        <v>qspi_cmds[0x05] = {false,false,true,false,0x00,0x02,"Read Status Reg"};</v>
      </c>
      <c r="X16" t="s">
        <v>5</v>
      </c>
      <c r="Y16" t="s">
        <v>5</v>
      </c>
      <c r="Z16" t="s">
        <v>5</v>
      </c>
      <c r="AA16" t="s">
        <v>71</v>
      </c>
      <c r="AB16">
        <v>2</v>
      </c>
      <c r="AD16" t="str">
        <f t="shared" si="0"/>
        <v>101</v>
      </c>
      <c r="AE16">
        <f t="shared" si="12"/>
        <v>0</v>
      </c>
      <c r="AF16">
        <f t="shared" si="12"/>
        <v>0</v>
      </c>
      <c r="AG16">
        <f t="shared" si="12"/>
        <v>0</v>
      </c>
      <c r="AH16">
        <f t="shared" si="12"/>
        <v>0</v>
      </c>
      <c r="AI16">
        <f t="shared" si="12"/>
        <v>0</v>
      </c>
      <c r="AJ16">
        <f t="shared" si="12"/>
        <v>1</v>
      </c>
      <c r="AK16">
        <f t="shared" si="12"/>
        <v>0</v>
      </c>
      <c r="AL16">
        <f t="shared" si="12"/>
        <v>1</v>
      </c>
      <c r="AN16" t="str">
        <f t="shared" si="11"/>
        <v>seems fine</v>
      </c>
    </row>
    <row r="17" spans="1:40" x14ac:dyDescent="0.25">
      <c r="A17" t="s">
        <v>44</v>
      </c>
      <c r="B17" s="4" t="s">
        <v>124</v>
      </c>
      <c r="C17" t="s">
        <v>90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L17" t="str">
        <f t="shared" si="3"/>
        <v>false</v>
      </c>
      <c r="M17" t="str">
        <f t="shared" si="4"/>
        <v>false</v>
      </c>
      <c r="N17" t="str">
        <f t="shared" si="5"/>
        <v>true</v>
      </c>
      <c r="O17" t="str">
        <f t="shared" si="6"/>
        <v>true</v>
      </c>
      <c r="Q17" t="s">
        <v>131</v>
      </c>
      <c r="R17" t="s">
        <v>128</v>
      </c>
      <c r="T17" t="str">
        <f t="shared" si="7"/>
        <v>0x01,</v>
      </c>
      <c r="U17" t="str">
        <f t="shared" si="8"/>
        <v xml:space="preserve"> {false,false,true,true,0x00,0x01}, // Write Status Reg</v>
      </c>
      <c r="V17" t="str">
        <f t="shared" si="9"/>
        <v>qspi_cmds[0x01] = {false,false,true,true,0x00,0x01,"Write Status Reg"};</v>
      </c>
      <c r="X17" t="s">
        <v>5</v>
      </c>
      <c r="Y17" t="s">
        <v>5</v>
      </c>
      <c r="Z17" t="s">
        <v>5</v>
      </c>
      <c r="AB17" t="s">
        <v>7</v>
      </c>
      <c r="AD17" t="str">
        <f t="shared" si="0"/>
        <v>1</v>
      </c>
      <c r="AE17">
        <f t="shared" si="12"/>
        <v>0</v>
      </c>
      <c r="AF17">
        <f t="shared" si="12"/>
        <v>0</v>
      </c>
      <c r="AG17">
        <f t="shared" si="12"/>
        <v>0</v>
      </c>
      <c r="AH17">
        <f t="shared" si="12"/>
        <v>0</v>
      </c>
      <c r="AI17">
        <f t="shared" si="12"/>
        <v>0</v>
      </c>
      <c r="AJ17">
        <f t="shared" si="12"/>
        <v>0</v>
      </c>
      <c r="AK17">
        <f t="shared" si="12"/>
        <v>0</v>
      </c>
      <c r="AL17">
        <f t="shared" si="12"/>
        <v>1</v>
      </c>
      <c r="AN17" t="str">
        <f>IF(Z17="Yes",IF(AJ17+AI17+AF17+AE17=0,"Wont Work",IF(AJ17+AI17+AF17+AE17=4,"Wont work","seems fine")),"")</f>
        <v>Wont Work</v>
      </c>
    </row>
    <row r="18" spans="1:40" x14ac:dyDescent="0.25">
      <c r="A18" t="s">
        <v>45</v>
      </c>
      <c r="B18" s="4" t="s">
        <v>57</v>
      </c>
      <c r="C18" t="s">
        <v>91</v>
      </c>
      <c r="E18">
        <v>1</v>
      </c>
      <c r="F18">
        <v>0</v>
      </c>
      <c r="G18">
        <v>1</v>
      </c>
      <c r="H18">
        <v>1</v>
      </c>
      <c r="I18">
        <v>-1</v>
      </c>
      <c r="J18">
        <v>0</v>
      </c>
      <c r="L18" t="str">
        <f t="shared" si="3"/>
        <v>true</v>
      </c>
      <c r="M18" t="str">
        <f t="shared" si="4"/>
        <v>false</v>
      </c>
      <c r="N18" t="str">
        <f t="shared" si="5"/>
        <v>true</v>
      </c>
      <c r="O18" t="str">
        <f t="shared" si="6"/>
        <v>false</v>
      </c>
      <c r="Q18" t="s">
        <v>128</v>
      </c>
      <c r="R18" t="s">
        <v>130</v>
      </c>
      <c r="T18" t="str">
        <f t="shared" si="7"/>
        <v>0xE8,</v>
      </c>
      <c r="U18" t="str">
        <f t="shared" si="8"/>
        <v xml:space="preserve"> {true,false,true,false,0x01,0x02}, // Read Lock Reg</v>
      </c>
      <c r="V18" t="str">
        <f t="shared" si="9"/>
        <v>qspi_cmds[0xE8] = {true,false,true,false,0x01,0x02,"Read Lock Reg"};</v>
      </c>
      <c r="X18" t="s">
        <v>5</v>
      </c>
      <c r="Y18" t="s">
        <v>5</v>
      </c>
      <c r="Z18" t="s">
        <v>5</v>
      </c>
      <c r="AA18" t="s">
        <v>6</v>
      </c>
      <c r="AB18">
        <v>4</v>
      </c>
      <c r="AD18" t="str">
        <f t="shared" si="0"/>
        <v>11101000</v>
      </c>
      <c r="AE18">
        <f t="shared" si="12"/>
        <v>1</v>
      </c>
      <c r="AF18">
        <f t="shared" si="12"/>
        <v>1</v>
      </c>
      <c r="AG18">
        <f t="shared" si="12"/>
        <v>1</v>
      </c>
      <c r="AH18">
        <f t="shared" si="12"/>
        <v>0</v>
      </c>
      <c r="AI18">
        <f t="shared" si="12"/>
        <v>1</v>
      </c>
      <c r="AJ18">
        <f t="shared" si="12"/>
        <v>0</v>
      </c>
      <c r="AK18">
        <f t="shared" si="12"/>
        <v>0</v>
      </c>
      <c r="AL18">
        <f t="shared" si="12"/>
        <v>0</v>
      </c>
      <c r="AN18" t="str">
        <f t="shared" si="11"/>
        <v>seems fine</v>
      </c>
    </row>
    <row r="19" spans="1:40" x14ac:dyDescent="0.25">
      <c r="A19" t="s">
        <v>46</v>
      </c>
      <c r="B19" s="4" t="s">
        <v>58</v>
      </c>
      <c r="C19" t="s">
        <v>92</v>
      </c>
      <c r="E19">
        <v>1</v>
      </c>
      <c r="F19">
        <v>0</v>
      </c>
      <c r="G19">
        <v>1</v>
      </c>
      <c r="H19">
        <v>1</v>
      </c>
      <c r="I19">
        <v>1</v>
      </c>
      <c r="J19">
        <v>1</v>
      </c>
      <c r="L19" t="str">
        <f t="shared" si="3"/>
        <v>true</v>
      </c>
      <c r="M19" t="str">
        <f t="shared" si="4"/>
        <v>false</v>
      </c>
      <c r="N19" t="str">
        <f t="shared" si="5"/>
        <v>true</v>
      </c>
      <c r="O19" t="str">
        <f t="shared" si="6"/>
        <v>true</v>
      </c>
      <c r="Q19" t="s">
        <v>128</v>
      </c>
      <c r="R19" t="s">
        <v>128</v>
      </c>
      <c r="T19" t="str">
        <f t="shared" si="7"/>
        <v>0xE5,</v>
      </c>
      <c r="U19" t="str">
        <f t="shared" si="8"/>
        <v xml:space="preserve"> {true,false,true,true,0x01,0x01}, // Write Lock Reg</v>
      </c>
      <c r="V19" t="str">
        <f t="shared" si="9"/>
        <v>qspi_cmds[0xE5] = {true,false,true,true,0x01,0x01,"Write Lock Reg"};</v>
      </c>
      <c r="AB19" t="s">
        <v>10</v>
      </c>
      <c r="AD19" t="str">
        <f t="shared" si="0"/>
        <v>11100101</v>
      </c>
      <c r="AE19">
        <f t="shared" si="12"/>
        <v>1</v>
      </c>
      <c r="AF19">
        <f t="shared" si="12"/>
        <v>1</v>
      </c>
      <c r="AG19">
        <f t="shared" si="12"/>
        <v>1</v>
      </c>
      <c r="AH19">
        <f t="shared" si="12"/>
        <v>0</v>
      </c>
      <c r="AI19">
        <f t="shared" si="12"/>
        <v>0</v>
      </c>
      <c r="AJ19">
        <f t="shared" si="12"/>
        <v>1</v>
      </c>
      <c r="AK19">
        <f t="shared" si="12"/>
        <v>0</v>
      </c>
      <c r="AL19">
        <f t="shared" si="12"/>
        <v>1</v>
      </c>
      <c r="AN19" t="str">
        <f t="shared" si="11"/>
        <v/>
      </c>
    </row>
    <row r="20" spans="1:40" x14ac:dyDescent="0.25">
      <c r="A20" t="s">
        <v>47</v>
      </c>
      <c r="B20" s="4">
        <v>70</v>
      </c>
      <c r="C20" t="s">
        <v>93</v>
      </c>
      <c r="E20">
        <v>0</v>
      </c>
      <c r="F20">
        <v>0</v>
      </c>
      <c r="G20">
        <v>1</v>
      </c>
      <c r="H20">
        <v>1</v>
      </c>
      <c r="I20">
        <v>-1</v>
      </c>
      <c r="J20">
        <v>0</v>
      </c>
      <c r="L20" t="str">
        <f t="shared" si="3"/>
        <v>false</v>
      </c>
      <c r="M20" t="str">
        <f t="shared" si="4"/>
        <v>false</v>
      </c>
      <c r="N20" t="str">
        <f t="shared" si="5"/>
        <v>true</v>
      </c>
      <c r="O20" t="str">
        <f t="shared" si="6"/>
        <v>false</v>
      </c>
      <c r="Q20" t="s">
        <v>131</v>
      </c>
      <c r="R20" t="s">
        <v>130</v>
      </c>
      <c r="T20" t="str">
        <f t="shared" si="7"/>
        <v>0x70,</v>
      </c>
      <c r="U20" t="str">
        <f t="shared" si="8"/>
        <v xml:space="preserve"> {false,false,true,false,0x00,0x02}, // Read Flag Status Reg</v>
      </c>
      <c r="V20" t="str">
        <f t="shared" si="9"/>
        <v>qspi_cmds[0x70] = {false,false,true,false,0x00,0x02,"Read Flag Status Reg"};</v>
      </c>
      <c r="X20" t="s">
        <v>5</v>
      </c>
      <c r="Y20" t="s">
        <v>5</v>
      </c>
      <c r="Z20" t="s">
        <v>5</v>
      </c>
      <c r="AA20" t="s">
        <v>48</v>
      </c>
      <c r="AB20">
        <v>2</v>
      </c>
      <c r="AD20" t="str">
        <f t="shared" si="0"/>
        <v>1110000</v>
      </c>
      <c r="AE20">
        <f t="shared" si="12"/>
        <v>0</v>
      </c>
      <c r="AF20">
        <f t="shared" si="12"/>
        <v>1</v>
      </c>
      <c r="AG20">
        <f t="shared" si="12"/>
        <v>1</v>
      </c>
      <c r="AH20">
        <f t="shared" si="12"/>
        <v>1</v>
      </c>
      <c r="AI20">
        <f t="shared" si="12"/>
        <v>0</v>
      </c>
      <c r="AJ20">
        <f t="shared" si="12"/>
        <v>0</v>
      </c>
      <c r="AK20">
        <f t="shared" si="12"/>
        <v>0</v>
      </c>
      <c r="AL20">
        <f t="shared" si="12"/>
        <v>0</v>
      </c>
      <c r="AN20" t="str">
        <f t="shared" si="11"/>
        <v>seems fine</v>
      </c>
    </row>
    <row r="21" spans="1:40" x14ac:dyDescent="0.25">
      <c r="A21" t="s">
        <v>49</v>
      </c>
      <c r="B21" s="4">
        <v>50</v>
      </c>
      <c r="C21" t="s">
        <v>94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 t="str">
        <f t="shared" si="3"/>
        <v>false</v>
      </c>
      <c r="M21" t="str">
        <f t="shared" si="4"/>
        <v>false</v>
      </c>
      <c r="N21" t="str">
        <f t="shared" si="5"/>
        <v>false</v>
      </c>
      <c r="O21" t="str">
        <f t="shared" si="6"/>
        <v>false</v>
      </c>
      <c r="Q21" t="s">
        <v>131</v>
      </c>
      <c r="R21" t="s">
        <v>131</v>
      </c>
      <c r="T21" t="str">
        <f t="shared" si="7"/>
        <v>0x50,</v>
      </c>
      <c r="U21" t="str">
        <f t="shared" si="8"/>
        <v xml:space="preserve"> {false,false,false,false,0x00,0x00}, // Clear Flag Status Reg</v>
      </c>
      <c r="V21" t="str">
        <f t="shared" si="9"/>
        <v>qspi_cmds[0x50] = {false,false,false,false,0x00,0x00,"Clear Flag Status Reg"};</v>
      </c>
      <c r="AD21" t="str">
        <f t="shared" si="0"/>
        <v>1010000</v>
      </c>
      <c r="AE21">
        <f t="shared" si="12"/>
        <v>0</v>
      </c>
      <c r="AF21">
        <f t="shared" si="12"/>
        <v>1</v>
      </c>
      <c r="AG21">
        <f t="shared" si="12"/>
        <v>0</v>
      </c>
      <c r="AH21">
        <f t="shared" si="12"/>
        <v>1</v>
      </c>
      <c r="AI21">
        <f t="shared" si="12"/>
        <v>0</v>
      </c>
      <c r="AJ21">
        <f t="shared" si="12"/>
        <v>0</v>
      </c>
      <c r="AK21">
        <f t="shared" si="12"/>
        <v>0</v>
      </c>
      <c r="AL21">
        <f t="shared" si="12"/>
        <v>0</v>
      </c>
      <c r="AN21" t="str">
        <f t="shared" si="11"/>
        <v/>
      </c>
    </row>
    <row r="22" spans="1:40" ht="30" x14ac:dyDescent="0.25">
      <c r="A22" s="2" t="s">
        <v>108</v>
      </c>
      <c r="B22" s="4" t="s">
        <v>59</v>
      </c>
      <c r="C22" t="s">
        <v>134</v>
      </c>
      <c r="E22">
        <v>0</v>
      </c>
      <c r="F22">
        <v>0</v>
      </c>
      <c r="G22">
        <v>1</v>
      </c>
      <c r="H22">
        <v>2</v>
      </c>
      <c r="I22">
        <v>2</v>
      </c>
      <c r="J22">
        <v>0</v>
      </c>
      <c r="L22" t="str">
        <f t="shared" si="3"/>
        <v>false</v>
      </c>
      <c r="M22" t="str">
        <f t="shared" si="4"/>
        <v>false</v>
      </c>
      <c r="N22" t="str">
        <f t="shared" si="5"/>
        <v>true</v>
      </c>
      <c r="O22" t="str">
        <f t="shared" si="6"/>
        <v>false</v>
      </c>
      <c r="Q22" t="s">
        <v>131</v>
      </c>
      <c r="R22" t="s">
        <v>130</v>
      </c>
      <c r="T22" t="str">
        <f t="shared" si="7"/>
        <v>0xB5,</v>
      </c>
      <c r="U22" t="str">
        <f t="shared" si="8"/>
        <v xml:space="preserve"> {false,false,true,false,0x00,0x02}, // Read NonVol Cfg Reg</v>
      </c>
      <c r="V22" t="str">
        <f t="shared" si="9"/>
        <v>qspi_cmds[0xB5] = {false,false,true,false,0x00,0x02,"Read NonVol Cfg Reg"};</v>
      </c>
      <c r="X22" t="s">
        <v>5</v>
      </c>
      <c r="Y22" t="s">
        <v>5</v>
      </c>
      <c r="Z22" t="s">
        <v>5</v>
      </c>
      <c r="AA22">
        <v>2</v>
      </c>
      <c r="AB22">
        <v>2</v>
      </c>
      <c r="AD22" t="str">
        <f t="shared" si="0"/>
        <v>10110101</v>
      </c>
      <c r="AE22">
        <f t="shared" si="12"/>
        <v>1</v>
      </c>
      <c r="AF22">
        <f t="shared" si="12"/>
        <v>0</v>
      </c>
      <c r="AG22">
        <f t="shared" si="12"/>
        <v>1</v>
      </c>
      <c r="AH22">
        <f t="shared" si="12"/>
        <v>1</v>
      </c>
      <c r="AI22">
        <f t="shared" si="12"/>
        <v>0</v>
      </c>
      <c r="AJ22">
        <f t="shared" si="12"/>
        <v>1</v>
      </c>
      <c r="AK22">
        <f t="shared" si="12"/>
        <v>0</v>
      </c>
      <c r="AL22">
        <f t="shared" si="12"/>
        <v>1</v>
      </c>
      <c r="AN22" t="str">
        <f t="shared" si="11"/>
        <v>seems fine</v>
      </c>
    </row>
    <row r="23" spans="1:40" ht="30" x14ac:dyDescent="0.25">
      <c r="A23" s="2" t="s">
        <v>109</v>
      </c>
      <c r="B23" s="4" t="s">
        <v>60</v>
      </c>
      <c r="C23" t="s">
        <v>135</v>
      </c>
      <c r="E23">
        <v>0</v>
      </c>
      <c r="F23">
        <v>0</v>
      </c>
      <c r="G23">
        <v>1</v>
      </c>
      <c r="H23">
        <v>2</v>
      </c>
      <c r="I23">
        <v>2</v>
      </c>
      <c r="J23">
        <v>1</v>
      </c>
      <c r="L23" t="str">
        <f t="shared" si="3"/>
        <v>false</v>
      </c>
      <c r="M23" t="str">
        <f t="shared" si="4"/>
        <v>false</v>
      </c>
      <c r="N23" t="str">
        <f t="shared" si="5"/>
        <v>true</v>
      </c>
      <c r="O23" t="str">
        <f t="shared" si="6"/>
        <v>true</v>
      </c>
      <c r="Q23" t="s">
        <v>131</v>
      </c>
      <c r="R23" t="s">
        <v>128</v>
      </c>
      <c r="T23" t="str">
        <f t="shared" si="7"/>
        <v>0xB1,</v>
      </c>
      <c r="U23" t="str">
        <f t="shared" si="8"/>
        <v xml:space="preserve"> {false,false,true,true,0x00,0x01}, // Write NonVol Cfg Reg</v>
      </c>
      <c r="V23" t="str">
        <f t="shared" si="9"/>
        <v>qspi_cmds[0xB1] = {false,false,true,true,0x00,0x01,"Write NonVol Cfg Reg"};</v>
      </c>
      <c r="AB23" t="s">
        <v>7</v>
      </c>
      <c r="AD23" t="str">
        <f t="shared" si="0"/>
        <v>10110001</v>
      </c>
      <c r="AE23">
        <f t="shared" ref="AE23:AL32" si="14">_xlfn.BITAND(_xlfn.BITRSHIFT(BIN2DEC($AD23),AE$1),1)</f>
        <v>1</v>
      </c>
      <c r="AF23">
        <f t="shared" si="14"/>
        <v>0</v>
      </c>
      <c r="AG23">
        <f t="shared" si="14"/>
        <v>1</v>
      </c>
      <c r="AH23">
        <f t="shared" si="14"/>
        <v>1</v>
      </c>
      <c r="AI23">
        <f t="shared" si="14"/>
        <v>0</v>
      </c>
      <c r="AJ23">
        <f t="shared" si="14"/>
        <v>0</v>
      </c>
      <c r="AK23">
        <f t="shared" si="14"/>
        <v>0</v>
      </c>
      <c r="AL23">
        <f t="shared" si="14"/>
        <v>1</v>
      </c>
      <c r="AN23" t="str">
        <f t="shared" si="11"/>
        <v/>
      </c>
    </row>
    <row r="24" spans="1:40" ht="30" x14ac:dyDescent="0.25">
      <c r="A24" s="2" t="s">
        <v>110</v>
      </c>
      <c r="B24" s="4">
        <v>85</v>
      </c>
      <c r="C24" t="s">
        <v>136</v>
      </c>
      <c r="E24">
        <v>0</v>
      </c>
      <c r="F24">
        <v>0</v>
      </c>
      <c r="G24">
        <v>1</v>
      </c>
      <c r="H24">
        <v>1</v>
      </c>
      <c r="I24">
        <v>-1</v>
      </c>
      <c r="J24">
        <v>0</v>
      </c>
      <c r="L24" t="str">
        <f t="shared" si="3"/>
        <v>false</v>
      </c>
      <c r="M24" t="str">
        <f t="shared" si="4"/>
        <v>false</v>
      </c>
      <c r="N24" t="str">
        <f t="shared" si="5"/>
        <v>true</v>
      </c>
      <c r="O24" t="str">
        <f t="shared" si="6"/>
        <v>false</v>
      </c>
      <c r="Q24" t="s">
        <v>131</v>
      </c>
      <c r="R24" t="s">
        <v>130</v>
      </c>
      <c r="T24" t="str">
        <f t="shared" si="7"/>
        <v>0x85,</v>
      </c>
      <c r="U24" t="str">
        <f t="shared" si="8"/>
        <v xml:space="preserve"> {false,false,true,false,0x00,0x02}, // Read Vol Cfg Reg</v>
      </c>
      <c r="V24" t="str">
        <f t="shared" si="9"/>
        <v>qspi_cmds[0x85] = {false,false,true,false,0x00,0x02,"Read Vol Cfg Reg"};</v>
      </c>
      <c r="X24" t="s">
        <v>5</v>
      </c>
      <c r="Y24" t="s">
        <v>5</v>
      </c>
      <c r="Z24" t="s">
        <v>5</v>
      </c>
      <c r="AA24" t="s">
        <v>6</v>
      </c>
      <c r="AB24">
        <v>2</v>
      </c>
      <c r="AD24" t="str">
        <f t="shared" si="0"/>
        <v>10000101</v>
      </c>
      <c r="AE24">
        <f t="shared" si="14"/>
        <v>1</v>
      </c>
      <c r="AF24">
        <f t="shared" si="14"/>
        <v>0</v>
      </c>
      <c r="AG24">
        <f t="shared" si="14"/>
        <v>0</v>
      </c>
      <c r="AH24">
        <f t="shared" si="14"/>
        <v>0</v>
      </c>
      <c r="AI24">
        <f t="shared" si="14"/>
        <v>0</v>
      </c>
      <c r="AJ24">
        <f t="shared" si="14"/>
        <v>1</v>
      </c>
      <c r="AK24">
        <f t="shared" si="14"/>
        <v>0</v>
      </c>
      <c r="AL24">
        <f t="shared" si="14"/>
        <v>1</v>
      </c>
      <c r="AN24" t="str">
        <f t="shared" si="11"/>
        <v>seems fine</v>
      </c>
    </row>
    <row r="25" spans="1:40" ht="30" x14ac:dyDescent="0.25">
      <c r="A25" s="2" t="s">
        <v>111</v>
      </c>
      <c r="B25" s="4">
        <v>81</v>
      </c>
      <c r="C25" t="s">
        <v>137</v>
      </c>
      <c r="E25">
        <v>0</v>
      </c>
      <c r="F25">
        <v>0</v>
      </c>
      <c r="G25">
        <v>1</v>
      </c>
      <c r="H25">
        <v>1</v>
      </c>
      <c r="I25">
        <v>1</v>
      </c>
      <c r="J25">
        <v>1</v>
      </c>
      <c r="L25" t="str">
        <f t="shared" si="3"/>
        <v>false</v>
      </c>
      <c r="M25" t="str">
        <f t="shared" si="4"/>
        <v>false</v>
      </c>
      <c r="N25" t="str">
        <f t="shared" si="5"/>
        <v>true</v>
      </c>
      <c r="O25" t="str">
        <f t="shared" si="6"/>
        <v>true</v>
      </c>
      <c r="Q25" t="s">
        <v>131</v>
      </c>
      <c r="R25" t="s">
        <v>128</v>
      </c>
      <c r="T25" t="str">
        <f t="shared" si="7"/>
        <v>0x81,</v>
      </c>
      <c r="U25" t="str">
        <f t="shared" si="8"/>
        <v xml:space="preserve"> {false,false,true,true,0x00,0x01}, // Write Vol Cfg Reg</v>
      </c>
      <c r="V25" t="str">
        <f t="shared" si="9"/>
        <v>qspi_cmds[0x81] = {false,false,true,true,0x00,0x01,"Write Vol Cfg Reg"};</v>
      </c>
      <c r="AB25" t="s">
        <v>7</v>
      </c>
      <c r="AD25" t="str">
        <f t="shared" si="0"/>
        <v>10000001</v>
      </c>
      <c r="AE25">
        <f t="shared" si="14"/>
        <v>1</v>
      </c>
      <c r="AF25">
        <f t="shared" si="14"/>
        <v>0</v>
      </c>
      <c r="AG25">
        <f t="shared" si="14"/>
        <v>0</v>
      </c>
      <c r="AH25">
        <f t="shared" si="14"/>
        <v>0</v>
      </c>
      <c r="AI25">
        <f t="shared" si="14"/>
        <v>0</v>
      </c>
      <c r="AJ25">
        <f t="shared" si="14"/>
        <v>0</v>
      </c>
      <c r="AK25">
        <f t="shared" si="14"/>
        <v>0</v>
      </c>
      <c r="AL25">
        <f t="shared" si="14"/>
        <v>1</v>
      </c>
      <c r="AN25" t="str">
        <f t="shared" si="11"/>
        <v/>
      </c>
    </row>
    <row r="26" spans="1:40" ht="30" x14ac:dyDescent="0.25">
      <c r="A26" s="2" t="s">
        <v>112</v>
      </c>
      <c r="B26" s="4">
        <v>65</v>
      </c>
      <c r="C26" t="s">
        <v>138</v>
      </c>
      <c r="E26">
        <v>0</v>
      </c>
      <c r="F26">
        <v>0</v>
      </c>
      <c r="G26">
        <v>1</v>
      </c>
      <c r="H26">
        <v>1</v>
      </c>
      <c r="I26">
        <v>-1</v>
      </c>
      <c r="J26">
        <v>0</v>
      </c>
      <c r="L26" t="str">
        <f t="shared" si="3"/>
        <v>false</v>
      </c>
      <c r="M26" t="str">
        <f t="shared" si="4"/>
        <v>false</v>
      </c>
      <c r="N26" t="str">
        <f t="shared" si="5"/>
        <v>true</v>
      </c>
      <c r="O26" t="str">
        <f t="shared" si="6"/>
        <v>false</v>
      </c>
      <c r="Q26" t="s">
        <v>131</v>
      </c>
      <c r="R26" t="s">
        <v>130</v>
      </c>
      <c r="T26" t="str">
        <f t="shared" si="7"/>
        <v>0x65,</v>
      </c>
      <c r="U26" t="str">
        <f t="shared" si="8"/>
        <v xml:space="preserve"> {false,false,true,false,0x00,0x02}, // Read En Vol Cfg Reg</v>
      </c>
      <c r="V26" t="str">
        <f t="shared" si="9"/>
        <v>qspi_cmds[0x65] = {false,false,true,false,0x00,0x02,"Read En Vol Cfg Reg"};</v>
      </c>
      <c r="X26" t="s">
        <v>5</v>
      </c>
      <c r="Y26" t="s">
        <v>5</v>
      </c>
      <c r="Z26" t="s">
        <v>5</v>
      </c>
      <c r="AA26" t="s">
        <v>6</v>
      </c>
      <c r="AB26">
        <v>2</v>
      </c>
      <c r="AD26" t="str">
        <f t="shared" si="0"/>
        <v>1100101</v>
      </c>
      <c r="AE26">
        <f t="shared" si="14"/>
        <v>0</v>
      </c>
      <c r="AF26">
        <f t="shared" si="14"/>
        <v>1</v>
      </c>
      <c r="AG26">
        <f t="shared" si="14"/>
        <v>1</v>
      </c>
      <c r="AH26">
        <f t="shared" si="14"/>
        <v>0</v>
      </c>
      <c r="AI26">
        <f t="shared" si="14"/>
        <v>0</v>
      </c>
      <c r="AJ26">
        <f t="shared" si="14"/>
        <v>1</v>
      </c>
      <c r="AK26">
        <f t="shared" si="14"/>
        <v>0</v>
      </c>
      <c r="AL26">
        <f t="shared" si="14"/>
        <v>1</v>
      </c>
      <c r="AN26" t="str">
        <f t="shared" si="11"/>
        <v>seems fine</v>
      </c>
    </row>
    <row r="27" spans="1:40" ht="30" x14ac:dyDescent="0.25">
      <c r="A27" s="2" t="s">
        <v>113</v>
      </c>
      <c r="B27" s="4">
        <v>61</v>
      </c>
      <c r="C27" t="s">
        <v>139</v>
      </c>
      <c r="E27">
        <v>0</v>
      </c>
      <c r="F27">
        <v>0</v>
      </c>
      <c r="G27">
        <v>1</v>
      </c>
      <c r="H27">
        <v>1</v>
      </c>
      <c r="I27">
        <v>1</v>
      </c>
      <c r="J27">
        <v>1</v>
      </c>
      <c r="L27" t="str">
        <f t="shared" si="3"/>
        <v>false</v>
      </c>
      <c r="M27" t="str">
        <f t="shared" si="4"/>
        <v>false</v>
      </c>
      <c r="N27" t="str">
        <f t="shared" si="5"/>
        <v>true</v>
      </c>
      <c r="O27" t="str">
        <f t="shared" si="6"/>
        <v>true</v>
      </c>
      <c r="Q27" t="s">
        <v>131</v>
      </c>
      <c r="R27" t="s">
        <v>128</v>
      </c>
      <c r="T27" t="str">
        <f t="shared" si="7"/>
        <v>0x61,</v>
      </c>
      <c r="U27" t="str">
        <f t="shared" si="8"/>
        <v xml:space="preserve"> {false,false,true,true,0x00,0x01}, // Write En Vol Cfg Reg</v>
      </c>
      <c r="V27" t="str">
        <f t="shared" si="9"/>
        <v>qspi_cmds[0x61] = {false,false,true,true,0x00,0x01,"Write En Vol Cfg Reg"};</v>
      </c>
      <c r="AB27" t="s">
        <v>7</v>
      </c>
      <c r="AD27" t="str">
        <f t="shared" si="0"/>
        <v>1100001</v>
      </c>
      <c r="AE27">
        <f t="shared" si="14"/>
        <v>0</v>
      </c>
      <c r="AF27">
        <f t="shared" si="14"/>
        <v>1</v>
      </c>
      <c r="AG27">
        <f t="shared" si="14"/>
        <v>1</v>
      </c>
      <c r="AH27">
        <f t="shared" si="14"/>
        <v>0</v>
      </c>
      <c r="AI27">
        <f t="shared" si="14"/>
        <v>0</v>
      </c>
      <c r="AJ27">
        <f t="shared" si="14"/>
        <v>0</v>
      </c>
      <c r="AK27">
        <f t="shared" si="14"/>
        <v>0</v>
      </c>
      <c r="AL27">
        <f t="shared" si="14"/>
        <v>1</v>
      </c>
      <c r="AN27" t="str">
        <f t="shared" si="11"/>
        <v/>
      </c>
    </row>
    <row r="28" spans="1:40" x14ac:dyDescent="0.25">
      <c r="A28" t="s">
        <v>8</v>
      </c>
      <c r="B28" s="4" t="s">
        <v>125</v>
      </c>
      <c r="C28" t="s">
        <v>95</v>
      </c>
      <c r="E28">
        <v>1</v>
      </c>
      <c r="F28">
        <v>0</v>
      </c>
      <c r="G28">
        <v>1</v>
      </c>
      <c r="H28">
        <v>1</v>
      </c>
      <c r="I28">
        <v>256</v>
      </c>
      <c r="J28">
        <v>1</v>
      </c>
      <c r="L28" t="str">
        <f t="shared" si="3"/>
        <v>true</v>
      </c>
      <c r="M28" t="str">
        <f t="shared" si="4"/>
        <v>false</v>
      </c>
      <c r="N28" t="str">
        <f t="shared" si="5"/>
        <v>true</v>
      </c>
      <c r="O28" t="str">
        <f t="shared" si="6"/>
        <v>true</v>
      </c>
      <c r="Q28" t="s">
        <v>128</v>
      </c>
      <c r="R28" t="s">
        <v>128</v>
      </c>
      <c r="T28" t="str">
        <f t="shared" si="7"/>
        <v>0x02,</v>
      </c>
      <c r="U28" t="str">
        <f t="shared" si="8"/>
        <v xml:space="preserve"> {true,false,true,true,0x01,0x01}, // Page Pgm</v>
      </c>
      <c r="V28" t="str">
        <f t="shared" si="9"/>
        <v>qspi_cmds[0x02] = {true,false,true,true,0x01,0x01,"Page Pgm"};</v>
      </c>
      <c r="X28" t="s">
        <v>5</v>
      </c>
      <c r="Y28" t="s">
        <v>5</v>
      </c>
      <c r="Z28" t="s">
        <v>5</v>
      </c>
      <c r="AA28" t="s">
        <v>9</v>
      </c>
      <c r="AB28" t="s">
        <v>10</v>
      </c>
      <c r="AD28" t="str">
        <f t="shared" si="0"/>
        <v>10</v>
      </c>
      <c r="AE28">
        <f t="shared" si="14"/>
        <v>0</v>
      </c>
      <c r="AF28">
        <f t="shared" si="14"/>
        <v>0</v>
      </c>
      <c r="AG28">
        <f t="shared" si="14"/>
        <v>0</v>
      </c>
      <c r="AH28">
        <f t="shared" si="14"/>
        <v>0</v>
      </c>
      <c r="AI28">
        <f t="shared" si="14"/>
        <v>0</v>
      </c>
      <c r="AJ28">
        <f t="shared" si="14"/>
        <v>0</v>
      </c>
      <c r="AK28">
        <f t="shared" si="14"/>
        <v>1</v>
      </c>
      <c r="AL28">
        <f t="shared" si="14"/>
        <v>0</v>
      </c>
      <c r="AN28" t="str">
        <f t="shared" si="11"/>
        <v>Wont Work</v>
      </c>
    </row>
    <row r="29" spans="1:40" x14ac:dyDescent="0.25">
      <c r="A29" t="s">
        <v>11</v>
      </c>
      <c r="B29" s="4" t="s">
        <v>61</v>
      </c>
      <c r="C29" t="s">
        <v>96</v>
      </c>
      <c r="E29">
        <v>1</v>
      </c>
      <c r="F29">
        <v>0</v>
      </c>
      <c r="G29">
        <v>1</v>
      </c>
      <c r="H29">
        <v>1</v>
      </c>
      <c r="I29">
        <v>256</v>
      </c>
      <c r="J29">
        <v>1</v>
      </c>
      <c r="L29" t="str">
        <f t="shared" si="3"/>
        <v>true</v>
      </c>
      <c r="M29" t="str">
        <f t="shared" si="4"/>
        <v>false</v>
      </c>
      <c r="N29" t="str">
        <f t="shared" si="5"/>
        <v>true</v>
      </c>
      <c r="O29" t="str">
        <f t="shared" si="6"/>
        <v>true</v>
      </c>
      <c r="Q29" t="s">
        <v>128</v>
      </c>
      <c r="R29" t="s">
        <v>132</v>
      </c>
      <c r="T29" t="str">
        <f t="shared" si="7"/>
        <v>0xA2,</v>
      </c>
      <c r="U29" t="str">
        <f t="shared" si="8"/>
        <v xml:space="preserve"> {true,false,true,true,0x01,0x03}, // Dual Input Fast Pgm</v>
      </c>
      <c r="V29" t="str">
        <f t="shared" si="9"/>
        <v>qspi_cmds[0xA2] = {true,false,true,true,0x01,0x03,"Dual Input Fast Pgm"};</v>
      </c>
      <c r="X29" t="s">
        <v>5</v>
      </c>
      <c r="Y29" t="s">
        <v>5</v>
      </c>
      <c r="Z29" t="s">
        <v>12</v>
      </c>
      <c r="AA29" t="s">
        <v>9</v>
      </c>
      <c r="AB29" t="s">
        <v>10</v>
      </c>
      <c r="AD29" t="str">
        <f t="shared" si="0"/>
        <v>10100010</v>
      </c>
      <c r="AE29">
        <f t="shared" si="14"/>
        <v>1</v>
      </c>
      <c r="AF29">
        <f t="shared" si="14"/>
        <v>0</v>
      </c>
      <c r="AG29">
        <f t="shared" si="14"/>
        <v>1</v>
      </c>
      <c r="AH29">
        <f t="shared" si="14"/>
        <v>0</v>
      </c>
      <c r="AI29">
        <f t="shared" si="14"/>
        <v>0</v>
      </c>
      <c r="AJ29">
        <f t="shared" si="14"/>
        <v>0</v>
      </c>
      <c r="AK29">
        <f t="shared" si="14"/>
        <v>1</v>
      </c>
      <c r="AL29">
        <f t="shared" si="14"/>
        <v>0</v>
      </c>
      <c r="AN29" t="str">
        <f t="shared" si="11"/>
        <v/>
      </c>
    </row>
    <row r="30" spans="1:40" ht="30" x14ac:dyDescent="0.25">
      <c r="A30" s="2" t="s">
        <v>114</v>
      </c>
      <c r="B30" s="4" t="s">
        <v>74</v>
      </c>
      <c r="C30" t="s">
        <v>140</v>
      </c>
      <c r="E30">
        <v>1</v>
      </c>
      <c r="F30">
        <v>0</v>
      </c>
      <c r="G30">
        <v>1</v>
      </c>
      <c r="H30">
        <v>1</v>
      </c>
      <c r="I30">
        <v>256</v>
      </c>
      <c r="J30">
        <v>1</v>
      </c>
      <c r="L30" t="str">
        <f t="shared" si="3"/>
        <v>true</v>
      </c>
      <c r="M30" t="str">
        <f t="shared" si="4"/>
        <v>false</v>
      </c>
      <c r="N30" t="str">
        <f t="shared" si="5"/>
        <v>true</v>
      </c>
      <c r="O30" t="str">
        <f t="shared" si="6"/>
        <v>true</v>
      </c>
      <c r="Q30" t="s">
        <v>132</v>
      </c>
      <c r="R30" t="s">
        <v>132</v>
      </c>
      <c r="T30" t="str">
        <f t="shared" si="7"/>
        <v>0xD2,</v>
      </c>
      <c r="U30" t="str">
        <f t="shared" si="8"/>
        <v xml:space="preserve"> {true,false,true,true,0x03,0x03}, // Ext Dual Input Fast Pgm</v>
      </c>
      <c r="V30" t="str">
        <f t="shared" si="9"/>
        <v>qspi_cmds[0xD2] = {true,false,true,true,0x03,0x03,"Ext Dual Input Fast Pgm"};</v>
      </c>
      <c r="X30" t="s">
        <v>5</v>
      </c>
      <c r="Y30" t="s">
        <v>5</v>
      </c>
      <c r="Z30" t="s">
        <v>12</v>
      </c>
      <c r="AB30" t="s">
        <v>13</v>
      </c>
      <c r="AD30" t="str">
        <f t="shared" si="0"/>
        <v>11010010</v>
      </c>
      <c r="AE30">
        <f t="shared" si="14"/>
        <v>1</v>
      </c>
      <c r="AF30">
        <f t="shared" si="14"/>
        <v>1</v>
      </c>
      <c r="AG30">
        <f t="shared" si="14"/>
        <v>0</v>
      </c>
      <c r="AH30">
        <f t="shared" si="14"/>
        <v>1</v>
      </c>
      <c r="AI30">
        <f t="shared" si="14"/>
        <v>0</v>
      </c>
      <c r="AJ30">
        <f t="shared" si="14"/>
        <v>0</v>
      </c>
      <c r="AK30">
        <f t="shared" si="14"/>
        <v>1</v>
      </c>
      <c r="AL30">
        <f t="shared" si="14"/>
        <v>0</v>
      </c>
      <c r="AN30" t="str">
        <f t="shared" si="11"/>
        <v/>
      </c>
    </row>
    <row r="31" spans="1:40" x14ac:dyDescent="0.25">
      <c r="A31" t="s">
        <v>14</v>
      </c>
      <c r="B31" s="4">
        <v>32</v>
      </c>
      <c r="C31" t="s">
        <v>97</v>
      </c>
      <c r="E31">
        <v>1</v>
      </c>
      <c r="F31">
        <v>0</v>
      </c>
      <c r="G31">
        <v>1</v>
      </c>
      <c r="H31">
        <v>1</v>
      </c>
      <c r="I31">
        <v>256</v>
      </c>
      <c r="J31">
        <v>1</v>
      </c>
      <c r="L31" t="str">
        <f t="shared" si="3"/>
        <v>true</v>
      </c>
      <c r="M31" t="str">
        <f t="shared" si="4"/>
        <v>false</v>
      </c>
      <c r="N31" t="str">
        <f t="shared" si="5"/>
        <v>true</v>
      </c>
      <c r="O31" t="str">
        <f t="shared" si="6"/>
        <v>true</v>
      </c>
      <c r="Q31" t="s">
        <v>128</v>
      </c>
      <c r="R31" t="s">
        <v>129</v>
      </c>
      <c r="T31" t="str">
        <f t="shared" si="7"/>
        <v>0x32,</v>
      </c>
      <c r="U31" t="str">
        <f t="shared" si="8"/>
        <v xml:space="preserve"> {true,false,true,true,0x01,0x0F}, // Quad Input Fast Pgm</v>
      </c>
      <c r="V31" t="str">
        <f t="shared" si="9"/>
        <v>qspi_cmds[0x32] = {true,false,true,true,0x01,0x0F,"Quad Input Fast Pgm"};</v>
      </c>
      <c r="X31" t="s">
        <v>5</v>
      </c>
      <c r="Y31" t="s">
        <v>12</v>
      </c>
      <c r="Z31" t="s">
        <v>15</v>
      </c>
      <c r="AA31" t="s">
        <v>9</v>
      </c>
      <c r="AB31" t="s">
        <v>10</v>
      </c>
      <c r="AD31" t="str">
        <f t="shared" si="0"/>
        <v>110010</v>
      </c>
      <c r="AE31">
        <f t="shared" si="14"/>
        <v>0</v>
      </c>
      <c r="AF31">
        <f t="shared" si="14"/>
        <v>0</v>
      </c>
      <c r="AG31">
        <f t="shared" si="14"/>
        <v>1</v>
      </c>
      <c r="AH31">
        <f t="shared" si="14"/>
        <v>1</v>
      </c>
      <c r="AI31">
        <f t="shared" si="14"/>
        <v>0</v>
      </c>
      <c r="AJ31">
        <f t="shared" si="14"/>
        <v>0</v>
      </c>
      <c r="AK31">
        <f t="shared" si="14"/>
        <v>1</v>
      </c>
      <c r="AL31">
        <f t="shared" si="14"/>
        <v>0</v>
      </c>
      <c r="AN31" t="str">
        <f t="shared" si="11"/>
        <v/>
      </c>
    </row>
    <row r="32" spans="1:40" ht="30" x14ac:dyDescent="0.25">
      <c r="A32" s="2" t="s">
        <v>115</v>
      </c>
      <c r="B32" s="4">
        <v>12</v>
      </c>
      <c r="C32" t="s">
        <v>141</v>
      </c>
      <c r="E32">
        <v>1</v>
      </c>
      <c r="F32">
        <v>0</v>
      </c>
      <c r="G32">
        <v>1</v>
      </c>
      <c r="H32">
        <v>1</v>
      </c>
      <c r="I32">
        <v>256</v>
      </c>
      <c r="J32">
        <v>1</v>
      </c>
      <c r="L32" t="str">
        <f t="shared" si="3"/>
        <v>true</v>
      </c>
      <c r="M32" t="str">
        <f t="shared" si="4"/>
        <v>false</v>
      </c>
      <c r="N32" t="str">
        <f t="shared" si="5"/>
        <v>true</v>
      </c>
      <c r="O32" t="str">
        <f t="shared" si="6"/>
        <v>true</v>
      </c>
      <c r="Q32" t="s">
        <v>129</v>
      </c>
      <c r="R32" t="s">
        <v>129</v>
      </c>
      <c r="T32" t="str">
        <f t="shared" si="7"/>
        <v>0x12,</v>
      </c>
      <c r="U32" t="str">
        <f t="shared" si="8"/>
        <v xml:space="preserve"> {true,false,true,true,0x0F,0x0F}, // Ext Quad Input Fast Pgm</v>
      </c>
      <c r="V32" t="str">
        <f t="shared" si="9"/>
        <v>qspi_cmds[0x12] = {true,false,true,true,0x0F,0x0F,"Ext Quad Input Fast Pgm"};</v>
      </c>
      <c r="X32" t="s">
        <v>5</v>
      </c>
      <c r="Y32" t="s">
        <v>12</v>
      </c>
      <c r="AB32" t="s">
        <v>16</v>
      </c>
      <c r="AD32" t="str">
        <f t="shared" si="0"/>
        <v>10010</v>
      </c>
      <c r="AE32">
        <f t="shared" si="14"/>
        <v>0</v>
      </c>
      <c r="AF32">
        <f t="shared" si="14"/>
        <v>0</v>
      </c>
      <c r="AG32">
        <f t="shared" si="14"/>
        <v>0</v>
      </c>
      <c r="AH32">
        <f t="shared" si="14"/>
        <v>1</v>
      </c>
      <c r="AI32">
        <f t="shared" si="14"/>
        <v>0</v>
      </c>
      <c r="AJ32">
        <f t="shared" si="14"/>
        <v>0</v>
      </c>
      <c r="AK32">
        <f t="shared" si="14"/>
        <v>1</v>
      </c>
      <c r="AL32">
        <f t="shared" si="14"/>
        <v>0</v>
      </c>
      <c r="AN32" t="str">
        <f t="shared" si="11"/>
        <v/>
      </c>
    </row>
    <row r="33" spans="1:40" x14ac:dyDescent="0.25">
      <c r="A33" t="s">
        <v>17</v>
      </c>
      <c r="B33" s="4">
        <v>20</v>
      </c>
      <c r="C33" t="s">
        <v>86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L33" t="str">
        <f t="shared" si="3"/>
        <v>true</v>
      </c>
      <c r="M33" t="str">
        <f t="shared" si="4"/>
        <v>false</v>
      </c>
      <c r="N33" t="str">
        <f t="shared" si="5"/>
        <v>false</v>
      </c>
      <c r="O33" t="str">
        <f t="shared" si="6"/>
        <v>false</v>
      </c>
      <c r="Q33" t="s">
        <v>128</v>
      </c>
      <c r="R33" t="s">
        <v>131</v>
      </c>
      <c r="T33" t="str">
        <f t="shared" si="7"/>
        <v>0x20,</v>
      </c>
      <c r="U33" t="str">
        <f t="shared" si="8"/>
        <v xml:space="preserve"> {true,false,false,false,0x01,0x00}, // Subsector Erase</v>
      </c>
      <c r="V33" t="str">
        <f t="shared" si="9"/>
        <v>qspi_cmds[0x20] = {true,false,false,false,0x01,0x00,"Subsector Erase"};</v>
      </c>
      <c r="X33" t="s">
        <v>5</v>
      </c>
      <c r="Y33" t="s">
        <v>5</v>
      </c>
      <c r="Z33" t="s">
        <v>5</v>
      </c>
      <c r="AA33">
        <v>0</v>
      </c>
      <c r="AB33" t="s">
        <v>10</v>
      </c>
      <c r="AD33" t="str">
        <f t="shared" si="0"/>
        <v>100000</v>
      </c>
      <c r="AE33">
        <f t="shared" ref="AE33:AL41" si="15">_xlfn.BITAND(_xlfn.BITRSHIFT(BIN2DEC($AD33),AE$1),1)</f>
        <v>0</v>
      </c>
      <c r="AF33">
        <f t="shared" si="15"/>
        <v>0</v>
      </c>
      <c r="AG33">
        <f t="shared" si="15"/>
        <v>1</v>
      </c>
      <c r="AH33">
        <f t="shared" si="15"/>
        <v>0</v>
      </c>
      <c r="AI33">
        <f t="shared" si="15"/>
        <v>0</v>
      </c>
      <c r="AJ33">
        <f t="shared" si="15"/>
        <v>0</v>
      </c>
      <c r="AK33">
        <f t="shared" si="15"/>
        <v>0</v>
      </c>
      <c r="AL33">
        <f t="shared" si="15"/>
        <v>0</v>
      </c>
      <c r="AN33" t="str">
        <f t="shared" si="11"/>
        <v>Wont Work</v>
      </c>
    </row>
    <row r="34" spans="1:40" x14ac:dyDescent="0.25">
      <c r="A34" t="s">
        <v>18</v>
      </c>
      <c r="B34" s="4" t="s">
        <v>62</v>
      </c>
      <c r="C34" t="s">
        <v>87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L34" t="str">
        <f t="shared" si="3"/>
        <v>true</v>
      </c>
      <c r="M34" t="str">
        <f t="shared" si="4"/>
        <v>false</v>
      </c>
      <c r="N34" t="str">
        <f t="shared" si="5"/>
        <v>false</v>
      </c>
      <c r="O34" t="str">
        <f t="shared" si="6"/>
        <v>false</v>
      </c>
      <c r="Q34" t="s">
        <v>128</v>
      </c>
      <c r="R34" t="s">
        <v>131</v>
      </c>
      <c r="T34" t="str">
        <f t="shared" si="7"/>
        <v>0xD8,</v>
      </c>
      <c r="U34" t="str">
        <f t="shared" si="8"/>
        <v xml:space="preserve"> {true,false,false,false,0x01,0x00}, // Sector Erase</v>
      </c>
      <c r="V34" t="str">
        <f t="shared" si="9"/>
        <v>qspi_cmds[0xD8] = {true,false,false,false,0x01,0x00,"Sector Erase"};</v>
      </c>
      <c r="AB34" t="s">
        <v>10</v>
      </c>
      <c r="AD34" t="str">
        <f t="shared" si="0"/>
        <v>11011000</v>
      </c>
      <c r="AE34">
        <f t="shared" si="15"/>
        <v>1</v>
      </c>
      <c r="AF34">
        <f t="shared" si="15"/>
        <v>1</v>
      </c>
      <c r="AG34">
        <f t="shared" si="15"/>
        <v>0</v>
      </c>
      <c r="AH34">
        <f t="shared" si="15"/>
        <v>1</v>
      </c>
      <c r="AI34">
        <f t="shared" si="15"/>
        <v>1</v>
      </c>
      <c r="AJ34">
        <f t="shared" si="15"/>
        <v>0</v>
      </c>
      <c r="AK34">
        <f t="shared" si="15"/>
        <v>0</v>
      </c>
      <c r="AL34">
        <f t="shared" si="15"/>
        <v>0</v>
      </c>
      <c r="AN34" t="str">
        <f t="shared" si="11"/>
        <v/>
      </c>
    </row>
    <row r="35" spans="1:40" x14ac:dyDescent="0.25">
      <c r="A35" t="s">
        <v>19</v>
      </c>
      <c r="B35" s="4" t="s">
        <v>63</v>
      </c>
      <c r="C35" t="s">
        <v>88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L35" t="str">
        <f t="shared" si="3"/>
        <v>false</v>
      </c>
      <c r="M35" t="str">
        <f t="shared" si="4"/>
        <v>false</v>
      </c>
      <c r="N35" t="str">
        <f t="shared" si="5"/>
        <v>false</v>
      </c>
      <c r="O35" t="str">
        <f t="shared" si="6"/>
        <v>false</v>
      </c>
      <c r="Q35" t="s">
        <v>131</v>
      </c>
      <c r="R35" t="s">
        <v>131</v>
      </c>
      <c r="T35" t="str">
        <f t="shared" si="7"/>
        <v>0xC7,</v>
      </c>
      <c r="U35" t="str">
        <f t="shared" si="8"/>
        <v xml:space="preserve"> {false,false,false,false,0x00,0x00}, // Bulk Erase</v>
      </c>
      <c r="V35" t="str">
        <f t="shared" si="9"/>
        <v>qspi_cmds[0xC7] = {false,false,false,false,0x00,0x00,"Bulk Erase"};</v>
      </c>
      <c r="AB35" t="s">
        <v>7</v>
      </c>
      <c r="AD35" t="str">
        <f t="shared" si="0"/>
        <v>11000111</v>
      </c>
      <c r="AE35">
        <f t="shared" si="15"/>
        <v>1</v>
      </c>
      <c r="AF35">
        <f t="shared" si="15"/>
        <v>1</v>
      </c>
      <c r="AG35">
        <f t="shared" si="15"/>
        <v>0</v>
      </c>
      <c r="AH35">
        <f t="shared" si="15"/>
        <v>0</v>
      </c>
      <c r="AI35">
        <f t="shared" si="15"/>
        <v>0</v>
      </c>
      <c r="AJ35">
        <f t="shared" si="15"/>
        <v>1</v>
      </c>
      <c r="AK35">
        <f t="shared" si="15"/>
        <v>1</v>
      </c>
      <c r="AL35">
        <f t="shared" si="15"/>
        <v>1</v>
      </c>
      <c r="AN35" t="str">
        <f t="shared" si="11"/>
        <v/>
      </c>
    </row>
    <row r="36" spans="1:40" x14ac:dyDescent="0.25">
      <c r="A36" t="s">
        <v>20</v>
      </c>
      <c r="B36" s="4" t="s">
        <v>64</v>
      </c>
      <c r="C36" t="s">
        <v>98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L36" t="str">
        <f t="shared" si="3"/>
        <v>false</v>
      </c>
      <c r="M36" t="str">
        <f t="shared" si="4"/>
        <v>false</v>
      </c>
      <c r="N36" t="str">
        <f t="shared" si="5"/>
        <v>false</v>
      </c>
      <c r="O36" t="str">
        <f t="shared" si="6"/>
        <v>false</v>
      </c>
      <c r="Q36" t="s">
        <v>131</v>
      </c>
      <c r="R36" t="s">
        <v>131</v>
      </c>
      <c r="T36" t="str">
        <f t="shared" si="7"/>
        <v>0x7A,</v>
      </c>
      <c r="U36" t="str">
        <f t="shared" si="8"/>
        <v xml:space="preserve"> {false,false,false,false,0x00,0x00}, // Pgm/Erase Resume</v>
      </c>
      <c r="V36" t="str">
        <f t="shared" si="9"/>
        <v>qspi_cmds[0x7A] = {false,false,false,false,0x00,0x00,"Pgm/Erase Resume"};</v>
      </c>
      <c r="X36" t="s">
        <v>5</v>
      </c>
      <c r="Y36" t="s">
        <v>5</v>
      </c>
      <c r="Z36" t="s">
        <v>5</v>
      </c>
      <c r="AA36">
        <v>0</v>
      </c>
      <c r="AB36" t="s">
        <v>7</v>
      </c>
      <c r="AD36" t="str">
        <f t="shared" si="0"/>
        <v>1111010</v>
      </c>
      <c r="AE36">
        <f t="shared" si="15"/>
        <v>0</v>
      </c>
      <c r="AF36">
        <f t="shared" si="15"/>
        <v>1</v>
      </c>
      <c r="AG36">
        <f t="shared" si="15"/>
        <v>1</v>
      </c>
      <c r="AH36">
        <f t="shared" si="15"/>
        <v>1</v>
      </c>
      <c r="AI36">
        <f t="shared" si="15"/>
        <v>1</v>
      </c>
      <c r="AJ36">
        <f t="shared" si="15"/>
        <v>0</v>
      </c>
      <c r="AK36">
        <f t="shared" si="15"/>
        <v>1</v>
      </c>
      <c r="AL36">
        <f t="shared" si="15"/>
        <v>0</v>
      </c>
      <c r="AN36" t="str">
        <f t="shared" si="11"/>
        <v>seems fine</v>
      </c>
    </row>
    <row r="37" spans="1:40" x14ac:dyDescent="0.25">
      <c r="A37" t="s">
        <v>21</v>
      </c>
      <c r="B37" s="4">
        <v>75</v>
      </c>
      <c r="C37" t="s">
        <v>99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L37" t="str">
        <f t="shared" si="3"/>
        <v>false</v>
      </c>
      <c r="M37" t="str">
        <f t="shared" si="4"/>
        <v>false</v>
      </c>
      <c r="N37" t="str">
        <f t="shared" si="5"/>
        <v>false</v>
      </c>
      <c r="O37" t="str">
        <f t="shared" si="6"/>
        <v>false</v>
      </c>
      <c r="Q37" t="s">
        <v>131</v>
      </c>
      <c r="R37" t="s">
        <v>131</v>
      </c>
      <c r="T37" t="str">
        <f t="shared" si="7"/>
        <v>0x75,</v>
      </c>
      <c r="U37" t="str">
        <f t="shared" si="8"/>
        <v xml:space="preserve"> {false,false,false,false,0x00,0x00}, // Pgm/Erase Suspend</v>
      </c>
      <c r="V37" t="str">
        <f t="shared" si="9"/>
        <v>qspi_cmds[0x75] = {false,false,false,false,0x00,0x00,"Pgm/Erase Suspend"};</v>
      </c>
      <c r="AD37" t="str">
        <f t="shared" si="0"/>
        <v>1110101</v>
      </c>
      <c r="AE37">
        <f t="shared" si="15"/>
        <v>0</v>
      </c>
      <c r="AF37">
        <f t="shared" si="15"/>
        <v>1</v>
      </c>
      <c r="AG37">
        <f t="shared" si="15"/>
        <v>1</v>
      </c>
      <c r="AH37">
        <f t="shared" si="15"/>
        <v>1</v>
      </c>
      <c r="AI37">
        <f t="shared" si="15"/>
        <v>0</v>
      </c>
      <c r="AJ37">
        <f t="shared" si="15"/>
        <v>1</v>
      </c>
      <c r="AK37">
        <f t="shared" si="15"/>
        <v>0</v>
      </c>
      <c r="AL37">
        <f t="shared" si="15"/>
        <v>1</v>
      </c>
      <c r="AN37" t="str">
        <f t="shared" si="11"/>
        <v/>
      </c>
    </row>
    <row r="38" spans="1:40" x14ac:dyDescent="0.25">
      <c r="A38" t="s">
        <v>22</v>
      </c>
      <c r="B38" s="4" t="s">
        <v>65</v>
      </c>
      <c r="C38" t="s">
        <v>102</v>
      </c>
      <c r="E38">
        <v>1</v>
      </c>
      <c r="F38">
        <v>1</v>
      </c>
      <c r="G38">
        <v>1</v>
      </c>
      <c r="H38">
        <v>1</v>
      </c>
      <c r="I38">
        <v>64</v>
      </c>
      <c r="J38">
        <v>0</v>
      </c>
      <c r="L38" t="str">
        <f t="shared" si="3"/>
        <v>true</v>
      </c>
      <c r="M38" t="str">
        <f t="shared" si="4"/>
        <v>true</v>
      </c>
      <c r="N38" t="str">
        <f t="shared" si="5"/>
        <v>true</v>
      </c>
      <c r="O38" t="str">
        <f t="shared" si="6"/>
        <v>false</v>
      </c>
      <c r="Q38" t="s">
        <v>128</v>
      </c>
      <c r="R38" t="s">
        <v>130</v>
      </c>
      <c r="T38" t="str">
        <f t="shared" si="7"/>
        <v>0x4B,</v>
      </c>
      <c r="U38" t="str">
        <f t="shared" si="8"/>
        <v xml:space="preserve"> {true,true,true,false,0x01,0x02}, // Read OTP Array</v>
      </c>
      <c r="V38" t="str">
        <f t="shared" si="9"/>
        <v>qspi_cmds[0x4B] = {true,true,true,false,0x01,0x02,"Read OTP Array"};</v>
      </c>
      <c r="X38" t="s">
        <v>5</v>
      </c>
      <c r="Y38" t="s">
        <v>5</v>
      </c>
      <c r="Z38" t="s">
        <v>5</v>
      </c>
      <c r="AA38" t="s">
        <v>23</v>
      </c>
      <c r="AB38">
        <v>5</v>
      </c>
      <c r="AD38" t="str">
        <f t="shared" si="0"/>
        <v>1001011</v>
      </c>
      <c r="AE38">
        <f t="shared" si="15"/>
        <v>0</v>
      </c>
      <c r="AF38">
        <f t="shared" si="15"/>
        <v>1</v>
      </c>
      <c r="AG38">
        <f t="shared" si="15"/>
        <v>0</v>
      </c>
      <c r="AH38">
        <f t="shared" si="15"/>
        <v>0</v>
      </c>
      <c r="AI38">
        <f t="shared" si="15"/>
        <v>1</v>
      </c>
      <c r="AJ38">
        <f t="shared" si="15"/>
        <v>0</v>
      </c>
      <c r="AK38">
        <f t="shared" si="15"/>
        <v>1</v>
      </c>
      <c r="AL38">
        <f t="shared" si="15"/>
        <v>1</v>
      </c>
      <c r="AN38" t="str">
        <f t="shared" si="11"/>
        <v>seems fine</v>
      </c>
    </row>
    <row r="39" spans="1:40" x14ac:dyDescent="0.25">
      <c r="A39" t="s">
        <v>24</v>
      </c>
      <c r="B39" s="4">
        <v>42</v>
      </c>
      <c r="C39" t="s">
        <v>103</v>
      </c>
      <c r="E39">
        <v>1</v>
      </c>
      <c r="F39">
        <v>0</v>
      </c>
      <c r="G39">
        <v>1</v>
      </c>
      <c r="H39">
        <v>1</v>
      </c>
      <c r="I39">
        <v>64</v>
      </c>
      <c r="J39">
        <v>1</v>
      </c>
      <c r="L39" t="str">
        <f t="shared" si="3"/>
        <v>true</v>
      </c>
      <c r="M39" t="str">
        <f t="shared" si="4"/>
        <v>false</v>
      </c>
      <c r="N39" t="str">
        <f t="shared" si="5"/>
        <v>true</v>
      </c>
      <c r="O39" t="str">
        <f t="shared" si="6"/>
        <v>true</v>
      </c>
      <c r="Q39" t="s">
        <v>128</v>
      </c>
      <c r="R39" t="s">
        <v>128</v>
      </c>
      <c r="T39" t="str">
        <f t="shared" si="7"/>
        <v>0x42,</v>
      </c>
      <c r="U39" t="str">
        <f t="shared" si="8"/>
        <v xml:space="preserve"> {true,false,true,true,0x01,0x01}, // Pgm OTP Array</v>
      </c>
      <c r="V39" t="str">
        <f t="shared" si="9"/>
        <v>qspi_cmds[0x42] = {true,false,true,true,0x01,0x01,"Pgm OTP Array"};</v>
      </c>
      <c r="AB39">
        <v>4</v>
      </c>
      <c r="AD39" t="str">
        <f t="shared" si="0"/>
        <v>1000010</v>
      </c>
      <c r="AE39">
        <f t="shared" si="15"/>
        <v>0</v>
      </c>
      <c r="AF39">
        <f t="shared" si="15"/>
        <v>1</v>
      </c>
      <c r="AG39">
        <f t="shared" si="15"/>
        <v>0</v>
      </c>
      <c r="AH39">
        <f t="shared" si="15"/>
        <v>0</v>
      </c>
      <c r="AI39">
        <f t="shared" si="15"/>
        <v>0</v>
      </c>
      <c r="AJ39">
        <f t="shared" si="15"/>
        <v>0</v>
      </c>
      <c r="AK39">
        <f t="shared" si="15"/>
        <v>1</v>
      </c>
      <c r="AL39">
        <f t="shared" si="15"/>
        <v>0</v>
      </c>
      <c r="AN39" t="str">
        <f t="shared" si="11"/>
        <v/>
      </c>
    </row>
    <row r="40" spans="1:40" x14ac:dyDescent="0.25">
      <c r="A40" t="s">
        <v>26</v>
      </c>
      <c r="B40" s="4" t="s">
        <v>66</v>
      </c>
      <c r="C40" t="s">
        <v>25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L40" t="str">
        <f t="shared" si="3"/>
        <v>false</v>
      </c>
      <c r="M40" t="str">
        <f t="shared" si="4"/>
        <v>false</v>
      </c>
      <c r="N40" t="str">
        <f t="shared" si="5"/>
        <v>false</v>
      </c>
      <c r="O40" t="str">
        <f t="shared" si="6"/>
        <v>false</v>
      </c>
      <c r="Q40" t="s">
        <v>131</v>
      </c>
      <c r="R40" t="s">
        <v>131</v>
      </c>
      <c r="T40" t="str">
        <f t="shared" si="7"/>
        <v>0xB9,</v>
      </c>
      <c r="U40" t="str">
        <f t="shared" si="8"/>
        <v xml:space="preserve"> {false,false,false,false,0x00,0x00}, // Deep Power-Down</v>
      </c>
      <c r="V40" t="str">
        <f t="shared" si="9"/>
        <v>qspi_cmds[0xB9] = {false,false,false,false,0x00,0x00,"Deep Power-Down"};</v>
      </c>
      <c r="X40" t="s">
        <v>5</v>
      </c>
      <c r="Y40" t="s">
        <v>5</v>
      </c>
      <c r="Z40" t="s">
        <v>5</v>
      </c>
      <c r="AA40">
        <v>0</v>
      </c>
      <c r="AB40">
        <v>2</v>
      </c>
      <c r="AD40" t="str">
        <f t="shared" si="0"/>
        <v>10111001</v>
      </c>
      <c r="AE40">
        <f t="shared" si="15"/>
        <v>1</v>
      </c>
      <c r="AF40">
        <f t="shared" si="15"/>
        <v>0</v>
      </c>
      <c r="AG40">
        <f t="shared" si="15"/>
        <v>1</v>
      </c>
      <c r="AH40">
        <f t="shared" si="15"/>
        <v>1</v>
      </c>
      <c r="AI40">
        <f t="shared" si="15"/>
        <v>1</v>
      </c>
      <c r="AJ40">
        <f t="shared" si="15"/>
        <v>0</v>
      </c>
      <c r="AK40">
        <f t="shared" si="15"/>
        <v>0</v>
      </c>
      <c r="AL40">
        <f t="shared" si="15"/>
        <v>1</v>
      </c>
      <c r="AN40" t="str">
        <f t="shared" si="11"/>
        <v>seems fine</v>
      </c>
    </row>
    <row r="41" spans="1:40" x14ac:dyDescent="0.25">
      <c r="A41" t="s">
        <v>27</v>
      </c>
      <c r="B41" s="4" t="s">
        <v>67</v>
      </c>
      <c r="C41" t="s">
        <v>106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 t="str">
        <f t="shared" si="3"/>
        <v>false</v>
      </c>
      <c r="M41" t="str">
        <f t="shared" si="4"/>
        <v>false</v>
      </c>
      <c r="N41" t="str">
        <f t="shared" si="5"/>
        <v>false</v>
      </c>
      <c r="O41" t="str">
        <f t="shared" si="6"/>
        <v>false</v>
      </c>
      <c r="Q41" t="s">
        <v>131</v>
      </c>
      <c r="R41" t="s">
        <v>131</v>
      </c>
      <c r="T41" t="str">
        <f t="shared" si="7"/>
        <v>0xAB,</v>
      </c>
      <c r="U41" t="str">
        <f t="shared" si="8"/>
        <v xml:space="preserve"> {false,false,false,false,0x00,0x00}, // Release From DPD</v>
      </c>
      <c r="V41" t="str">
        <f t="shared" si="9"/>
        <v>qspi_cmds[0xAB] = {false,false,false,false,0x00,0x00,"Release From DPD"};</v>
      </c>
      <c r="AD41" t="str">
        <f t="shared" si="0"/>
        <v>10101011</v>
      </c>
      <c r="AE41">
        <f t="shared" si="15"/>
        <v>1</v>
      </c>
      <c r="AF41">
        <f t="shared" si="15"/>
        <v>0</v>
      </c>
      <c r="AG41">
        <f t="shared" si="15"/>
        <v>1</v>
      </c>
      <c r="AH41">
        <f t="shared" si="15"/>
        <v>0</v>
      </c>
      <c r="AI41">
        <f t="shared" si="15"/>
        <v>1</v>
      </c>
      <c r="AJ41">
        <f t="shared" si="15"/>
        <v>0</v>
      </c>
      <c r="AK41">
        <f t="shared" si="15"/>
        <v>1</v>
      </c>
      <c r="AL41">
        <f t="shared" si="15"/>
        <v>1</v>
      </c>
      <c r="AN41" t="str">
        <f t="shared" si="11"/>
        <v/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Spindler</dc:creator>
  <cp:lastModifiedBy>Phillip Spindler</cp:lastModifiedBy>
  <dcterms:created xsi:type="dcterms:W3CDTF">2016-07-14T14:24:00Z</dcterms:created>
  <dcterms:modified xsi:type="dcterms:W3CDTF">2016-08-29T16:38:05Z</dcterms:modified>
</cp:coreProperties>
</file>