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naz\OneDrive\Área de Trabalho\SpaceLab\FloripaSat-2\Hardware Development\daughter_boards_obdh2\Memory_Expansion_Daughter_Board\hardware\Project Outputs for DB_Memory\Bill of Materials\"/>
    </mc:Choice>
  </mc:AlternateContent>
  <xr:revisionPtr revIDLastSave="0" documentId="13_ncr:1_{CB5BE391-E6CC-4483-8AA1-69E33B0342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FilterDatabase" localSheetId="0" hidden="1">Plan1!$B$10:$K$10</definedName>
    <definedName name="Print_Area" localSheetId="0">Plan1!$A$1:$K$24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 l="1"/>
  <c r="H8" i="1" l="1"/>
  <c r="G8" i="1"/>
</calcChain>
</file>

<file path=xl/sharedStrings.xml><?xml version="1.0" encoding="utf-8"?>
<sst xmlns="http://schemas.openxmlformats.org/spreadsheetml/2006/main" count="150" uniqueCount="103">
  <si>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</si>
  <si>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</si>
  <si>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</si>
  <si>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</si>
  <si>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</si>
  <si>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</si>
  <si>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</si>
  <si>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</si>
  <si>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DB_Memory.PrjPCB</t>
  </si>
  <si>
    <t>None</t>
  </si>
  <si>
    <t>&lt;Parameter ProductCode not found&gt;</t>
  </si>
  <si>
    <t>21/03/2020</t>
  </si>
  <si>
    <t>13:33:06</t>
  </si>
  <si>
    <t>Supplier 1</t>
  </si>
  <si>
    <t>Digi-Key</t>
  </si>
  <si>
    <t/>
  </si>
  <si>
    <t>Mouser</t>
  </si>
  <si>
    <t>Supplier Part Number 1</t>
  </si>
  <si>
    <t>541-10.0KCCT-ND</t>
  </si>
  <si>
    <t>SAM1039-03-ND</t>
  </si>
  <si>
    <t>160-1413-1-ND</t>
  </si>
  <si>
    <t>296-1222-1-ND</t>
  </si>
  <si>
    <t>311-100KCRCT-ND</t>
  </si>
  <si>
    <t>311-1141-1-ND</t>
  </si>
  <si>
    <t>311-1401-1-ND</t>
  </si>
  <si>
    <t>587-2990-6-ND</t>
  </si>
  <si>
    <t>2019-RK73H2ATTD3300FCT-ND</t>
  </si>
  <si>
    <t>200-FSI11003GDAD</t>
  </si>
  <si>
    <t>200-TSW10208GSRA</t>
  </si>
  <si>
    <t>Supplier 2</t>
  </si>
  <si>
    <t>Supplier Part Number 2</t>
  </si>
  <si>
    <t>71-CRCW0805-10K-E3</t>
  </si>
  <si>
    <t>859-LTST-C170KFKT</t>
  </si>
  <si>
    <t>595-SN74LVC125APWR</t>
  </si>
  <si>
    <t>603-RC0805FR-07100KL</t>
  </si>
  <si>
    <t>603-CC805KRX7R8BB104</t>
  </si>
  <si>
    <t>603-CC201KRX7R9BB101</t>
  </si>
  <si>
    <t>963-TMK212AB7475KG-T</t>
  </si>
  <si>
    <t>660-RK73H2ATTD3300F</t>
  </si>
  <si>
    <t>SAM9412-ND</t>
  </si>
  <si>
    <t>SAM1039-02-ND</t>
  </si>
  <si>
    <t>Manufacturer</t>
  </si>
  <si>
    <t>Vishay</t>
  </si>
  <si>
    <t>Samtec</t>
  </si>
  <si>
    <t>Vishay Lite-On</t>
  </si>
  <si>
    <t>Texas Instruments</t>
  </si>
  <si>
    <t>Yageo</t>
  </si>
  <si>
    <t>Taiyo Yuden</t>
  </si>
  <si>
    <t>KOA Speer</t>
  </si>
  <si>
    <t>Comment</t>
  </si>
  <si>
    <t>10k</t>
  </si>
  <si>
    <t>0R</t>
  </si>
  <si>
    <t>HEADER 3x</t>
  </si>
  <si>
    <t>MT25QL01GBBB8ESF-0SIT</t>
  </si>
  <si>
    <t>WM12834CT-ND</t>
  </si>
  <si>
    <t>Orange</t>
  </si>
  <si>
    <t>SN74LVC125APWR</t>
  </si>
  <si>
    <t>100k</t>
  </si>
  <si>
    <t>0.1uF/25V</t>
  </si>
  <si>
    <t>100nF/50V</t>
  </si>
  <si>
    <t>4.7uF/25V</t>
  </si>
  <si>
    <t>330R</t>
  </si>
  <si>
    <t>FSI-110-03-G-D-AD</t>
  </si>
  <si>
    <t>HEADER 2x</t>
  </si>
  <si>
    <t>Description</t>
  </si>
  <si>
    <t>RES 10K OHM 1/8W 1%  0805</t>
  </si>
  <si>
    <t>RES 0R OHM 1/16W JUMPER 0805</t>
  </si>
  <si>
    <t>Conn Unshrouded Header HDR 3 POS 2.54mm Solder RA Thru-Hole Automotive Bulk</t>
  </si>
  <si>
    <t>IC FLASH 1GBIT 108MHZ 16SOIC</t>
  </si>
  <si>
    <t>MicroSD CARD Connector</t>
  </si>
  <si>
    <t>SMD Orange LED</t>
  </si>
  <si>
    <t>IC BUF NON-INVERT 3.6V 14TSSOP</t>
  </si>
  <si>
    <t>RES 100K OHM 1/8W 1% 0805</t>
  </si>
  <si>
    <t>CAP CER 0.1UF 25V 10% X7R 0805</t>
  </si>
  <si>
    <t>CAP CER 100nF 50V 0603 10%</t>
  </si>
  <si>
    <t>CAP CER 4.7UF 25V 10% X7R 0805</t>
  </si>
  <si>
    <t>RES 330R OHM 1/4W 1% 0805</t>
  </si>
  <si>
    <t>Conn Unshrouded Header HDR 2 POS 2.54mm Solder RA Thru-Hole Automotive Bulk</t>
  </si>
  <si>
    <t>Quantity</t>
  </si>
  <si>
    <t>Designator</t>
  </si>
  <si>
    <t>R2, R3, R4, R5, R7, R8, R9, R10, R11, R12, R13, R14, R15</t>
  </si>
  <si>
    <t>J_V1, J_V2, J_V3</t>
  </si>
  <si>
    <t>P2, P3</t>
  </si>
  <si>
    <t>U1</t>
  </si>
  <si>
    <t>SC1</t>
  </si>
  <si>
    <t>D1</t>
  </si>
  <si>
    <t>U2</t>
  </si>
  <si>
    <t>R6</t>
  </si>
  <si>
    <t>C3</t>
  </si>
  <si>
    <t>C1</t>
  </si>
  <si>
    <t>C2</t>
  </si>
  <si>
    <t>R1</t>
  </si>
  <si>
    <t>P1</t>
  </si>
  <si>
    <t>P4</t>
  </si>
  <si>
    <t>Fitted</t>
  </si>
  <si>
    <t>Yes</t>
  </si>
  <si>
    <t>?</t>
  </si>
  <si>
    <t xml:space="preserve">538-503182-1852 </t>
  </si>
  <si>
    <t>Molex</t>
  </si>
  <si>
    <t>557-1981-1-ND</t>
  </si>
  <si>
    <t>340-278808-TRAY</t>
  </si>
  <si>
    <t>Micron</t>
  </si>
  <si>
    <t>200-TSW10308GSRA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</si>
</sst>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7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3" fillId="0" borderId="6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6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0" borderId="6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9" xfId="0" applyFont="1" applyFill="1" applyBorder="1"/>
    <xf numFmtId="0" fontId="1" fillId="3" borderId="3" xfId="0" applyFont="1" applyFill="1" applyBorder="1"/>
    <xf numFmtId="0" fontId="1" fillId="3" borderId="10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2" fillId="3" borderId="0" xfId="0" applyFont="1" applyFill="1" applyBorder="1" applyAlignment="1">
      <alignment vertical="center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0" fontId="8" fillId="0" borderId="1" xfId="1" quotePrefix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3</xdr:col>
      <xdr:colOff>460883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aiyo%20Yuden&amp;mpn=TMK212AB7475KG-T&amp;seller=Digi-Key&amp;sku=587-2990-6-ND&amp;country=BR&amp;channel=BOM%20Report&amp;ref=supplier&amp;" TargetMode="External"/><Relationship Id="rId13" Type="http://schemas.openxmlformats.org/officeDocument/2006/relationships/hyperlink" Target="https://octopart-clicks.com/click/altium?manufacturer=Vishay%20Lite-On&amp;mpn=LTST-C170KFKT&amp;seller=Mouser&amp;sku=859-LTST-C170KFKT&amp;country=BR&amp;channel=BOM%20Report&amp;ref=supplier&amp;" TargetMode="External"/><Relationship Id="rId18" Type="http://schemas.openxmlformats.org/officeDocument/2006/relationships/hyperlink" Target="https://octopart-clicks.com/click/altium?manufacturer=Taiyo%20Yuden&amp;mpn=TMK212AB7475KG-T&amp;seller=Mouser&amp;sku=963-TMK212AB7475KG-T&amp;country=BR&amp;channel=BOM%20Report&amp;ref=supplier&amp;" TargetMode="External"/><Relationship Id="rId3" Type="http://schemas.openxmlformats.org/officeDocument/2006/relationships/hyperlink" Target="https://octopart-clicks.com/click/altium?manufacturer=Vishay%20Lite-On&amp;mpn=LTST-C170KFKT&amp;seller=Digi-Key&amp;sku=160-1413-1-ND&amp;country=BR&amp;channel=BOM%20Report&amp;ref=supplier&amp;" TargetMode="External"/><Relationship Id="rId21" Type="http://schemas.openxmlformats.org/officeDocument/2006/relationships/hyperlink" Target="https://octopart-clicks.com/click/altium?manufacturer=Samtec&amp;mpn=TSW-102-08-G-S-RA&amp;seller=Digi-Key&amp;sku=SAM1039-02-ND&amp;country=BR&amp;channel=BOM%20Report&amp;ref=supplier&amp;" TargetMode="External"/><Relationship Id="rId7" Type="http://schemas.openxmlformats.org/officeDocument/2006/relationships/hyperlink" Target="https://octopart-clicks.com/click/altium?manufacturer=Yageo&amp;mpn=CC0201KRX7R9BB101&amp;seller=Digi-Key&amp;sku=311-1401-1-ND&amp;country=BR&amp;channel=BOM%20Report&amp;ref=supplier&amp;" TargetMode="External"/><Relationship Id="rId12" Type="http://schemas.openxmlformats.org/officeDocument/2006/relationships/hyperlink" Target="https://octopart-clicks.com/click/altium?manufacturer=Vishay&amp;mpn=CRCW080510K0FKEA&amp;seller=Mouser&amp;sku=71-CRCW0805-10K-E3&amp;country=BR&amp;channel=BOM%20Report&amp;ref=supplier&amp;" TargetMode="External"/><Relationship Id="rId17" Type="http://schemas.openxmlformats.org/officeDocument/2006/relationships/hyperlink" Target="https://octopart-clicks.com/click/altium?manufacturer=Yageo&amp;mpn=CC0201KRX7R9BB101&amp;seller=Mouser&amp;sku=603-CC201KRX7R9BB101&amp;country=BR&amp;channel=BOM%20Report&amp;ref=supplier&amp;" TargetMode="External"/><Relationship Id="rId2" Type="http://schemas.openxmlformats.org/officeDocument/2006/relationships/hyperlink" Target="https://octopart-clicks.com/click/altium?manufacturer=Samtec&amp;mpn=TSW-103-08-G-S-RA&amp;seller=Digi-Key&amp;sku=SAM1039-03-ND&amp;country=BR&amp;channel=BOM%20Report&amp;ref=supplier&amp;" TargetMode="External"/><Relationship Id="rId16" Type="http://schemas.openxmlformats.org/officeDocument/2006/relationships/hyperlink" Target="https://octopart-clicks.com/click/altium?manufacturer=Yageo&amp;mpn=CC0805KRX7R8BB104&amp;seller=Mouser&amp;sku=603-CC805KRX7R8BB104&amp;country=BR&amp;channel=BOM%20Report&amp;ref=supplier&amp;" TargetMode="External"/><Relationship Id="rId20" Type="http://schemas.openxmlformats.org/officeDocument/2006/relationships/hyperlink" Target="https://octopart-clicks.com/click/altium?manufacturer=Samtec&amp;mpn=FSI-110-03-G-D-AD&amp;seller=Digi-Key&amp;sku=SAM9412-ND&amp;country=BR&amp;channel=BOM%20Report&amp;ref=supplier&amp;" TargetMode="External"/><Relationship Id="rId1" Type="http://schemas.openxmlformats.org/officeDocument/2006/relationships/hyperlink" Target="https://octopart-clicks.com/click/altium?manufacturer=Vishay&amp;mpn=CRCW080510K0FKEA&amp;seller=Digi-Key&amp;sku=541-10.0KCCT-ND&amp;country=BR&amp;channel=BOM%20Report&amp;ref=supplier&amp;" TargetMode="External"/><Relationship Id="rId6" Type="http://schemas.openxmlformats.org/officeDocument/2006/relationships/hyperlink" Target="https://octopart-clicks.com/click/altium?manufacturer=Yageo&amp;mpn=CC0805KRX7R8BB104&amp;seller=Digi-Key&amp;sku=311-1141-1-ND&amp;country=BR&amp;channel=BOM%20Report&amp;ref=supplier&amp;" TargetMode="External"/><Relationship Id="rId11" Type="http://schemas.openxmlformats.org/officeDocument/2006/relationships/hyperlink" Target="https://octopart-clicks.com/click/altium?manufacturer=Samtec&amp;mpn=TSW-102-08-G-S-RA&amp;seller=Mouser&amp;sku=200-TSW10208GSRA&amp;country=BR&amp;channel=BOM%20Report&amp;ref=supplier&amp;" TargetMode="External"/><Relationship Id="rId5" Type="http://schemas.openxmlformats.org/officeDocument/2006/relationships/hyperlink" Target="https://octopart-clicks.com/click/altium?manufacturer=Yageo&amp;mpn=RC0805FR-07100KL&amp;seller=Digi-Key&amp;sku=311-100KCRCT-ND&amp;country=BR&amp;channel=BOM%20Report&amp;ref=supplier&amp;" TargetMode="External"/><Relationship Id="rId15" Type="http://schemas.openxmlformats.org/officeDocument/2006/relationships/hyperlink" Target="https://octopart-clicks.com/click/altium?manufacturer=Yageo&amp;mpn=RC0805FR-07100KL&amp;seller=Mouser&amp;sku=603-RC0805FR-07100KL&amp;country=BR&amp;channel=BOM%20Report&amp;ref=supplier&amp;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octopart-clicks.com/click/altium?manufacturer=Samtec&amp;mpn=FSI-110-03-G-D-AD&amp;seller=Mouser&amp;sku=200-FSI11003GDAD&amp;country=BR&amp;channel=BOM%20Report&amp;ref=supplier&amp;" TargetMode="External"/><Relationship Id="rId19" Type="http://schemas.openxmlformats.org/officeDocument/2006/relationships/hyperlink" Target="https://octopart-clicks.com/click/altium?manufacturer=KOA%20Speer&amp;mpn=RK73H2ATTD3300F&amp;seller=Mouser&amp;sku=660-RK73H2ATTD3300F&amp;country=BR&amp;channel=BOM%20Report&amp;ref=supplier&amp;" TargetMode="External"/><Relationship Id="rId4" Type="http://schemas.openxmlformats.org/officeDocument/2006/relationships/hyperlink" Target="https://octopart-clicks.com/click/altium?manufacturer=Texas%20Instruments&amp;mpn=SN74LVC125APWR&amp;seller=Digi-Key&amp;sku=296-1222-1-ND&amp;country=BR&amp;channel=BOM%20Report&amp;ref=supplier&amp;" TargetMode="External"/><Relationship Id="rId9" Type="http://schemas.openxmlformats.org/officeDocument/2006/relationships/hyperlink" Target="https://octopart-clicks.com/click/altium?manufacturer=KOA%20Speer&amp;mpn=RK73H2ATTD3300F&amp;seller=Digi-Key&amp;sku=2019-RK73H2ATTD3300FCT-ND&amp;country=BR&amp;channel=BOM%20Report&amp;ref=supplier&amp;" TargetMode="External"/><Relationship Id="rId14" Type="http://schemas.openxmlformats.org/officeDocument/2006/relationships/hyperlink" Target="https://octopart-clicks.com/click/altium?manufacturer=Texas%20Instruments&amp;mpn=SN74LVC125APWR&amp;seller=Mouser&amp;sku=595-SN74LVC125APWR&amp;country=BR&amp;channel=BOM%20Report&amp;ref=supplier&amp;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view="pageBreakPreview" topLeftCell="A4" zoomScaleNormal="100" zoomScaleSheetLayoutView="100" workbookViewId="0">
      <selection activeCell="F13" sqref="F13"/>
    </sheetView>
  </sheetViews>
  <sheetFormatPr defaultColWidth="9.140625" defaultRowHeight="15" x14ac:dyDescent="0.25"/>
  <cols>
    <col min="1" max="1" width="4.7109375" style="5" customWidth="1"/>
    <col min="2" max="2" width="10.42578125" style="5" customWidth="1"/>
    <col min="3" max="3" width="18" style="5" customWidth="1"/>
    <col min="4" max="4" width="11.140625" style="5" customWidth="1"/>
    <col min="5" max="5" width="23.28515625" style="5" customWidth="1"/>
    <col min="6" max="6" width="24.140625" style="5" customWidth="1"/>
    <col min="7" max="7" width="17.85546875" style="5" customWidth="1"/>
    <col min="8" max="8" width="28.140625" style="5" customWidth="1"/>
    <col min="9" max="9" width="5.28515625" style="5" customWidth="1"/>
    <col min="10" max="10" width="19.28515625" style="5" customWidth="1"/>
    <col min="11" max="11" width="7" style="5" customWidth="1"/>
    <col min="12" max="12" width="12.85546875" style="5" bestFit="1" customWidth="1"/>
    <col min="13" max="16384" width="9.140625" style="5"/>
  </cols>
  <sheetData>
    <row r="1" spans="1:13" ht="28.5" x14ac:dyDescent="0.25">
      <c r="A1" s="1"/>
      <c r="B1" s="2"/>
      <c r="C1" s="3"/>
      <c r="D1" s="27"/>
      <c r="E1" s="27"/>
      <c r="F1" s="32" t="s">
        <v>6</v>
      </c>
      <c r="G1" s="33"/>
      <c r="H1" s="33"/>
      <c r="I1" s="33"/>
      <c r="J1" s="33"/>
      <c r="K1" s="33"/>
      <c r="L1" s="4"/>
      <c r="M1" s="4"/>
    </row>
    <row r="2" spans="1:13" x14ac:dyDescent="0.25">
      <c r="A2" s="6"/>
      <c r="B2" s="7"/>
      <c r="C2" s="8"/>
      <c r="D2" s="8"/>
      <c r="E2" s="8"/>
      <c r="F2" s="9" t="s">
        <v>0</v>
      </c>
      <c r="G2" s="34" t="s">
        <v>8</v>
      </c>
      <c r="H2" s="35"/>
      <c r="I2" s="35"/>
      <c r="J2" s="35"/>
      <c r="K2" s="35"/>
      <c r="L2" s="4"/>
      <c r="M2" s="4"/>
    </row>
    <row r="3" spans="1:13" x14ac:dyDescent="0.25">
      <c r="A3" s="6"/>
      <c r="B3" s="7"/>
      <c r="C3" s="8"/>
      <c r="D3" s="8"/>
      <c r="E3" s="8"/>
      <c r="F3" s="9" t="s">
        <v>1</v>
      </c>
      <c r="G3" s="34" t="s">
        <v>8</v>
      </c>
      <c r="H3" s="35"/>
      <c r="I3" s="35"/>
      <c r="J3" s="35"/>
      <c r="K3" s="35"/>
      <c r="L3" s="4"/>
      <c r="M3" s="4"/>
    </row>
    <row r="4" spans="1:13" x14ac:dyDescent="0.25">
      <c r="A4" s="6"/>
      <c r="B4" s="7"/>
      <c r="C4" s="8"/>
      <c r="D4" s="8"/>
      <c r="E4" s="8"/>
      <c r="F4" s="9" t="s">
        <v>2</v>
      </c>
      <c r="G4" s="34" t="s">
        <v>9</v>
      </c>
      <c r="H4" s="35"/>
      <c r="I4" s="35"/>
      <c r="J4" s="35"/>
      <c r="K4" s="35"/>
      <c r="L4" s="4"/>
      <c r="M4" s="4"/>
    </row>
    <row r="5" spans="1:13" x14ac:dyDescent="0.25">
      <c r="A5" s="6"/>
      <c r="B5" s="7"/>
      <c r="C5" s="8"/>
      <c r="D5" s="8"/>
      <c r="E5" s="8"/>
      <c r="F5" s="9" t="s">
        <v>7</v>
      </c>
      <c r="G5" s="34" t="s">
        <v>10</v>
      </c>
      <c r="H5" s="35"/>
      <c r="I5" s="35"/>
      <c r="J5" s="35"/>
      <c r="K5" s="35"/>
      <c r="L5" s="4"/>
      <c r="M5" s="4"/>
    </row>
    <row r="6" spans="1:13" x14ac:dyDescent="0.25">
      <c r="A6" s="6"/>
      <c r="B6" s="7"/>
      <c r="C6" s="8"/>
      <c r="D6" s="7"/>
      <c r="E6" s="7"/>
      <c r="F6" s="31"/>
      <c r="G6" s="31"/>
      <c r="H6" s="31"/>
      <c r="I6" s="31"/>
      <c r="J6" s="31"/>
      <c r="K6" s="26"/>
      <c r="L6" s="4"/>
      <c r="M6" s="4"/>
    </row>
    <row r="7" spans="1:13" x14ac:dyDescent="0.25">
      <c r="A7" s="6"/>
      <c r="B7" s="10"/>
      <c r="C7" s="11"/>
      <c r="D7" s="11"/>
      <c r="E7" s="11"/>
      <c r="F7" s="12" t="s">
        <v>3</v>
      </c>
      <c r="G7" s="28" t="s">
        <v>11</v>
      </c>
      <c r="H7" s="28" t="s">
        <v>12</v>
      </c>
      <c r="I7" s="13"/>
      <c r="J7" s="13"/>
      <c r="K7" s="26"/>
      <c r="L7" s="4"/>
      <c r="M7" s="4"/>
    </row>
    <row r="8" spans="1:13" x14ac:dyDescent="0.25">
      <c r="A8" s="6"/>
      <c r="B8" s="10"/>
      <c r="C8" s="11"/>
      <c r="D8" s="11"/>
      <c r="E8" s="11"/>
      <c r="F8" s="14" t="s">
        <v>4</v>
      </c>
      <c r="G8" s="15">
        <f ca="1">TODAY()</f>
        <v>43911</v>
      </c>
      <c r="H8" s="16">
        <f ca="1">NOW()</f>
        <v>43911.571856712966</v>
      </c>
      <c r="I8" s="13"/>
      <c r="J8" s="13"/>
      <c r="K8" s="26"/>
      <c r="L8" s="4"/>
      <c r="M8" s="4"/>
    </row>
    <row r="9" spans="1:13" x14ac:dyDescent="0.25">
      <c r="A9" s="17"/>
      <c r="B9" s="18"/>
      <c r="C9" s="19"/>
      <c r="D9" s="10"/>
      <c r="E9" s="10"/>
      <c r="F9" s="10"/>
      <c r="G9" s="10"/>
      <c r="H9" s="20"/>
      <c r="I9" s="20"/>
      <c r="J9" s="20"/>
      <c r="K9" s="26"/>
      <c r="L9" s="4"/>
      <c r="M9" s="4"/>
    </row>
    <row r="10" spans="1:13" x14ac:dyDescent="0.25">
      <c r="A10" s="21" t="s">
        <v>5</v>
      </c>
      <c r="B10" s="21" t="s">
        <v>13</v>
      </c>
      <c r="C10" s="21" t="s">
        <v>17</v>
      </c>
      <c r="D10" s="21" t="s">
        <v>29</v>
      </c>
      <c r="E10" s="21" t="s">
        <v>30</v>
      </c>
      <c r="F10" s="21" t="s">
        <v>41</v>
      </c>
      <c r="G10" s="21" t="s">
        <v>49</v>
      </c>
      <c r="H10" s="21" t="s">
        <v>64</v>
      </c>
      <c r="I10" s="21" t="s">
        <v>78</v>
      </c>
      <c r="J10" s="21" t="s">
        <v>79</v>
      </c>
      <c r="K10" s="21" t="s">
        <v>94</v>
      </c>
      <c r="L10" s="22"/>
    </row>
    <row r="11" spans="1:13" ht="38.25" x14ac:dyDescent="0.25">
      <c r="A11" s="23">
        <f>ROW(A11) - ROW($A$10)</f>
        <v>1</v>
      </c>
      <c r="B11" s="29" t="s">
        <v>14</v>
      </c>
      <c r="C11" s="30" t="s">
        <v>18</v>
      </c>
      <c r="D11" s="29" t="s">
        <v>16</v>
      </c>
      <c r="E11" s="30" t="s">
        <v>31</v>
      </c>
      <c r="F11" s="29" t="s">
        <v>42</v>
      </c>
      <c r="G11" s="29" t="s">
        <v>50</v>
      </c>
      <c r="H11" s="29" t="s">
        <v>65</v>
      </c>
      <c r="I11" s="24">
        <v>13</v>
      </c>
      <c r="J11" s="29" t="s">
        <v>80</v>
      </c>
      <c r="K11" s="24" t="s">
        <v>95</v>
      </c>
    </row>
    <row r="12" spans="1:13" ht="25.5" x14ac:dyDescent="0.25">
      <c r="A12" s="23">
        <f>ROW(A12) - ROW($A$10)</f>
        <v>2</v>
      </c>
      <c r="B12" s="29" t="s">
        <v>96</v>
      </c>
      <c r="C12" s="30" t="s">
        <v>96</v>
      </c>
      <c r="D12" s="29" t="s">
        <v>96</v>
      </c>
      <c r="E12" s="30" t="s">
        <v>96</v>
      </c>
      <c r="F12" s="29" t="s">
        <v>96</v>
      </c>
      <c r="G12" s="29" t="s">
        <v>51</v>
      </c>
      <c r="H12" s="29" t="s">
        <v>66</v>
      </c>
      <c r="I12" s="24">
        <v>3</v>
      </c>
      <c r="J12" s="29" t="s">
        <v>81</v>
      </c>
      <c r="K12" s="24" t="s">
        <v>95</v>
      </c>
    </row>
    <row r="13" spans="1:13" ht="38.25" x14ac:dyDescent="0.25">
      <c r="A13" s="23">
        <f>ROW(A13) - ROW($A$10)</f>
        <v>3</v>
      </c>
      <c r="B13" s="29" t="s">
        <v>14</v>
      </c>
      <c r="C13" s="30" t="s">
        <v>19</v>
      </c>
      <c r="D13" s="29" t="s">
        <v>16</v>
      </c>
      <c r="E13" s="30" t="s">
        <v>102</v>
      </c>
      <c r="F13" s="29" t="s">
        <v>43</v>
      </c>
      <c r="G13" s="29" t="s">
        <v>52</v>
      </c>
      <c r="H13" s="29" t="s">
        <v>67</v>
      </c>
      <c r="I13" s="24">
        <v>2</v>
      </c>
      <c r="J13" s="29" t="s">
        <v>82</v>
      </c>
      <c r="K13" s="24" t="s">
        <v>95</v>
      </c>
    </row>
    <row r="14" spans="1:13" ht="25.5" x14ac:dyDescent="0.25">
      <c r="A14" s="23">
        <f t="shared" ref="A14:A24" si="0">ROW(A14) - ROW($A$10)</f>
        <v>4</v>
      </c>
      <c r="B14" s="29" t="s">
        <v>14</v>
      </c>
      <c r="C14" s="30" t="s">
        <v>99</v>
      </c>
      <c r="D14" s="29" t="s">
        <v>16</v>
      </c>
      <c r="E14" s="30" t="s">
        <v>100</v>
      </c>
      <c r="F14" s="29" t="s">
        <v>101</v>
      </c>
      <c r="G14" s="29" t="s">
        <v>53</v>
      </c>
      <c r="H14" s="29" t="s">
        <v>68</v>
      </c>
      <c r="I14" s="24">
        <v>1</v>
      </c>
      <c r="J14" s="29" t="s">
        <v>83</v>
      </c>
      <c r="K14" s="24" t="s">
        <v>95</v>
      </c>
    </row>
    <row r="15" spans="1:13" x14ac:dyDescent="0.25">
      <c r="A15" s="23">
        <f>ROW(A15) - ROW($A$10)</f>
        <v>5</v>
      </c>
      <c r="B15" s="29" t="s">
        <v>14</v>
      </c>
      <c r="C15" s="30" t="s">
        <v>54</v>
      </c>
      <c r="D15" s="29" t="s">
        <v>16</v>
      </c>
      <c r="E15" s="30" t="s">
        <v>97</v>
      </c>
      <c r="F15" s="29" t="s">
        <v>98</v>
      </c>
      <c r="G15" s="29" t="s">
        <v>54</v>
      </c>
      <c r="H15" s="29" t="s">
        <v>69</v>
      </c>
      <c r="I15" s="24">
        <v>1</v>
      </c>
      <c r="J15" s="29" t="s">
        <v>84</v>
      </c>
      <c r="K15" s="24" t="s">
        <v>95</v>
      </c>
    </row>
    <row r="16" spans="1:13" x14ac:dyDescent="0.25">
      <c r="A16" s="23">
        <f t="shared" si="0"/>
        <v>6</v>
      </c>
      <c r="B16" s="29" t="s">
        <v>14</v>
      </c>
      <c r="C16" s="30" t="s">
        <v>20</v>
      </c>
      <c r="D16" s="29" t="s">
        <v>16</v>
      </c>
      <c r="E16" s="30" t="s">
        <v>32</v>
      </c>
      <c r="F16" s="29" t="s">
        <v>44</v>
      </c>
      <c r="G16" s="29" t="s">
        <v>55</v>
      </c>
      <c r="H16" s="29" t="s">
        <v>70</v>
      </c>
      <c r="I16" s="24">
        <v>1</v>
      </c>
      <c r="J16" s="29" t="s">
        <v>85</v>
      </c>
      <c r="K16" s="24" t="s">
        <v>95</v>
      </c>
    </row>
    <row r="17" spans="1:11" ht="25.5" x14ac:dyDescent="0.25">
      <c r="A17" s="23">
        <f>ROW(A17) - ROW($A$10)</f>
        <v>7</v>
      </c>
      <c r="B17" s="29" t="s">
        <v>14</v>
      </c>
      <c r="C17" s="30" t="s">
        <v>21</v>
      </c>
      <c r="D17" s="29" t="s">
        <v>16</v>
      </c>
      <c r="E17" s="30" t="s">
        <v>33</v>
      </c>
      <c r="F17" s="29" t="s">
        <v>45</v>
      </c>
      <c r="G17" s="29" t="s">
        <v>56</v>
      </c>
      <c r="H17" s="29" t="s">
        <v>71</v>
      </c>
      <c r="I17" s="24">
        <v>1</v>
      </c>
      <c r="J17" s="29" t="s">
        <v>86</v>
      </c>
      <c r="K17" s="24" t="s">
        <v>95</v>
      </c>
    </row>
    <row r="18" spans="1:11" x14ac:dyDescent="0.25">
      <c r="A18" s="23">
        <f t="shared" si="0"/>
        <v>8</v>
      </c>
      <c r="B18" s="29" t="s">
        <v>14</v>
      </c>
      <c r="C18" s="30" t="s">
        <v>22</v>
      </c>
      <c r="D18" s="29" t="s">
        <v>16</v>
      </c>
      <c r="E18" s="30" t="s">
        <v>34</v>
      </c>
      <c r="F18" s="29" t="s">
        <v>46</v>
      </c>
      <c r="G18" s="29" t="s">
        <v>57</v>
      </c>
      <c r="H18" s="29" t="s">
        <v>72</v>
      </c>
      <c r="I18" s="24">
        <v>1</v>
      </c>
      <c r="J18" s="29" t="s">
        <v>87</v>
      </c>
      <c r="K18" s="24" t="s">
        <v>95</v>
      </c>
    </row>
    <row r="19" spans="1:11" ht="25.5" x14ac:dyDescent="0.25">
      <c r="A19" s="23">
        <f>ROW(A19) - ROW($A$10)</f>
        <v>9</v>
      </c>
      <c r="B19" s="29" t="s">
        <v>14</v>
      </c>
      <c r="C19" s="30" t="s">
        <v>23</v>
      </c>
      <c r="D19" s="29" t="s">
        <v>16</v>
      </c>
      <c r="E19" s="30" t="s">
        <v>35</v>
      </c>
      <c r="F19" s="29" t="s">
        <v>46</v>
      </c>
      <c r="G19" s="29" t="s">
        <v>58</v>
      </c>
      <c r="H19" s="29" t="s">
        <v>73</v>
      </c>
      <c r="I19" s="24">
        <v>1</v>
      </c>
      <c r="J19" s="29" t="s">
        <v>88</v>
      </c>
      <c r="K19" s="24" t="s">
        <v>95</v>
      </c>
    </row>
    <row r="20" spans="1:11" x14ac:dyDescent="0.25">
      <c r="A20" s="23">
        <f t="shared" si="0"/>
        <v>10</v>
      </c>
      <c r="B20" s="29" t="s">
        <v>14</v>
      </c>
      <c r="C20" s="30" t="s">
        <v>24</v>
      </c>
      <c r="D20" s="29" t="s">
        <v>16</v>
      </c>
      <c r="E20" s="30" t="s">
        <v>36</v>
      </c>
      <c r="F20" s="29" t="s">
        <v>46</v>
      </c>
      <c r="G20" s="29" t="s">
        <v>59</v>
      </c>
      <c r="H20" s="29" t="s">
        <v>74</v>
      </c>
      <c r="I20" s="24">
        <v>1</v>
      </c>
      <c r="J20" s="29" t="s">
        <v>89</v>
      </c>
      <c r="K20" s="24" t="s">
        <v>95</v>
      </c>
    </row>
    <row r="21" spans="1:11" ht="25.5" x14ac:dyDescent="0.25">
      <c r="A21" s="23">
        <f>ROW(A21) - ROW($A$10)</f>
        <v>11</v>
      </c>
      <c r="B21" s="29" t="s">
        <v>14</v>
      </c>
      <c r="C21" s="30" t="s">
        <v>25</v>
      </c>
      <c r="D21" s="29" t="s">
        <v>16</v>
      </c>
      <c r="E21" s="30" t="s">
        <v>37</v>
      </c>
      <c r="F21" s="29" t="s">
        <v>47</v>
      </c>
      <c r="G21" s="29" t="s">
        <v>60</v>
      </c>
      <c r="H21" s="29" t="s">
        <v>75</v>
      </c>
      <c r="I21" s="24">
        <v>1</v>
      </c>
      <c r="J21" s="29" t="s">
        <v>90</v>
      </c>
      <c r="K21" s="24" t="s">
        <v>95</v>
      </c>
    </row>
    <row r="22" spans="1:11" x14ac:dyDescent="0.25">
      <c r="A22" s="23">
        <f t="shared" si="0"/>
        <v>12</v>
      </c>
      <c r="B22" s="29" t="s">
        <v>14</v>
      </c>
      <c r="C22" s="30" t="s">
        <v>26</v>
      </c>
      <c r="D22" s="29" t="s">
        <v>16</v>
      </c>
      <c r="E22" s="30" t="s">
        <v>38</v>
      </c>
      <c r="F22" s="29" t="s">
        <v>48</v>
      </c>
      <c r="G22" s="29" t="s">
        <v>61</v>
      </c>
      <c r="H22" s="29" t="s">
        <v>76</v>
      </c>
      <c r="I22" s="24">
        <v>1</v>
      </c>
      <c r="J22" s="29" t="s">
        <v>91</v>
      </c>
      <c r="K22" s="24" t="s">
        <v>95</v>
      </c>
    </row>
    <row r="23" spans="1:11" x14ac:dyDescent="0.25">
      <c r="A23" s="23">
        <f>ROW(A23) - ROW($A$10)</f>
        <v>13</v>
      </c>
      <c r="B23" s="29" t="s">
        <v>16</v>
      </c>
      <c r="C23" s="30" t="s">
        <v>27</v>
      </c>
      <c r="D23" s="29" t="s">
        <v>14</v>
      </c>
      <c r="E23" s="30" t="s">
        <v>39</v>
      </c>
      <c r="F23" s="29" t="s">
        <v>43</v>
      </c>
      <c r="G23" s="29" t="s">
        <v>62</v>
      </c>
      <c r="H23" s="29" t="s">
        <v>15</v>
      </c>
      <c r="I23" s="24">
        <v>1</v>
      </c>
      <c r="J23" s="29" t="s">
        <v>92</v>
      </c>
      <c r="K23" s="24" t="s">
        <v>95</v>
      </c>
    </row>
    <row r="24" spans="1:11" ht="38.25" x14ac:dyDescent="0.25">
      <c r="A24" s="23">
        <f t="shared" si="0"/>
        <v>14</v>
      </c>
      <c r="B24" s="29" t="s">
        <v>16</v>
      </c>
      <c r="C24" s="30" t="s">
        <v>28</v>
      </c>
      <c r="D24" s="29" t="s">
        <v>14</v>
      </c>
      <c r="E24" s="30" t="s">
        <v>40</v>
      </c>
      <c r="F24" s="29" t="s">
        <v>43</v>
      </c>
      <c r="G24" s="29" t="s">
        <v>63</v>
      </c>
      <c r="H24" s="29" t="s">
        <v>77</v>
      </c>
      <c r="I24" s="24">
        <v>1</v>
      </c>
      <c r="J24" s="29" t="s">
        <v>93</v>
      </c>
      <c r="K24" s="24" t="s">
        <v>95</v>
      </c>
    </row>
    <row r="25" spans="1:11" x14ac:dyDescent="0.25">
      <c r="F25" s="25"/>
      <c r="G25" s="25"/>
      <c r="H25" s="25"/>
      <c r="I25" s="25"/>
      <c r="J25" s="25"/>
      <c r="K25" s="25"/>
    </row>
    <row r="26" spans="1:11" x14ac:dyDescent="0.25">
      <c r="F26" s="25"/>
      <c r="G26" s="25"/>
      <c r="H26" s="25"/>
      <c r="I26" s="25"/>
      <c r="J26" s="25"/>
      <c r="K26" s="25"/>
    </row>
    <row r="27" spans="1:11" x14ac:dyDescent="0.25">
      <c r="F27" s="25"/>
      <c r="G27" s="25"/>
      <c r="H27" s="25"/>
      <c r="I27" s="25"/>
      <c r="J27" s="25"/>
      <c r="K27" s="25"/>
    </row>
    <row r="28" spans="1:11" x14ac:dyDescent="0.25">
      <c r="F28" s="25"/>
      <c r="G28" s="25"/>
      <c r="H28" s="25"/>
      <c r="I28" s="25"/>
      <c r="J28" s="25"/>
      <c r="K28" s="25"/>
    </row>
    <row r="29" spans="1:11" x14ac:dyDescent="0.25">
      <c r="F29" s="25"/>
      <c r="G29" s="25"/>
      <c r="H29" s="25"/>
      <c r="I29" s="25"/>
      <c r="J29" s="25"/>
      <c r="K29" s="25"/>
    </row>
    <row r="30" spans="1:11" x14ac:dyDescent="0.25">
      <c r="F30" s="25"/>
      <c r="G30" s="25"/>
      <c r="H30" s="25"/>
      <c r="I30" s="25"/>
      <c r="J30" s="25"/>
      <c r="K30" s="25"/>
    </row>
    <row r="31" spans="1:11" x14ac:dyDescent="0.25">
      <c r="G31" s="25"/>
      <c r="H31" s="25"/>
      <c r="I31" s="25"/>
      <c r="J31" s="25"/>
      <c r="K31" s="25"/>
    </row>
    <row r="32" spans="1:11" x14ac:dyDescent="0.25">
      <c r="G32" s="25"/>
      <c r="H32" s="25"/>
      <c r="I32" s="25"/>
      <c r="J32" s="25"/>
      <c r="K32" s="25"/>
    </row>
    <row r="33" spans="7:11" x14ac:dyDescent="0.25">
      <c r="G33" s="25"/>
      <c r="H33" s="25"/>
      <c r="I33" s="25"/>
      <c r="J33" s="25"/>
      <c r="K33" s="25"/>
    </row>
    <row r="34" spans="7:11" x14ac:dyDescent="0.25">
      <c r="G34" s="25"/>
      <c r="H34" s="25"/>
      <c r="I34" s="25"/>
      <c r="J34" s="25"/>
      <c r="K34" s="25"/>
    </row>
    <row r="35" spans="7:11" x14ac:dyDescent="0.25">
      <c r="G35" s="25"/>
      <c r="H35" s="25"/>
      <c r="I35" s="25"/>
      <c r="J35" s="25"/>
      <c r="K35" s="25"/>
    </row>
    <row r="36" spans="7:11" x14ac:dyDescent="0.25">
      <c r="G36" s="25"/>
      <c r="H36" s="25"/>
      <c r="I36" s="25"/>
      <c r="J36" s="25"/>
      <c r="K36" s="25"/>
    </row>
    <row r="37" spans="7:11" x14ac:dyDescent="0.25">
      <c r="G37" s="25"/>
      <c r="H37" s="25"/>
      <c r="I37" s="25"/>
      <c r="J37" s="25"/>
      <c r="K37" s="25"/>
    </row>
    <row r="38" spans="7:11" x14ac:dyDescent="0.25">
      <c r="G38" s="25"/>
      <c r="H38" s="25"/>
      <c r="I38" s="25"/>
      <c r="J38" s="25"/>
      <c r="K38" s="25"/>
    </row>
    <row r="39" spans="7:11" x14ac:dyDescent="0.25">
      <c r="G39" s="25"/>
      <c r="H39" s="25"/>
      <c r="I39" s="25"/>
      <c r="J39" s="25"/>
      <c r="K39" s="25"/>
    </row>
    <row r="40" spans="7:11" x14ac:dyDescent="0.25">
      <c r="G40" s="25"/>
      <c r="H40" s="25"/>
      <c r="I40" s="25"/>
      <c r="J40" s="25"/>
      <c r="K40" s="25"/>
    </row>
    <row r="41" spans="7:11" x14ac:dyDescent="0.25">
      <c r="G41" s="25"/>
      <c r="H41" s="25"/>
      <c r="I41" s="25"/>
      <c r="J41" s="25"/>
      <c r="K41" s="25"/>
    </row>
    <row r="42" spans="7:11" x14ac:dyDescent="0.25">
      <c r="G42" s="25"/>
      <c r="H42" s="25"/>
      <c r="I42" s="25"/>
      <c r="J42" s="25"/>
      <c r="K42" s="25"/>
    </row>
    <row r="43" spans="7:11" x14ac:dyDescent="0.25">
      <c r="G43" s="25"/>
      <c r="H43" s="25"/>
      <c r="I43" s="25"/>
      <c r="J43" s="25"/>
      <c r="K43" s="25"/>
    </row>
    <row r="44" spans="7:11" x14ac:dyDescent="0.25">
      <c r="G44" s="25"/>
      <c r="H44" s="25"/>
      <c r="I44" s="25"/>
      <c r="J44" s="25"/>
      <c r="K44" s="25"/>
    </row>
  </sheetData>
  <autoFilter ref="B10:K10" xr:uid="{00000000-0009-0000-0000-000000000000}"/>
  <mergeCells count="6">
    <mergeCell ref="F6:J6"/>
    <mergeCell ref="F1:K1"/>
    <mergeCell ref="G2:K2"/>
    <mergeCell ref="G3:K3"/>
    <mergeCell ref="G4:K4"/>
    <mergeCell ref="G5:K5"/>
  </mergeCells>
  <conditionalFormatting sqref="K11:K24">
    <cfRule type="cellIs" dxfId="0" priority="16" operator="equal">
      <formula>"Not Fitted"</formula>
    </cfRule>
  </conditionalFormatting>
  <hyperlinks>
    <hyperlink ref="C11" r:id="rId1" tooltip="Supplier" display="'541-10.0KCCT-ND" xr:uid="{E3EFBCBE-5CD8-436A-9B9F-7FB12D5927A4}"/>
    <hyperlink ref="C12" tooltip="Supplier" display="'" xr:uid="{31D22C4A-3ED6-4DD7-BC46-183802578B21}"/>
    <hyperlink ref="C13" r:id="rId2" tooltip="Supplier" display="'SAM1039-03-ND" xr:uid="{B9FDD47C-9E28-4A37-820B-AE7CDF193E93}"/>
    <hyperlink ref="C16" r:id="rId3" tooltip="Supplier" display="'160-1413-1-ND" xr:uid="{802EFFC6-B58C-4F04-B0D1-5E4FC9B72F8E}"/>
    <hyperlink ref="C17" r:id="rId4" tooltip="Supplier" display="'296-1222-1-ND" xr:uid="{28058C75-F449-4CEE-9500-6FB6BEE6AB34}"/>
    <hyperlink ref="C18" r:id="rId5" tooltip="Supplier" display="'311-100KCRCT-ND" xr:uid="{17F1A856-2033-49F3-A51F-B9DE4F3AE3B1}"/>
    <hyperlink ref="C19" r:id="rId6" tooltip="Supplier" display="'311-1141-1-ND" xr:uid="{5CCC96FA-5990-4A87-9946-FAACCBA712DC}"/>
    <hyperlink ref="C20" r:id="rId7" tooltip="Supplier" display="'311-1401-1-ND" xr:uid="{760AE30A-4D87-4B82-998D-FCBD9A6D39D7}"/>
    <hyperlink ref="C21" r:id="rId8" tooltip="Supplier" display="'587-2990-6-ND" xr:uid="{02C44A32-EDEC-481D-BC4C-2D2E7812BF9A}"/>
    <hyperlink ref="C22" r:id="rId9" tooltip="Supplier" display="'2019-RK73H2ATTD3300FCT-ND" xr:uid="{477C8E3A-79BB-4F2A-9AD3-2ECC4A61D287}"/>
    <hyperlink ref="C23" r:id="rId10" tooltip="Supplier" display="'200-FSI11003GDAD" xr:uid="{7581C5C4-D311-4D74-87C8-D6ABA7508AEE}"/>
    <hyperlink ref="C24" r:id="rId11" tooltip="Supplier" display="'200-TSW10208GSRA" xr:uid="{7DD9056D-5753-46FE-9FA2-1DA6B01E58C3}"/>
    <hyperlink ref="E11" r:id="rId12" tooltip="Supplier" display="'71-CRCW0805-10K-E3" xr:uid="{E355D437-D763-4271-9572-90DC5DFD2FA8}"/>
    <hyperlink ref="E12" tooltip="Supplier" display="'" xr:uid="{C8E9BF82-CD62-476C-AA79-732386736245}"/>
    <hyperlink ref="E13" tooltip="Supplier" display="'" xr:uid="{9766CAA5-7467-44C6-A99B-7D8F683F3771}"/>
    <hyperlink ref="E16" r:id="rId13" tooltip="Supplier" display="'859-LTST-C170KFKT" xr:uid="{A787DCD2-79BD-4A86-B527-83B45BDA3356}"/>
    <hyperlink ref="E17" r:id="rId14" tooltip="Supplier" display="'595-SN74LVC125APWR" xr:uid="{ADE261C8-351C-467A-9692-9C1B1410FB4D}"/>
    <hyperlink ref="E18" r:id="rId15" tooltip="Supplier" display="'603-RC0805FR-07100KL" xr:uid="{60BC2D53-B9E3-4898-B144-65E53FB7425C}"/>
    <hyperlink ref="E19" r:id="rId16" tooltip="Supplier" display="'603-CC805KRX7R8BB104" xr:uid="{704647B7-C022-420C-A688-051F988F1C66}"/>
    <hyperlink ref="E20" r:id="rId17" tooltip="Supplier" display="'603-CC201KRX7R9BB101" xr:uid="{F9CB7233-1617-4379-8192-DF3906E8FF39}"/>
    <hyperlink ref="E21" r:id="rId18" tooltip="Supplier" display="'963-TMK212AB7475KG-T" xr:uid="{3518FC21-1DD0-4BD1-88F9-76AA72D270C2}"/>
    <hyperlink ref="E22" r:id="rId19" tooltip="Supplier" display="'660-RK73H2ATTD3300F" xr:uid="{BFD54E61-85CD-4087-BB35-171F7F02107C}"/>
    <hyperlink ref="E23" r:id="rId20" tooltip="Supplier" display="'SAM9412-ND" xr:uid="{8D430AD5-86BE-4AB3-ABA6-C693E254A72A}"/>
    <hyperlink ref="E24" r:id="rId21" tooltip="Supplier" display="'SAM1039-02-ND" xr:uid="{9497F720-55DA-42EA-B7AC-896262FC60BE}"/>
    <hyperlink ref="C15" tooltip="Supplier" display="'" xr:uid="{480F4C0A-E00C-42D0-B41D-F43BC85045F7}"/>
    <hyperlink ref="E15" tooltip="Supplier" display="'" xr:uid="{21B929F2-6440-4B1F-BD61-4529DE89DA91}"/>
  </hyperlinks>
  <pageMargins left="0.25" right="0.25" top="0.75" bottom="0.75" header="0.3" footer="0.3"/>
  <pageSetup paperSize="9" scale="82" fitToHeight="0" orientation="landscape" r:id="rId22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Castro de Azeredo</dc:creator>
  <cp:lastModifiedBy>Yan Castro de Azeredo</cp:lastModifiedBy>
  <cp:lastPrinted>2017-04-10T14:11:50Z</cp:lastPrinted>
  <dcterms:created xsi:type="dcterms:W3CDTF">2015-04-08T20:36:22Z</dcterms:created>
  <dcterms:modified xsi:type="dcterms:W3CDTF">2020-03-21T16:43:35Z</dcterms:modified>
</cp:coreProperties>
</file>