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gatapod\Desktop\"/>
    </mc:Choice>
  </mc:AlternateContent>
  <bookViews>
    <workbookView xWindow="0" yWindow="468" windowWidth="25608" windowHeight="14232"/>
  </bookViews>
  <sheets>
    <sheet name="Arkusz1" sheetId="1" r:id="rId1"/>
    <sheet name="Arkusz2" sheetId="2" r:id="rId2"/>
  </sheets>
  <definedNames>
    <definedName name="CashCard">Arkusz2!$B$1:$B$2</definedName>
    <definedName name="_xlnm.Print_Area" localSheetId="0">Arkusz1!$A$1:$O$41</definedName>
  </definedNames>
  <calcPr calcId="171027" concurrentCalc="0"/>
  <fileRecoveryPr autoRecover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" i="1" l="1"/>
  <c r="N26" i="1"/>
  <c r="E34" i="1"/>
  <c r="G34" i="1"/>
  <c r="H34" i="1"/>
  <c r="I34" i="1"/>
  <c r="J34" i="1"/>
  <c r="M34" i="1"/>
  <c r="O34" i="1"/>
  <c r="K24" i="1"/>
  <c r="N24" i="1"/>
</calcChain>
</file>

<file path=xl/comments1.xml><?xml version="1.0" encoding="utf-8"?>
<comments xmlns="http://schemas.openxmlformats.org/spreadsheetml/2006/main">
  <authors>
    <author>János Csonka</author>
    <author>FILIPCZAK Patrycja</author>
    <author>Maja Napieracz</author>
    <author>Cezary Kosinski</author>
  </authors>
  <commentList>
    <comment ref="B14" authorId="0" shapeId="0">
      <text>
        <r>
          <rPr>
            <sz val="8"/>
            <color rgb="FF000000"/>
            <rFont val="Tahoma"/>
            <family val="2"/>
            <charset val="238"/>
          </rPr>
          <t>Please describe the reason of the expense</t>
        </r>
      </text>
    </comment>
    <comment ref="J14" authorId="1" shapeId="0">
      <text>
        <r>
          <rPr>
            <sz val="9"/>
            <color indexed="81"/>
            <rFont val="Tahoma"/>
            <family val="2"/>
            <charset val="238"/>
          </rPr>
          <t>"oryginalna" waluta wydatku z dokumentu potwierdzającego poniesienie kosztu (faktura/paragon)</t>
        </r>
      </text>
    </comment>
    <comment ref="K14" authorId="1" shapeId="0">
      <text>
        <r>
          <rPr>
            <sz val="9"/>
            <color indexed="81"/>
            <rFont val="Tahoma"/>
            <family val="2"/>
            <charset val="238"/>
          </rPr>
          <t xml:space="preserve">kwota oryginalnego kosztu </t>
        </r>
      </text>
    </comment>
    <comment ref="L14" authorId="1" shapeId="0">
      <text>
        <r>
          <rPr>
            <sz val="9"/>
            <color indexed="81"/>
            <rFont val="Tahoma"/>
            <family val="2"/>
            <charset val="238"/>
          </rPr>
          <t xml:space="preserve">forma transakcji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  <charset val="238"/>
          </rPr>
          <t>waluta rozliczenia</t>
        </r>
      </text>
    </comment>
    <comment ref="N14" authorId="1" shapeId="0">
      <text>
        <r>
          <rPr>
            <b/>
            <sz val="9"/>
            <color indexed="81"/>
            <rFont val="Tahoma"/>
            <family val="2"/>
            <charset val="238"/>
          </rPr>
          <t xml:space="preserve">Koszt w walucie rozliczenia (PLN) poniesiony z tytułu transakcji dokonanej w walucie obcej. 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 xml:space="preserve">
CARD</t>
        </r>
        <r>
          <rPr>
            <sz val="9"/>
            <color indexed="81"/>
            <rFont val="Tahoma"/>
            <family val="2"/>
            <charset val="238"/>
          </rPr>
          <t xml:space="preserve"> - kwota z wydruku potwierdzenia transakcji
</t>
        </r>
        <r>
          <rPr>
            <b/>
            <sz val="9"/>
            <color indexed="81"/>
            <rFont val="Tahoma"/>
            <family val="2"/>
            <charset val="238"/>
          </rPr>
          <t>CASH</t>
        </r>
        <r>
          <rPr>
            <sz val="9"/>
            <color indexed="81"/>
            <rFont val="Tahoma"/>
            <family val="2"/>
            <charset val="238"/>
          </rPr>
          <t xml:space="preserve"> - dokument potwierdzający zakup waluty obcej z uwzględnionym kursem wymiany </t>
        </r>
        <r>
          <rPr>
            <b/>
            <sz val="9"/>
            <color indexed="81"/>
            <rFont val="Tahoma"/>
            <family val="2"/>
            <charset val="238"/>
          </rPr>
          <t>lub</t>
        </r>
        <r>
          <rPr>
            <sz val="9"/>
            <color indexed="81"/>
            <rFont val="Tahoma"/>
            <family val="2"/>
            <charset val="238"/>
          </rPr>
          <t xml:space="preserve"> kurs z ostatniego dnia powszedniego poprzedzającego poniesienie danego kosztu</t>
        </r>
      </text>
    </comment>
    <comment ref="O14" authorId="2" shapeId="0">
      <text>
        <r>
          <rPr>
            <b/>
            <sz val="9"/>
            <color indexed="81"/>
            <rFont val="Tahoma"/>
            <family val="2"/>
            <charset val="238"/>
          </rPr>
          <t>wypełnia się przy wydatkach typu CASH.</t>
        </r>
        <r>
          <rPr>
            <sz val="9"/>
            <color indexed="81"/>
            <rFont val="Tahoma"/>
            <family val="2"/>
            <charset val="238"/>
          </rPr>
          <t xml:space="preserve">
Exchange = kurs NBP z dnia poprzedzającego datę wystawienia rachunku LUB kurs z dokumentu potwierdzającego zakup waluty</t>
        </r>
      </text>
    </comment>
    <comment ref="O24" authorId="2" shapeId="0">
      <text>
        <r>
          <rPr>
            <b/>
            <i/>
            <sz val="9"/>
            <color indexed="81"/>
            <rFont val="Tahoma"/>
            <family val="2"/>
            <charset val="238"/>
          </rPr>
          <t>ENG:</t>
        </r>
        <r>
          <rPr>
            <sz val="9"/>
            <color indexed="81"/>
            <rFont val="Tahoma"/>
            <family val="2"/>
            <charset val="238"/>
          </rPr>
          <t xml:space="preserve"> NBP's exchange rate of the day before the submission of the document.
</t>
        </r>
        <r>
          <rPr>
            <b/>
            <i/>
            <sz val="9"/>
            <color indexed="81"/>
            <rFont val="Tahoma"/>
            <family val="2"/>
            <charset val="238"/>
          </rPr>
          <t xml:space="preserve">PL: </t>
        </r>
        <r>
          <rPr>
            <sz val="9"/>
            <color indexed="81"/>
            <rFont val="Tahoma"/>
            <family val="2"/>
            <charset val="238"/>
          </rPr>
          <t>kurs NBP z dnia poprzedzającego złożenie wydatku
http://www.nbp.pl/home.aspx?f=/statystyka/kursy.html</t>
        </r>
      </text>
    </comment>
    <comment ref="B33" authorId="1" shapeId="0">
      <text>
        <r>
          <rPr>
            <b/>
            <sz val="9"/>
            <color indexed="81"/>
            <rFont val="Tahoma"/>
            <family val="2"/>
            <charset val="238"/>
          </rPr>
          <t>time of flight departure</t>
        </r>
      </text>
    </comment>
    <comment ref="D33" authorId="1" shapeId="0">
      <text>
        <r>
          <rPr>
            <b/>
            <sz val="9"/>
            <color indexed="81"/>
            <rFont val="Tahoma"/>
            <family val="2"/>
            <charset val="238"/>
          </rPr>
          <t>time of flight arrival</t>
        </r>
      </text>
    </comment>
    <comment ref="H33" authorId="3" shapeId="0">
      <text>
        <r>
          <rPr>
            <b/>
            <sz val="8"/>
            <color rgb="FF000000"/>
            <rFont val="Tahoma"/>
            <family val="2"/>
          </rPr>
          <t xml:space="preserve">-15% reduction if breakfast provided or reimbursed separately
</t>
        </r>
      </text>
    </comment>
    <comment ref="I33" authorId="3" shapeId="0">
      <text>
        <r>
          <rPr>
            <b/>
            <sz val="8"/>
            <color rgb="FF000000"/>
            <rFont val="Tahoma"/>
            <family val="2"/>
          </rPr>
          <t>-30% reduction if lunch provided  or reimbursed separately</t>
        </r>
      </text>
    </comment>
    <comment ref="J33" authorId="3" shapeId="0">
      <text>
        <r>
          <rPr>
            <b/>
            <sz val="8"/>
            <color rgb="FF000000"/>
            <rFont val="Tahoma"/>
            <family val="2"/>
          </rPr>
          <t>-30% reduction if dinner provided or reimbursed separately</t>
        </r>
      </text>
    </comment>
    <comment ref="K33" authorId="3" shapeId="0">
      <text>
        <r>
          <rPr>
            <b/>
            <sz val="8"/>
            <color rgb="FF000000"/>
            <rFont val="Tahoma"/>
            <family val="2"/>
          </rPr>
          <t>-25% reduction if out of pocket costs provided or reimbursed separately</t>
        </r>
      </text>
    </comment>
    <comment ref="L33" authorId="3" shapeId="0">
      <text>
        <r>
          <rPr>
            <b/>
            <sz val="8"/>
            <color rgb="FF000000"/>
            <rFont val="Tahoma"/>
            <family val="2"/>
          </rPr>
          <t xml:space="preserve">+10% increase if transport not provided, not reimbused separately and instead public transport is used
</t>
        </r>
      </text>
    </comment>
  </commentList>
</comments>
</file>

<file path=xl/sharedStrings.xml><?xml version="1.0" encoding="utf-8"?>
<sst xmlns="http://schemas.openxmlformats.org/spreadsheetml/2006/main" count="86" uniqueCount="70">
  <si>
    <t>Travel and Expense Report</t>
  </si>
  <si>
    <t>Requestor(s) name:</t>
  </si>
  <si>
    <t>Purpose of trip:</t>
  </si>
  <si>
    <t>Date</t>
  </si>
  <si>
    <t>Time</t>
  </si>
  <si>
    <t>From</t>
  </si>
  <si>
    <t>To</t>
  </si>
  <si>
    <t>Accomodation</t>
  </si>
  <si>
    <t>Check in date</t>
  </si>
  <si>
    <t>Check out date</t>
  </si>
  <si>
    <t>Hotel's name</t>
  </si>
  <si>
    <t xml:space="preserve">Courtyard Marriott Colombes France </t>
  </si>
  <si>
    <t>Expenses</t>
  </si>
  <si>
    <t>Description / Purpose</t>
  </si>
  <si>
    <t>Oberthur participants</t>
  </si>
  <si>
    <t>External participants</t>
  </si>
  <si>
    <t>Amount</t>
  </si>
  <si>
    <t>Exch Amount</t>
  </si>
  <si>
    <t>Exchange</t>
  </si>
  <si>
    <t>PLN</t>
  </si>
  <si>
    <t xml:space="preserve">Dieta </t>
  </si>
  <si>
    <t>Zaliczka</t>
  </si>
  <si>
    <t>TOTAL</t>
  </si>
  <si>
    <t>Fill only grey boxes</t>
  </si>
  <si>
    <t>Currency
of per diem allowance</t>
  </si>
  <si>
    <t>Base per diem allowance</t>
  </si>
  <si>
    <t>EUR</t>
  </si>
  <si>
    <t xml:space="preserve">Breakfast </t>
  </si>
  <si>
    <t>Lunch</t>
  </si>
  <si>
    <t>Dinner</t>
  </si>
  <si>
    <t>Number</t>
  </si>
  <si>
    <t>per diem entitlement</t>
  </si>
  <si>
    <t>Breakfast 
-15% each</t>
  </si>
  <si>
    <t>Lunch 
-30% each</t>
  </si>
  <si>
    <t>Dinner 
-30% each</t>
  </si>
  <si>
    <t>Out of pocket allowance 
-25%/day</t>
  </si>
  <si>
    <t>Local transport
+10%/day</t>
  </si>
  <si>
    <t>Total entitl.</t>
  </si>
  <si>
    <t>Non hotel nights</t>
  </si>
  <si>
    <t>Total diems</t>
  </si>
  <si>
    <t>Warsaw-Paris-Warsaw</t>
  </si>
  <si>
    <r>
      <t xml:space="preserve">Start Date      </t>
    </r>
    <r>
      <rPr>
        <sz val="10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 xml:space="preserve">(DD/MM/YY) </t>
    </r>
  </si>
  <si>
    <r>
      <t xml:space="preserve">End Date      </t>
    </r>
    <r>
      <rPr>
        <sz val="10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 xml:space="preserve">(DD/MM/YY) </t>
    </r>
  </si>
  <si>
    <r>
      <t xml:space="preserve">Duration </t>
    </r>
    <r>
      <rPr>
        <sz val="10"/>
        <rFont val="Arial"/>
        <family val="2"/>
        <charset val="238"/>
      </rPr>
      <t>(days)</t>
    </r>
  </si>
  <si>
    <r>
      <t xml:space="preserve">Place                                        </t>
    </r>
    <r>
      <rPr>
        <sz val="10"/>
        <rFont val="Arial"/>
        <family val="2"/>
        <charset val="238"/>
      </rPr>
      <t>(from ... to)</t>
    </r>
  </si>
  <si>
    <t>USD</t>
  </si>
  <si>
    <t>UAH</t>
  </si>
  <si>
    <t>Card</t>
  </si>
  <si>
    <t>Cash</t>
  </si>
  <si>
    <t>GBP</t>
  </si>
  <si>
    <t>PHP</t>
  </si>
  <si>
    <t>JPY</t>
  </si>
  <si>
    <t>RON</t>
  </si>
  <si>
    <t>Janusz Kowalczyk</t>
  </si>
  <si>
    <t>meeting with Krzaczex</t>
  </si>
  <si>
    <t>Warsaw</t>
  </si>
  <si>
    <t>Flight details</t>
  </si>
  <si>
    <t>Paris</t>
  </si>
  <si>
    <r>
      <t xml:space="preserve">Currency </t>
    </r>
    <r>
      <rPr>
        <i/>
        <sz val="8"/>
        <color theme="0" tint="-0.499984740745262"/>
        <rFont val="Arial"/>
        <family val="2"/>
        <charset val="238"/>
      </rPr>
      <t xml:space="preserve">choose from the list </t>
    </r>
    <r>
      <rPr>
        <b/>
        <i/>
        <sz val="8"/>
        <color theme="0" tint="-0.499984740745262"/>
        <rFont val="Arial"/>
        <family val="2"/>
        <charset val="238"/>
      </rPr>
      <t xml:space="preserve"> </t>
    </r>
    <r>
      <rPr>
        <b/>
        <i/>
        <sz val="10"/>
        <color theme="0" tint="-0.499984740745262"/>
        <rFont val="Arial"/>
        <family val="2"/>
        <charset val="238"/>
      </rPr>
      <t xml:space="preserve"> </t>
    </r>
  </si>
  <si>
    <r>
      <t xml:space="preserve">Currency </t>
    </r>
    <r>
      <rPr>
        <i/>
        <sz val="8"/>
        <color theme="0" tint="-0.499984740745262"/>
        <rFont val="Arial"/>
        <family val="2"/>
        <charset val="238"/>
      </rPr>
      <t xml:space="preserve">type in  </t>
    </r>
    <r>
      <rPr>
        <b/>
        <i/>
        <sz val="10"/>
        <color theme="0" tint="-0.499984740745262"/>
        <rFont val="Arial"/>
        <family val="2"/>
        <charset val="238"/>
      </rPr>
      <t xml:space="preserve"> </t>
    </r>
  </si>
  <si>
    <t>parking</t>
  </si>
  <si>
    <t>lunch</t>
  </si>
  <si>
    <r>
      <t xml:space="preserve">Cash/Card </t>
    </r>
    <r>
      <rPr>
        <i/>
        <sz val="8"/>
        <color theme="0" tint="-0.499984740745262"/>
        <rFont val="Arial"/>
        <family val="2"/>
        <charset val="238"/>
      </rPr>
      <t xml:space="preserve">choose from the list  </t>
    </r>
    <r>
      <rPr>
        <b/>
        <i/>
        <sz val="10"/>
        <color theme="0" tint="-0.499984740745262"/>
        <rFont val="Arial"/>
        <family val="2"/>
        <charset val="238"/>
      </rPr>
      <t xml:space="preserve"> </t>
    </r>
  </si>
  <si>
    <t>uber</t>
  </si>
  <si>
    <t>Approved by:</t>
  </si>
  <si>
    <t>Date: ……………………………………</t>
  </si>
  <si>
    <t>Signature: ……………………………………………………………</t>
  </si>
  <si>
    <t>krs NBP z dnia poprzedzającego złożenie dokumentu</t>
  </si>
  <si>
    <r>
      <t xml:space="preserve">End 
Time   </t>
    </r>
    <r>
      <rPr>
        <i/>
        <sz val="8"/>
        <color theme="0" tint="-0.499984740745262"/>
        <rFont val="Arial"/>
        <family val="2"/>
        <charset val="238"/>
      </rPr>
      <t>time the plane landed</t>
    </r>
  </si>
  <si>
    <r>
      <t xml:space="preserve">Start 
Time   </t>
    </r>
    <r>
      <rPr>
        <i/>
        <sz val="8"/>
        <color theme="0" tint="-0.499984740745262"/>
        <rFont val="Arial"/>
        <family val="2"/>
        <charset val="238"/>
      </rPr>
      <t>time the plane took off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</si>
</sst>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d\-mmm\-yyyy"/>
    <numFmt numFmtId="165" formatCode="d\-mmm\-yy"/>
    <numFmt numFmtId="166" formatCode="#,##0.00\ _z_ł"/>
    <numFmt numFmtId="167" formatCode="0.0000"/>
    <numFmt numFmtId="168" formatCode="0.0"/>
    <numFmt numFmtId="169" formatCode="0.000"/>
    <numFmt numFmtId="170" formatCode="d\.m\.yy;@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i/>
      <sz val="24"/>
      <name val="Arial"/>
      <family val="2"/>
    </font>
    <font>
      <sz val="10"/>
      <name val="Arial"/>
      <family val="2"/>
      <charset val="238"/>
    </font>
    <font>
      <b/>
      <sz val="10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</font>
    <font>
      <b/>
      <sz val="10"/>
      <name val="Arial Black"/>
      <family val="2"/>
      <charset val="238"/>
    </font>
    <font>
      <sz val="8"/>
      <color rgb="FF000000"/>
      <name val="Tahoma"/>
      <family val="2"/>
      <charset val="238"/>
    </font>
    <font>
      <b/>
      <sz val="8"/>
      <color rgb="FF000000"/>
      <name val="Tahoma"/>
      <family val="2"/>
    </font>
    <font>
      <sz val="10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8"/>
      <name val="Calibri"/>
      <family val="2"/>
      <charset val="238"/>
      <scheme val="minor"/>
    </font>
    <font>
      <b/>
      <i/>
      <sz val="10"/>
      <name val="Arial"/>
      <family val="2"/>
      <charset val="238"/>
    </font>
    <font>
      <i/>
      <sz val="10"/>
      <name val="Arial"/>
      <family val="2"/>
      <charset val="238"/>
    </font>
    <font>
      <b/>
      <i/>
      <sz val="10"/>
      <color theme="0" tint="-0.499984740745262"/>
      <name val="Arial"/>
      <family val="2"/>
      <charset val="238"/>
    </font>
    <font>
      <b/>
      <i/>
      <sz val="9"/>
      <color indexed="81"/>
      <name val="Tahoma"/>
      <family val="2"/>
      <charset val="238"/>
    </font>
    <font>
      <b/>
      <i/>
      <sz val="8"/>
      <color theme="0" tint="-0.499984740745262"/>
      <name val="Arial"/>
      <family val="2"/>
      <charset val="238"/>
    </font>
    <font>
      <i/>
      <sz val="8"/>
      <color theme="0" tint="-0.499984740745262"/>
      <name val="Arial"/>
      <family val="2"/>
      <charset val="238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249977111117893"/>
      </bottom>
      <diagonal/>
    </border>
    <border>
      <left/>
      <right/>
      <top style="medium">
        <color auto="1"/>
      </top>
      <bottom style="thin">
        <color theme="0" tint="-0.249977111117893"/>
      </bottom>
      <diagonal/>
    </border>
    <border>
      <left/>
      <right style="medium">
        <color auto="1"/>
      </right>
      <top style="medium">
        <color auto="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auto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/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auto="1"/>
      </bottom>
      <diagonal/>
    </border>
    <border>
      <left/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theme="0" tint="-0.249977111117893"/>
      </right>
      <top/>
      <bottom style="medium">
        <color auto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auto="1"/>
      </bottom>
      <diagonal/>
    </border>
    <border>
      <left/>
      <right style="mediumDashed">
        <color theme="0" tint="-0.249977111117893"/>
      </right>
      <top style="thin">
        <color theme="0" tint="-0.249977111117893"/>
      </top>
      <bottom style="medium">
        <color auto="1"/>
      </bottom>
      <diagonal/>
    </border>
    <border>
      <left/>
      <right style="mediumDashed">
        <color theme="0" tint="-0.249977111117893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Dashed">
        <color theme="0" tint="-0.249977111117893"/>
      </right>
      <top/>
      <bottom style="thin">
        <color theme="0" tint="-0.249977111117893"/>
      </bottom>
      <diagonal/>
    </border>
    <border>
      <left/>
      <right style="medium">
        <color auto="1"/>
      </right>
      <top style="thin">
        <color theme="0" tint="-0.249977111117893"/>
      </top>
      <bottom style="medium">
        <color auto="1"/>
      </bottom>
      <diagonal/>
    </border>
    <border>
      <left style="thin">
        <color theme="0" tint="-0.249977111117893"/>
      </left>
      <right style="thin">
        <color auto="1"/>
      </right>
      <top style="medium">
        <color auto="1"/>
      </top>
      <bottom style="thin">
        <color theme="0" tint="-0.249977111117893"/>
      </bottom>
      <diagonal/>
    </border>
    <border>
      <left style="thin">
        <color auto="1"/>
      </left>
      <right style="thin">
        <color theme="0" tint="-0.249977111117893"/>
      </right>
      <top style="medium">
        <color auto="1"/>
      </top>
      <bottom style="thin">
        <color theme="0" tint="-0.249977111117893"/>
      </bottom>
      <diagonal/>
    </border>
    <border>
      <left/>
      <right style="mediumDashed">
        <color theme="0" tint="-0.499984740745262"/>
      </right>
      <top/>
      <bottom style="thin">
        <color auto="1"/>
      </bottom>
      <diagonal/>
    </border>
    <border>
      <left/>
      <right style="mediumDashed">
        <color theme="0" tint="-0.499984740745262"/>
      </right>
      <top style="thin">
        <color auto="1"/>
      </top>
      <bottom style="thin">
        <color auto="1"/>
      </bottom>
      <diagonal/>
    </border>
    <border>
      <left/>
      <right style="mediumDashed">
        <color theme="0" tint="-0.499984740745262"/>
      </right>
      <top style="medium">
        <color auto="1"/>
      </top>
      <bottom/>
      <diagonal/>
    </border>
    <border>
      <left style="thin">
        <color auto="1"/>
      </left>
      <right style="mediumDashed">
        <color theme="0" tint="-0.499984740745262"/>
      </right>
      <top/>
      <bottom style="thin">
        <color auto="1"/>
      </bottom>
      <diagonal/>
    </border>
    <border>
      <left style="thin">
        <color auto="1"/>
      </left>
      <right style="mediumDashed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theme="0" tint="-0.499984740745262"/>
      </right>
      <top style="medium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thin">
        <color auto="1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6" fillId="0" borderId="11" xfId="0" applyFont="1" applyFill="1" applyBorder="1"/>
    <xf numFmtId="4" fontId="3" fillId="0" borderId="14" xfId="0" applyNumberFormat="1" applyFont="1" applyFill="1" applyBorder="1" applyAlignment="1">
      <alignment horizontal="right"/>
    </xf>
    <xf numFmtId="0" fontId="6" fillId="2" borderId="11" xfId="0" applyFont="1" applyFill="1" applyBorder="1"/>
    <xf numFmtId="0" fontId="3" fillId="0" borderId="14" xfId="0" applyFont="1" applyFill="1" applyBorder="1" applyAlignment="1">
      <alignment horizontal="left"/>
    </xf>
    <xf numFmtId="0" fontId="7" fillId="2" borderId="0" xfId="0" applyFont="1" applyFill="1" applyBorder="1"/>
    <xf numFmtId="0" fontId="3" fillId="2" borderId="0" xfId="0" applyFont="1" applyFill="1" applyBorder="1"/>
    <xf numFmtId="0" fontId="10" fillId="0" borderId="0" xfId="0" applyFont="1"/>
    <xf numFmtId="0" fontId="3" fillId="0" borderId="23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1" fontId="6" fillId="2" borderId="3" xfId="0" applyNumberFormat="1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169" fontId="3" fillId="0" borderId="25" xfId="0" applyNumberFormat="1" applyFont="1" applyFill="1" applyBorder="1" applyAlignment="1">
      <alignment horizontal="center" vertical="center" wrapText="1"/>
    </xf>
    <xf numFmtId="169" fontId="3" fillId="0" borderId="2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2" fontId="6" fillId="0" borderId="25" xfId="0" applyNumberFormat="1" applyFont="1" applyFill="1" applyBorder="1" applyAlignment="1">
      <alignment horizontal="center" vertical="center"/>
    </xf>
    <xf numFmtId="170" fontId="6" fillId="2" borderId="26" xfId="0" applyNumberFormat="1" applyFont="1" applyFill="1" applyBorder="1" applyAlignment="1">
      <alignment horizontal="center" vertical="center" wrapText="1"/>
    </xf>
    <xf numFmtId="9" fontId="6" fillId="0" borderId="23" xfId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 wrapText="1"/>
    </xf>
    <xf numFmtId="9" fontId="6" fillId="0" borderId="26" xfId="1" applyFont="1" applyFill="1" applyBorder="1" applyAlignment="1">
      <alignment horizontal="center" vertical="center" wrapText="1"/>
    </xf>
    <xf numFmtId="4" fontId="6" fillId="0" borderId="26" xfId="1" applyNumberFormat="1" applyFont="1" applyFill="1" applyBorder="1" applyAlignment="1">
      <alignment horizontal="center" vertical="center" wrapText="1"/>
    </xf>
    <xf numFmtId="0" fontId="3" fillId="3" borderId="4" xfId="0" applyFont="1" applyFill="1" applyBorder="1"/>
    <xf numFmtId="0" fontId="3" fillId="3" borderId="0" xfId="0" applyFont="1" applyFill="1" applyBorder="1"/>
    <xf numFmtId="0" fontId="3" fillId="3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10" fillId="0" borderId="0" xfId="0" applyFont="1" applyAlignment="1">
      <alignment horizontal="center"/>
    </xf>
    <xf numFmtId="0" fontId="6" fillId="3" borderId="11" xfId="0" applyFont="1" applyFill="1" applyBorder="1" applyAlignment="1">
      <alignment horizontal="left"/>
    </xf>
    <xf numFmtId="165" fontId="5" fillId="3" borderId="0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166" fontId="5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vertical="center"/>
    </xf>
    <xf numFmtId="0" fontId="10" fillId="3" borderId="0" xfId="0" applyFont="1" applyFill="1"/>
    <xf numFmtId="0" fontId="10" fillId="3" borderId="0" xfId="0" applyFont="1" applyFill="1" applyAlignment="1">
      <alignment horizontal="center"/>
    </xf>
    <xf numFmtId="0" fontId="5" fillId="3" borderId="0" xfId="0" applyFont="1" applyFill="1" applyBorder="1"/>
    <xf numFmtId="0" fontId="5" fillId="3" borderId="3" xfId="0" applyFont="1" applyFill="1" applyBorder="1" applyAlignment="1">
      <alignment horizontal="center" vertical="center" wrapText="1"/>
    </xf>
    <xf numFmtId="14" fontId="3" fillId="3" borderId="43" xfId="0" applyNumberFormat="1" applyFont="1" applyFill="1" applyBorder="1" applyAlignment="1">
      <alignment horizontal="center"/>
    </xf>
    <xf numFmtId="20" fontId="3" fillId="3" borderId="44" xfId="0" applyNumberFormat="1" applyFont="1" applyFill="1" applyBorder="1" applyAlignment="1">
      <alignment horizontal="center"/>
    </xf>
    <xf numFmtId="14" fontId="3" fillId="3" borderId="47" xfId="0" applyNumberFormat="1" applyFont="1" applyFill="1" applyBorder="1" applyAlignment="1">
      <alignment horizontal="center"/>
    </xf>
    <xf numFmtId="164" fontId="3" fillId="3" borderId="43" xfId="0" applyNumberFormat="1" applyFont="1" applyFill="1" applyBorder="1" applyAlignment="1">
      <alignment horizontal="left"/>
    </xf>
    <xf numFmtId="0" fontId="3" fillId="3" borderId="31" xfId="0" applyFont="1" applyFill="1" applyBorder="1"/>
    <xf numFmtId="20" fontId="3" fillId="3" borderId="54" xfId="0" applyNumberFormat="1" applyFont="1" applyFill="1" applyBorder="1" applyAlignment="1">
      <alignment horizontal="center"/>
    </xf>
    <xf numFmtId="14" fontId="3" fillId="3" borderId="58" xfId="0" applyNumberFormat="1" applyFont="1" applyFill="1" applyBorder="1" applyAlignment="1">
      <alignment horizontal="center"/>
    </xf>
    <xf numFmtId="0" fontId="16" fillId="3" borderId="43" xfId="0" applyFont="1" applyFill="1" applyBorder="1" applyAlignment="1">
      <alignment horizontal="center"/>
    </xf>
    <xf numFmtId="0" fontId="16" fillId="3" borderId="44" xfId="0" applyFont="1" applyFill="1" applyBorder="1" applyAlignment="1">
      <alignment horizontal="center"/>
    </xf>
    <xf numFmtId="0" fontId="10" fillId="3" borderId="0" xfId="0" applyFont="1" applyFill="1" applyBorder="1"/>
    <xf numFmtId="0" fontId="3" fillId="3" borderId="32" xfId="0" applyFont="1" applyFill="1" applyBorder="1"/>
    <xf numFmtId="4" fontId="14" fillId="0" borderId="23" xfId="0" applyNumberFormat="1" applyFont="1" applyFill="1" applyBorder="1" applyAlignment="1">
      <alignment horizontal="center" vertical="center" wrapText="1"/>
    </xf>
    <xf numFmtId="4" fontId="14" fillId="2" borderId="14" xfId="0" applyNumberFormat="1" applyFont="1" applyFill="1" applyBorder="1" applyAlignment="1">
      <alignment horizontal="right"/>
    </xf>
    <xf numFmtId="4" fontId="6" fillId="3" borderId="11" xfId="0" applyNumberFormat="1" applyFont="1" applyFill="1" applyBorder="1" applyAlignment="1">
      <alignment horizontal="center"/>
    </xf>
    <xf numFmtId="166" fontId="6" fillId="3" borderId="11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4" fontId="3" fillId="3" borderId="14" xfId="0" applyNumberFormat="1" applyFont="1" applyFill="1" applyBorder="1" applyAlignment="1">
      <alignment horizontal="center"/>
    </xf>
    <xf numFmtId="167" fontId="15" fillId="3" borderId="13" xfId="0" applyNumberFormat="1" applyFont="1" applyFill="1" applyBorder="1" applyAlignment="1">
      <alignment horizontal="right"/>
    </xf>
    <xf numFmtId="0" fontId="6" fillId="2" borderId="11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14" fontId="6" fillId="3" borderId="10" xfId="0" applyNumberFormat="1" applyFont="1" applyFill="1" applyBorder="1" applyAlignment="1">
      <alignment horizontal="center" vertical="center" wrapText="1"/>
    </xf>
    <xf numFmtId="14" fontId="3" fillId="3" borderId="10" xfId="0" applyNumberFormat="1" applyFont="1" applyFill="1" applyBorder="1" applyAlignment="1">
      <alignment horizontal="center" vertical="center"/>
    </xf>
    <xf numFmtId="14" fontId="6" fillId="0" borderId="10" xfId="0" applyNumberFormat="1" applyFont="1" applyFill="1" applyBorder="1" applyAlignment="1">
      <alignment horizontal="center" vertical="center" wrapText="1"/>
    </xf>
    <xf numFmtId="14" fontId="6" fillId="0" borderId="10" xfId="0" quotePrefix="1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0" xfId="0" applyFont="1" applyFill="1" applyBorder="1" applyAlignment="1">
      <alignment horizontal="center"/>
    </xf>
    <xf numFmtId="0" fontId="6" fillId="3" borderId="73" xfId="0" applyFont="1" applyFill="1" applyBorder="1" applyAlignment="1">
      <alignment horizontal="center"/>
    </xf>
    <xf numFmtId="0" fontId="10" fillId="3" borderId="8" xfId="0" applyFont="1" applyFill="1" applyBorder="1"/>
    <xf numFmtId="0" fontId="10" fillId="3" borderId="16" xfId="0" applyFont="1" applyFill="1" applyBorder="1"/>
    <xf numFmtId="0" fontId="10" fillId="3" borderId="53" xfId="0" applyFont="1" applyFill="1" applyBorder="1"/>
    <xf numFmtId="0" fontId="10" fillId="3" borderId="31" xfId="0" applyFont="1" applyFill="1" applyBorder="1"/>
    <xf numFmtId="0" fontId="10" fillId="3" borderId="35" xfId="0" applyFont="1" applyFill="1" applyBorder="1"/>
    <xf numFmtId="0" fontId="6" fillId="3" borderId="5" xfId="0" applyFont="1" applyFill="1" applyBorder="1" applyAlignment="1">
      <alignment horizontal="center"/>
    </xf>
    <xf numFmtId="0" fontId="6" fillId="3" borderId="7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center"/>
    </xf>
    <xf numFmtId="166" fontId="6" fillId="2" borderId="5" xfId="0" applyNumberFormat="1" applyFont="1" applyFill="1" applyBorder="1"/>
    <xf numFmtId="168" fontId="6" fillId="0" borderId="5" xfId="0" applyNumberFormat="1" applyFont="1" applyFill="1" applyBorder="1"/>
    <xf numFmtId="167" fontId="15" fillId="3" borderId="18" xfId="0" applyNumberFormat="1" applyFont="1" applyFill="1" applyBorder="1" applyAlignment="1">
      <alignment horizontal="right"/>
    </xf>
    <xf numFmtId="167" fontId="15" fillId="2" borderId="75" xfId="0" applyNumberFormat="1" applyFont="1" applyFill="1" applyBorder="1"/>
    <xf numFmtId="14" fontId="3" fillId="3" borderId="0" xfId="0" applyNumberFormat="1" applyFont="1" applyFill="1" applyBorder="1" applyAlignment="1">
      <alignment horizontal="center"/>
    </xf>
    <xf numFmtId="168" fontId="20" fillId="0" borderId="76" xfId="0" applyNumberFormat="1" applyFont="1" applyFill="1" applyBorder="1" applyAlignment="1">
      <alignment horizontal="center" wrapText="1"/>
    </xf>
    <xf numFmtId="168" fontId="20" fillId="0" borderId="77" xfId="0" applyNumberFormat="1" applyFont="1" applyFill="1" applyBorder="1" applyAlignment="1">
      <alignment horizontal="center" wrapText="1"/>
    </xf>
    <xf numFmtId="168" fontId="20" fillId="0" borderId="78" xfId="0" applyNumberFormat="1" applyFont="1" applyFill="1" applyBorder="1" applyAlignment="1">
      <alignment horizontal="center" wrapText="1"/>
    </xf>
    <xf numFmtId="0" fontId="10" fillId="3" borderId="7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165" fontId="5" fillId="0" borderId="15" xfId="0" applyNumberFormat="1" applyFont="1" applyFill="1" applyBorder="1" applyAlignment="1">
      <alignment horizontal="right" vertical="center"/>
    </xf>
    <xf numFmtId="165" fontId="5" fillId="0" borderId="8" xfId="0" applyNumberFormat="1" applyFont="1" applyFill="1" applyBorder="1" applyAlignment="1">
      <alignment horizontal="right" vertical="center"/>
    </xf>
    <xf numFmtId="165" fontId="5" fillId="0" borderId="16" xfId="0" applyNumberFormat="1" applyFont="1" applyFill="1" applyBorder="1" applyAlignment="1">
      <alignment horizontal="right" vertical="center"/>
    </xf>
    <xf numFmtId="165" fontId="5" fillId="0" borderId="19" xfId="0" applyNumberFormat="1" applyFont="1" applyFill="1" applyBorder="1" applyAlignment="1">
      <alignment horizontal="right" vertical="center"/>
    </xf>
    <xf numFmtId="165" fontId="5" fillId="0" borderId="20" xfId="0" applyNumberFormat="1" applyFont="1" applyFill="1" applyBorder="1" applyAlignment="1">
      <alignment horizontal="right" vertical="center"/>
    </xf>
    <xf numFmtId="165" fontId="5" fillId="0" borderId="21" xfId="0" applyNumberFormat="1" applyFont="1" applyFill="1" applyBorder="1" applyAlignment="1">
      <alignment horizontal="right" vertical="center"/>
    </xf>
    <xf numFmtId="0" fontId="16" fillId="3" borderId="59" xfId="0" applyFont="1" applyFill="1" applyBorder="1" applyAlignment="1">
      <alignment horizontal="center" vertical="center"/>
    </xf>
    <xf numFmtId="0" fontId="16" fillId="3" borderId="29" xfId="0" applyFont="1" applyFill="1" applyBorder="1" applyAlignment="1">
      <alignment horizontal="center" vertical="center"/>
    </xf>
    <xf numFmtId="0" fontId="16" fillId="3" borderId="60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61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/>
    </xf>
    <xf numFmtId="0" fontId="16" fillId="3" borderId="31" xfId="0" applyFont="1" applyFill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62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71" xfId="0" applyFont="1" applyFill="1" applyBorder="1" applyAlignment="1">
      <alignment horizontal="center" vertical="center"/>
    </xf>
    <xf numFmtId="0" fontId="16" fillId="3" borderId="69" xfId="0" applyFont="1" applyFill="1" applyBorder="1" applyAlignment="1">
      <alignment horizontal="center" vertical="center"/>
    </xf>
    <xf numFmtId="0" fontId="16" fillId="3" borderId="61" xfId="0" applyFont="1" applyFill="1" applyBorder="1" applyAlignment="1">
      <alignment horizontal="center" vertical="center" wrapText="1"/>
    </xf>
    <xf numFmtId="0" fontId="16" fillId="3" borderId="35" xfId="0" applyFont="1" applyFill="1" applyBorder="1" applyAlignment="1">
      <alignment horizontal="center" vertical="center" wrapText="1"/>
    </xf>
    <xf numFmtId="0" fontId="16" fillId="3" borderId="74" xfId="0" applyFont="1" applyFill="1" applyBorder="1" applyAlignment="1">
      <alignment horizontal="center" vertical="center" wrapText="1"/>
    </xf>
    <xf numFmtId="0" fontId="16" fillId="3" borderId="72" xfId="0" applyFont="1" applyFill="1" applyBorder="1" applyAlignment="1">
      <alignment horizontal="center" vertical="center" wrapText="1"/>
    </xf>
    <xf numFmtId="0" fontId="16" fillId="3" borderId="62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63" xfId="0" applyFont="1" applyFill="1" applyBorder="1" applyAlignment="1">
      <alignment horizontal="center" vertical="center" wrapText="1"/>
    </xf>
    <xf numFmtId="0" fontId="16" fillId="3" borderId="6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right"/>
    </xf>
    <xf numFmtId="0" fontId="5" fillId="2" borderId="12" xfId="0" applyFont="1" applyFill="1" applyBorder="1" applyAlignment="1">
      <alignment horizontal="right"/>
    </xf>
    <xf numFmtId="0" fontId="5" fillId="2" borderId="6" xfId="0" applyFont="1" applyFill="1" applyBorder="1" applyAlignment="1">
      <alignment horizontal="right"/>
    </xf>
    <xf numFmtId="0" fontId="6" fillId="0" borderId="5" xfId="0" applyFont="1" applyFill="1" applyBorder="1" applyAlignment="1">
      <alignment horizontal="right" wrapText="1"/>
    </xf>
    <xf numFmtId="0" fontId="6" fillId="0" borderId="12" xfId="0" applyFont="1" applyFill="1" applyBorder="1" applyAlignment="1">
      <alignment horizontal="right" wrapText="1"/>
    </xf>
    <xf numFmtId="0" fontId="6" fillId="0" borderId="6" xfId="0" applyFont="1" applyFill="1" applyBorder="1" applyAlignment="1">
      <alignment horizontal="right" wrapText="1"/>
    </xf>
    <xf numFmtId="0" fontId="6" fillId="3" borderId="5" xfId="0" applyFont="1" applyFill="1" applyBorder="1" applyAlignment="1">
      <alignment horizontal="center"/>
    </xf>
    <xf numFmtId="0" fontId="6" fillId="3" borderId="7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6" fillId="3" borderId="11" xfId="0" applyFont="1" applyFill="1" applyBorder="1" applyAlignment="1">
      <alignment horizontal="left"/>
    </xf>
    <xf numFmtId="0" fontId="6" fillId="3" borderId="12" xfId="0" applyFont="1" applyFill="1" applyBorder="1" applyAlignment="1">
      <alignment horizontal="left"/>
    </xf>
    <xf numFmtId="0" fontId="6" fillId="3" borderId="12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2" fontId="6" fillId="2" borderId="23" xfId="0" applyNumberFormat="1" applyFont="1" applyFill="1" applyBorder="1" applyAlignment="1">
      <alignment horizontal="center" vertical="center"/>
    </xf>
    <xf numFmtId="22" fontId="6" fillId="2" borderId="26" xfId="0" applyNumberFormat="1" applyFont="1" applyFill="1" applyBorder="1" applyAlignment="1">
      <alignment horizontal="center" vertical="center"/>
    </xf>
    <xf numFmtId="22" fontId="6" fillId="2" borderId="25" xfId="0" applyNumberFormat="1" applyFont="1" applyFill="1" applyBorder="1" applyAlignment="1">
      <alignment horizontal="center" vertical="center"/>
    </xf>
    <xf numFmtId="166" fontId="5" fillId="0" borderId="7" xfId="0" applyNumberFormat="1" applyFont="1" applyFill="1" applyBorder="1" applyAlignment="1">
      <alignment horizontal="center" vertical="center"/>
    </xf>
    <xf numFmtId="166" fontId="5" fillId="0" borderId="33" xfId="0" applyNumberFormat="1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/>
    </xf>
    <xf numFmtId="0" fontId="3" fillId="3" borderId="56" xfId="0" applyFont="1" applyFill="1" applyBorder="1" applyAlignment="1">
      <alignment horizontal="center"/>
    </xf>
    <xf numFmtId="0" fontId="3" fillId="3" borderId="57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14" fillId="3" borderId="1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left" vertical="top" wrapText="1"/>
    </xf>
    <xf numFmtId="0" fontId="3" fillId="3" borderId="33" xfId="0" applyFont="1" applyFill="1" applyBorder="1" applyAlignment="1">
      <alignment horizontal="left" vertical="top" wrapText="1"/>
    </xf>
    <xf numFmtId="0" fontId="3" fillId="3" borderId="20" xfId="0" applyFont="1" applyFill="1" applyBorder="1" applyAlignment="1">
      <alignment horizontal="left" vertical="top" wrapText="1"/>
    </xf>
    <xf numFmtId="0" fontId="3" fillId="3" borderId="34" xfId="0" applyFont="1" applyFill="1" applyBorder="1" applyAlignment="1">
      <alignment horizontal="left" vertical="top" wrapText="1"/>
    </xf>
    <xf numFmtId="0" fontId="5" fillId="3" borderId="36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16" fillId="3" borderId="50" xfId="0" applyFont="1" applyFill="1" applyBorder="1" applyAlignment="1">
      <alignment horizontal="center"/>
    </xf>
    <xf numFmtId="0" fontId="16" fillId="3" borderId="39" xfId="0" applyFont="1" applyFill="1" applyBorder="1" applyAlignment="1">
      <alignment horizontal="center"/>
    </xf>
    <xf numFmtId="0" fontId="16" fillId="3" borderId="66" xfId="0" applyFont="1" applyFill="1" applyBorder="1" applyAlignment="1">
      <alignment horizontal="center"/>
    </xf>
    <xf numFmtId="0" fontId="16" fillId="3" borderId="51" xfId="0" applyFont="1" applyFill="1" applyBorder="1" applyAlignment="1">
      <alignment horizontal="center"/>
    </xf>
    <xf numFmtId="0" fontId="16" fillId="3" borderId="42" xfId="0" applyFont="1" applyFill="1" applyBorder="1" applyAlignment="1">
      <alignment horizontal="center"/>
    </xf>
    <xf numFmtId="0" fontId="16" fillId="3" borderId="34" xfId="0" applyFont="1" applyFill="1" applyBorder="1" applyAlignment="1">
      <alignment horizontal="center"/>
    </xf>
    <xf numFmtId="20" fontId="3" fillId="3" borderId="46" xfId="0" applyNumberFormat="1" applyFont="1" applyFill="1" applyBorder="1" applyAlignment="1">
      <alignment horizontal="center"/>
    </xf>
    <xf numFmtId="20" fontId="3" fillId="3" borderId="38" xfId="0" applyNumberFormat="1" applyFont="1" applyFill="1" applyBorder="1" applyAlignment="1">
      <alignment horizontal="center"/>
    </xf>
    <xf numFmtId="14" fontId="3" fillId="3" borderId="46" xfId="0" applyNumberFormat="1" applyFont="1" applyFill="1" applyBorder="1" applyAlignment="1">
      <alignment horizontal="center"/>
    </xf>
    <xf numFmtId="14" fontId="3" fillId="3" borderId="45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left"/>
    </xf>
    <xf numFmtId="164" fontId="3" fillId="3" borderId="46" xfId="0" applyNumberFormat="1" applyFont="1" applyFill="1" applyBorder="1" applyAlignment="1">
      <alignment horizontal="center"/>
    </xf>
    <xf numFmtId="164" fontId="3" fillId="3" borderId="37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3" fillId="3" borderId="42" xfId="0" applyNumberFormat="1" applyFont="1" applyFill="1" applyBorder="1" applyAlignment="1">
      <alignment horizontal="center"/>
    </xf>
    <xf numFmtId="164" fontId="3" fillId="3" borderId="20" xfId="0" applyNumberFormat="1" applyFont="1" applyFill="1" applyBorder="1" applyAlignment="1">
      <alignment horizontal="center"/>
    </xf>
    <xf numFmtId="164" fontId="3" fillId="3" borderId="34" xfId="0" applyNumberFormat="1" applyFont="1" applyFill="1" applyBorder="1" applyAlignment="1">
      <alignment horizontal="center"/>
    </xf>
    <xf numFmtId="0" fontId="5" fillId="3" borderId="26" xfId="0" applyFont="1" applyFill="1" applyBorder="1" applyAlignment="1">
      <alignment horizontal="center"/>
    </xf>
    <xf numFmtId="0" fontId="5" fillId="3" borderId="28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14" fontId="3" fillId="3" borderId="42" xfId="0" applyNumberFormat="1" applyFont="1" applyFill="1" applyBorder="1" applyAlignment="1">
      <alignment horizontal="center"/>
    </xf>
    <xf numFmtId="14" fontId="3" fillId="3" borderId="41" xfId="0" applyNumberFormat="1" applyFont="1" applyFill="1" applyBorder="1" applyAlignment="1">
      <alignment horizontal="center"/>
    </xf>
    <xf numFmtId="0" fontId="16" fillId="3" borderId="48" xfId="0" applyFont="1" applyFill="1" applyBorder="1" applyAlignment="1">
      <alignment horizontal="center"/>
    </xf>
    <xf numFmtId="0" fontId="16" fillId="3" borderId="49" xfId="0" applyFont="1" applyFill="1" applyBorder="1" applyAlignment="1">
      <alignment horizontal="center"/>
    </xf>
    <xf numFmtId="14" fontId="3" fillId="3" borderId="67" xfId="0" quotePrefix="1" applyNumberFormat="1" applyFont="1" applyFill="1" applyBorder="1" applyAlignment="1">
      <alignment horizontal="center"/>
    </xf>
    <xf numFmtId="14" fontId="3" fillId="3" borderId="68" xfId="0" applyNumberFormat="1" applyFont="1" applyFill="1" applyBorder="1" applyAlignment="1">
      <alignment horizontal="center"/>
    </xf>
    <xf numFmtId="164" fontId="3" fillId="3" borderId="48" xfId="0" applyNumberFormat="1" applyFont="1" applyFill="1" applyBorder="1" applyAlignment="1">
      <alignment horizontal="left"/>
    </xf>
    <xf numFmtId="164" fontId="3" fillId="3" borderId="49" xfId="0" applyNumberFormat="1" applyFont="1" applyFill="1" applyBorder="1" applyAlignment="1">
      <alignment horizontal="left"/>
    </xf>
    <xf numFmtId="20" fontId="3" fillId="3" borderId="42" xfId="0" applyNumberFormat="1" applyFont="1" applyFill="1" applyBorder="1" applyAlignment="1">
      <alignment horizontal="center"/>
    </xf>
    <xf numFmtId="20" fontId="3" fillId="3" borderId="34" xfId="0" applyNumberFormat="1" applyFont="1" applyFill="1" applyBorder="1" applyAlignment="1">
      <alignment horizontal="center"/>
    </xf>
    <xf numFmtId="0" fontId="3" fillId="3" borderId="55" xfId="0" applyFont="1" applyFill="1" applyBorder="1" applyAlignment="1">
      <alignment horizontal="center"/>
    </xf>
    <xf numFmtId="0" fontId="3" fillId="3" borderId="65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5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A126"/>
  <sheetViews>
    <sheetView tabSelected="1" zoomScaleNormal="100" workbookViewId="0">
      <selection activeCell="D29" sqref="D29"/>
    </sheetView>
  </sheetViews>
  <sheetFormatPr defaultColWidth="8.88671875" defaultRowHeight="13.8" x14ac:dyDescent="0.3"/>
  <cols>
    <col min="1" max="1" width="16.33203125" style="7" customWidth="1"/>
    <col min="2" max="2" width="8.88671875" style="7"/>
    <col min="3" max="3" width="11.6640625" style="7" customWidth="1"/>
    <col min="4" max="5" width="8.88671875" style="7"/>
    <col min="6" max="6" width="8.5546875" style="7" customWidth="1"/>
    <col min="7" max="7" width="20.33203125" style="7" customWidth="1"/>
    <col min="8" max="8" width="16.44140625" style="7" customWidth="1"/>
    <col min="9" max="9" width="8.33203125" style="7" customWidth="1"/>
    <col min="10" max="10" width="11" style="7" customWidth="1"/>
    <col min="11" max="11" width="10.6640625" style="7" customWidth="1"/>
    <col min="12" max="12" width="10.5546875" style="7" customWidth="1"/>
    <col min="13" max="15" width="11" style="7" customWidth="1"/>
    <col min="16" max="16384" width="8.88671875" style="7"/>
  </cols>
  <sheetData>
    <row r="1" spans="1:209" ht="30" x14ac:dyDescent="0.5">
      <c r="A1" s="142" t="s">
        <v>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4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</row>
    <row r="2" spans="1:209" x14ac:dyDescent="0.3">
      <c r="A2" s="24"/>
      <c r="B2" s="25"/>
      <c r="C2" s="25"/>
      <c r="D2" s="25"/>
      <c r="E2" s="25"/>
      <c r="F2" s="25"/>
      <c r="G2" s="25"/>
      <c r="H2" s="25"/>
      <c r="I2" s="43"/>
      <c r="J2" s="43"/>
      <c r="K2" s="43"/>
      <c r="L2" s="43"/>
      <c r="M2" s="43"/>
      <c r="N2" s="43"/>
      <c r="O2" s="49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</row>
    <row r="3" spans="1:209" ht="12.75" customHeight="1" x14ac:dyDescent="0.3">
      <c r="A3" s="24" t="s">
        <v>1</v>
      </c>
      <c r="B3" s="25"/>
      <c r="C3" s="141" t="s">
        <v>53</v>
      </c>
      <c r="D3" s="141"/>
      <c r="E3" s="141"/>
      <c r="F3" s="26"/>
      <c r="G3" s="26"/>
      <c r="H3" s="27" t="s">
        <v>2</v>
      </c>
      <c r="I3" s="145" t="s">
        <v>54</v>
      </c>
      <c r="J3" s="146"/>
      <c r="K3" s="146"/>
      <c r="L3" s="146"/>
      <c r="M3" s="146"/>
      <c r="N3" s="146"/>
      <c r="O3" s="147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</row>
    <row r="4" spans="1:209" ht="14.4" thickBot="1" x14ac:dyDescent="0.35">
      <c r="A4" s="24"/>
      <c r="B4" s="25"/>
      <c r="C4" s="25"/>
      <c r="D4" s="25"/>
      <c r="E4" s="25"/>
      <c r="F4" s="28"/>
      <c r="G4" s="28"/>
      <c r="H4" s="28"/>
      <c r="I4" s="148"/>
      <c r="J4" s="149"/>
      <c r="K4" s="149"/>
      <c r="L4" s="149"/>
      <c r="M4" s="149"/>
      <c r="N4" s="149"/>
      <c r="O4" s="150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</row>
    <row r="5" spans="1:209" ht="15" customHeight="1" x14ac:dyDescent="0.3">
      <c r="A5" s="151" t="s">
        <v>56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3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</row>
    <row r="6" spans="1:209" ht="15" customHeight="1" thickBot="1" x14ac:dyDescent="0.35">
      <c r="A6" s="46" t="s">
        <v>3</v>
      </c>
      <c r="B6" s="47" t="s">
        <v>4</v>
      </c>
      <c r="C6" s="154" t="s">
        <v>5</v>
      </c>
      <c r="D6" s="155"/>
      <c r="E6" s="155"/>
      <c r="F6" s="155"/>
      <c r="G6" s="157"/>
      <c r="H6" s="136" t="s">
        <v>6</v>
      </c>
      <c r="I6" s="136"/>
      <c r="J6" s="136"/>
      <c r="K6" s="136"/>
      <c r="L6" s="154" t="s">
        <v>3</v>
      </c>
      <c r="M6" s="155"/>
      <c r="N6" s="154" t="s">
        <v>4</v>
      </c>
      <c r="O6" s="156"/>
      <c r="P6" s="35"/>
      <c r="Q6" s="48"/>
      <c r="R6" s="48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</row>
    <row r="7" spans="1:209" s="29" customFormat="1" ht="15" customHeight="1" x14ac:dyDescent="0.3">
      <c r="A7" s="45">
        <v>42892</v>
      </c>
      <c r="B7" s="44">
        <v>0.40277777777777773</v>
      </c>
      <c r="C7" s="184" t="s">
        <v>55</v>
      </c>
      <c r="D7" s="137"/>
      <c r="E7" s="137"/>
      <c r="F7" s="137"/>
      <c r="G7" s="185"/>
      <c r="H7" s="137" t="s">
        <v>57</v>
      </c>
      <c r="I7" s="137"/>
      <c r="J7" s="137"/>
      <c r="K7" s="138"/>
      <c r="L7" s="162">
        <v>42892</v>
      </c>
      <c r="M7" s="163"/>
      <c r="N7" s="160">
        <v>0.57986111111111105</v>
      </c>
      <c r="O7" s="161"/>
      <c r="P7" s="36"/>
      <c r="Q7" s="80"/>
      <c r="R7" s="80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</row>
    <row r="8" spans="1:209" s="29" customFormat="1" ht="15.75" customHeight="1" thickBot="1" x14ac:dyDescent="0.35">
      <c r="A8" s="39">
        <v>42894</v>
      </c>
      <c r="B8" s="40">
        <v>0.81944444444444453</v>
      </c>
      <c r="C8" s="186" t="s">
        <v>57</v>
      </c>
      <c r="D8" s="187"/>
      <c r="E8" s="187"/>
      <c r="F8" s="187"/>
      <c r="G8" s="188"/>
      <c r="H8" s="139" t="s">
        <v>55</v>
      </c>
      <c r="I8" s="139"/>
      <c r="J8" s="139"/>
      <c r="K8" s="140"/>
      <c r="L8" s="174">
        <v>42894</v>
      </c>
      <c r="M8" s="175"/>
      <c r="N8" s="182">
        <v>0.91319444444444453</v>
      </c>
      <c r="O8" s="183"/>
      <c r="P8" s="36"/>
      <c r="Q8" s="80"/>
      <c r="R8" s="80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</row>
    <row r="9" spans="1:209" ht="15" customHeight="1" x14ac:dyDescent="0.3">
      <c r="A9" s="151" t="s">
        <v>7</v>
      </c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3"/>
      <c r="P9" s="35"/>
      <c r="Q9" s="48"/>
      <c r="R9" s="48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</row>
    <row r="10" spans="1:209" ht="15.75" customHeight="1" thickBot="1" x14ac:dyDescent="0.35">
      <c r="A10" s="46" t="s">
        <v>8</v>
      </c>
      <c r="B10" s="176" t="s">
        <v>9</v>
      </c>
      <c r="C10" s="177"/>
      <c r="D10" s="158" t="s">
        <v>10</v>
      </c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59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</row>
    <row r="11" spans="1:209" ht="15" customHeight="1" x14ac:dyDescent="0.3">
      <c r="A11" s="41">
        <v>42892</v>
      </c>
      <c r="B11" s="178">
        <v>42894</v>
      </c>
      <c r="C11" s="179"/>
      <c r="D11" s="165" t="s">
        <v>11</v>
      </c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7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</row>
    <row r="12" spans="1:209" ht="15.75" customHeight="1" thickBot="1" x14ac:dyDescent="0.35">
      <c r="A12" s="42"/>
      <c r="B12" s="180"/>
      <c r="C12" s="181"/>
      <c r="D12" s="168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70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</row>
    <row r="13" spans="1:209" ht="14.4" thickBot="1" x14ac:dyDescent="0.35">
      <c r="A13" s="171" t="s">
        <v>12</v>
      </c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2"/>
      <c r="O13" s="173"/>
      <c r="P13" s="48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</row>
    <row r="14" spans="1:209" ht="25.5" customHeight="1" x14ac:dyDescent="0.3">
      <c r="A14" s="93" t="s">
        <v>3</v>
      </c>
      <c r="B14" s="95" t="s">
        <v>13</v>
      </c>
      <c r="C14" s="96"/>
      <c r="D14" s="96"/>
      <c r="E14" s="96"/>
      <c r="F14" s="97"/>
      <c r="G14" s="101" t="s">
        <v>14</v>
      </c>
      <c r="H14" s="95" t="s">
        <v>15</v>
      </c>
      <c r="I14" s="103"/>
      <c r="J14" s="105" t="s">
        <v>58</v>
      </c>
      <c r="K14" s="101" t="s">
        <v>16</v>
      </c>
      <c r="L14" s="107" t="s">
        <v>62</v>
      </c>
      <c r="M14" s="105" t="s">
        <v>59</v>
      </c>
      <c r="N14" s="109" t="s">
        <v>17</v>
      </c>
      <c r="O14" s="111" t="s">
        <v>18</v>
      </c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</row>
    <row r="15" spans="1:209" x14ac:dyDescent="0.3">
      <c r="A15" s="94"/>
      <c r="B15" s="98"/>
      <c r="C15" s="99"/>
      <c r="D15" s="99"/>
      <c r="E15" s="99"/>
      <c r="F15" s="100"/>
      <c r="G15" s="102"/>
      <c r="H15" s="98"/>
      <c r="I15" s="104"/>
      <c r="J15" s="106"/>
      <c r="K15" s="102"/>
      <c r="L15" s="108"/>
      <c r="M15" s="106"/>
      <c r="N15" s="110"/>
      <c r="O15" s="112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</row>
    <row r="16" spans="1:209" x14ac:dyDescent="0.3">
      <c r="A16" s="59">
        <v>42894</v>
      </c>
      <c r="B16" s="164" t="s">
        <v>60</v>
      </c>
      <c r="C16" s="125"/>
      <c r="D16" s="125"/>
      <c r="E16" s="125"/>
      <c r="F16" s="125"/>
      <c r="G16" s="74"/>
      <c r="H16" s="119"/>
      <c r="I16" s="120"/>
      <c r="J16" s="75"/>
      <c r="K16" s="52"/>
      <c r="L16" s="66" t="s">
        <v>47</v>
      </c>
      <c r="M16" s="75" t="s">
        <v>19</v>
      </c>
      <c r="N16" s="53">
        <v>240</v>
      </c>
      <c r="O16" s="56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</row>
    <row r="17" spans="1:209" x14ac:dyDescent="0.3">
      <c r="A17" s="59">
        <v>42893</v>
      </c>
      <c r="B17" s="164" t="s">
        <v>61</v>
      </c>
      <c r="C17" s="125"/>
      <c r="D17" s="125"/>
      <c r="E17" s="125"/>
      <c r="F17" s="125"/>
      <c r="G17" s="74"/>
      <c r="H17" s="119"/>
      <c r="I17" s="120"/>
      <c r="J17" s="75" t="s">
        <v>26</v>
      </c>
      <c r="K17" s="52">
        <v>112.5</v>
      </c>
      <c r="L17" s="66" t="s">
        <v>48</v>
      </c>
      <c r="M17" s="75" t="s">
        <v>19</v>
      </c>
      <c r="N17" s="53">
        <f t="shared" ref="N17" si="0">K17*O17</f>
        <v>473.29874999999998</v>
      </c>
      <c r="O17" s="56">
        <v>4.2070999999999996</v>
      </c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</row>
    <row r="18" spans="1:209" x14ac:dyDescent="0.3">
      <c r="A18" s="59">
        <v>42893</v>
      </c>
      <c r="B18" s="124" t="s">
        <v>63</v>
      </c>
      <c r="C18" s="125"/>
      <c r="D18" s="125"/>
      <c r="E18" s="125"/>
      <c r="F18" s="125"/>
      <c r="G18" s="74"/>
      <c r="H18" s="119"/>
      <c r="I18" s="120"/>
      <c r="J18" s="75" t="s">
        <v>26</v>
      </c>
      <c r="K18" s="52">
        <v>134.16999999999999</v>
      </c>
      <c r="L18" s="66" t="s">
        <v>47</v>
      </c>
      <c r="M18" s="75" t="s">
        <v>19</v>
      </c>
      <c r="N18" s="53">
        <v>591.46</v>
      </c>
      <c r="O18" s="56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</row>
    <row r="19" spans="1:209" x14ac:dyDescent="0.3">
      <c r="A19" s="59"/>
      <c r="B19" s="119"/>
      <c r="C19" s="126"/>
      <c r="D19" s="126"/>
      <c r="E19" s="126"/>
      <c r="F19" s="127"/>
      <c r="G19" s="74"/>
      <c r="H19" s="72"/>
      <c r="I19" s="73"/>
      <c r="J19" s="75"/>
      <c r="K19" s="52"/>
      <c r="L19" s="66"/>
      <c r="M19" s="75"/>
      <c r="N19" s="53"/>
      <c r="O19" s="56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</row>
    <row r="20" spans="1:209" x14ac:dyDescent="0.3">
      <c r="A20" s="59"/>
      <c r="B20" s="119"/>
      <c r="C20" s="126"/>
      <c r="D20" s="126"/>
      <c r="E20" s="126"/>
      <c r="F20" s="127"/>
      <c r="G20" s="30"/>
      <c r="H20" s="63"/>
      <c r="I20" s="65"/>
      <c r="J20" s="64"/>
      <c r="K20" s="52"/>
      <c r="L20" s="66"/>
      <c r="M20" s="64"/>
      <c r="N20" s="53"/>
      <c r="O20" s="56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  <c r="GF20" s="35"/>
      <c r="GG20" s="35"/>
      <c r="GH20" s="35"/>
      <c r="GI20" s="35"/>
      <c r="GJ20" s="35"/>
      <c r="GK20" s="35"/>
      <c r="GL20" s="35"/>
      <c r="GM20" s="35"/>
      <c r="GN20" s="35"/>
      <c r="GO20" s="35"/>
      <c r="GP20" s="35"/>
      <c r="GQ20" s="35"/>
      <c r="GR20" s="35"/>
      <c r="GS20" s="35"/>
      <c r="GT20" s="35"/>
      <c r="GU20" s="35"/>
      <c r="GV20" s="35"/>
      <c r="GW20" s="35"/>
      <c r="GX20" s="35"/>
      <c r="GY20" s="35"/>
      <c r="GZ20" s="35"/>
      <c r="HA20" s="35"/>
    </row>
    <row r="21" spans="1:209" x14ac:dyDescent="0.3">
      <c r="A21" s="60"/>
      <c r="B21" s="124"/>
      <c r="C21" s="125"/>
      <c r="D21" s="125"/>
      <c r="E21" s="125"/>
      <c r="F21" s="125"/>
      <c r="G21" s="30"/>
      <c r="H21" s="119"/>
      <c r="I21" s="120"/>
      <c r="J21" s="64"/>
      <c r="K21" s="55"/>
      <c r="L21" s="66"/>
      <c r="M21" s="64"/>
      <c r="N21" s="53"/>
      <c r="O21" s="56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35"/>
      <c r="FS21" s="35"/>
      <c r="FT21" s="35"/>
      <c r="FU21" s="35"/>
      <c r="FV21" s="35"/>
      <c r="FW21" s="35"/>
      <c r="FX21" s="35"/>
      <c r="FY21" s="35"/>
      <c r="FZ21" s="35"/>
      <c r="GA21" s="35"/>
      <c r="GB21" s="35"/>
      <c r="GC21" s="35"/>
      <c r="GD21" s="35"/>
      <c r="GE21" s="35"/>
      <c r="GF21" s="35"/>
      <c r="GG21" s="35"/>
      <c r="GH21" s="35"/>
      <c r="GI21" s="35"/>
      <c r="GJ21" s="35"/>
      <c r="GK21" s="35"/>
      <c r="GL21" s="35"/>
      <c r="GM21" s="35"/>
      <c r="GN21" s="35"/>
      <c r="GO21" s="35"/>
      <c r="GP21" s="35"/>
      <c r="GQ21" s="35"/>
      <c r="GR21" s="35"/>
      <c r="GS21" s="35"/>
      <c r="GT21" s="35"/>
      <c r="GU21" s="35"/>
      <c r="GV21" s="35"/>
      <c r="GW21" s="35"/>
      <c r="GX21" s="35"/>
      <c r="GY21" s="35"/>
      <c r="GZ21" s="35"/>
      <c r="HA21" s="35"/>
    </row>
    <row r="22" spans="1:209" x14ac:dyDescent="0.3">
      <c r="A22" s="59"/>
      <c r="B22" s="124"/>
      <c r="C22" s="125"/>
      <c r="D22" s="125"/>
      <c r="E22" s="125"/>
      <c r="F22" s="125"/>
      <c r="G22" s="30"/>
      <c r="H22" s="119"/>
      <c r="I22" s="120"/>
      <c r="J22" s="64"/>
      <c r="K22" s="54"/>
      <c r="L22" s="66"/>
      <c r="M22" s="64"/>
      <c r="N22" s="53"/>
      <c r="O22" s="56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</row>
    <row r="23" spans="1:209" ht="14.4" thickBot="1" x14ac:dyDescent="0.35">
      <c r="A23" s="59"/>
      <c r="B23" s="121"/>
      <c r="C23" s="122"/>
      <c r="D23" s="122"/>
      <c r="E23" s="122"/>
      <c r="F23" s="123"/>
      <c r="G23" s="30"/>
      <c r="H23" s="119"/>
      <c r="I23" s="120"/>
      <c r="J23" s="64"/>
      <c r="K23" s="55"/>
      <c r="L23" s="66"/>
      <c r="M23" s="64"/>
      <c r="N23" s="53"/>
      <c r="O23" s="78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</row>
    <row r="24" spans="1:209" x14ac:dyDescent="0.3">
      <c r="A24" s="61"/>
      <c r="B24" s="113" t="s">
        <v>20</v>
      </c>
      <c r="C24" s="114"/>
      <c r="D24" s="114"/>
      <c r="E24" s="114"/>
      <c r="F24" s="114"/>
      <c r="G24" s="114"/>
      <c r="H24" s="114"/>
      <c r="I24" s="115"/>
      <c r="J24" s="58"/>
      <c r="K24" s="51">
        <f>O34</f>
        <v>105.00000000000003</v>
      </c>
      <c r="L24" s="3"/>
      <c r="M24" s="57" t="s">
        <v>19</v>
      </c>
      <c r="N24" s="76">
        <f t="shared" ref="N24" si="1">K24*O24</f>
        <v>439.70850000000019</v>
      </c>
      <c r="O24" s="79">
        <v>4.1877000000000004</v>
      </c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GZ24" s="35"/>
      <c r="HA24" s="35"/>
    </row>
    <row r="25" spans="1:209" x14ac:dyDescent="0.3">
      <c r="A25" s="62"/>
      <c r="B25" s="116" t="s">
        <v>21</v>
      </c>
      <c r="C25" s="117"/>
      <c r="D25" s="117"/>
      <c r="E25" s="117"/>
      <c r="F25" s="117"/>
      <c r="G25" s="117"/>
      <c r="H25" s="117"/>
      <c r="I25" s="118"/>
      <c r="J25" s="4"/>
      <c r="K25" s="2"/>
      <c r="L25" s="1"/>
      <c r="M25" s="4"/>
      <c r="N25" s="77"/>
      <c r="O25" s="81" t="s">
        <v>67</v>
      </c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35"/>
      <c r="FI25" s="35"/>
      <c r="FJ25" s="35"/>
      <c r="FK25" s="35"/>
      <c r="FL25" s="35"/>
      <c r="FM25" s="35"/>
      <c r="FN25" s="35"/>
      <c r="FO25" s="35"/>
      <c r="FP25" s="35"/>
      <c r="FQ25" s="35"/>
      <c r="FR25" s="35"/>
      <c r="FS25" s="35"/>
      <c r="FT25" s="35"/>
      <c r="FU25" s="35"/>
      <c r="FV25" s="35"/>
      <c r="FW25" s="35"/>
      <c r="FX25" s="35"/>
      <c r="FY25" s="35"/>
      <c r="FZ25" s="35"/>
      <c r="GA25" s="35"/>
      <c r="GB25" s="35"/>
      <c r="GC25" s="35"/>
      <c r="GD25" s="35"/>
      <c r="GE25" s="35"/>
      <c r="GF25" s="35"/>
      <c r="GG25" s="35"/>
      <c r="GH25" s="35"/>
      <c r="GI25" s="35"/>
      <c r="GJ25" s="35"/>
      <c r="GK25" s="35"/>
      <c r="GL25" s="35"/>
      <c r="GM25" s="35"/>
      <c r="GN25" s="35"/>
      <c r="GO25" s="35"/>
      <c r="GP25" s="35"/>
      <c r="GQ25" s="35"/>
      <c r="GR25" s="35"/>
      <c r="GS25" s="35"/>
      <c r="GT25" s="35"/>
      <c r="GU25" s="35"/>
      <c r="GV25" s="35"/>
      <c r="GW25" s="35"/>
      <c r="GX25" s="35"/>
      <c r="GY25" s="35"/>
      <c r="GZ25" s="35"/>
      <c r="HA25" s="35"/>
    </row>
    <row r="26" spans="1:209" ht="15" customHeight="1" x14ac:dyDescent="0.3">
      <c r="A26" s="87" t="s">
        <v>22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9"/>
      <c r="M26" s="134" t="s">
        <v>19</v>
      </c>
      <c r="N26" s="131">
        <f>SUM(N16:N25)</f>
        <v>1744.4672500000001</v>
      </c>
      <c r="O26" s="82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35"/>
      <c r="FI26" s="35"/>
      <c r="FJ26" s="35"/>
      <c r="FK26" s="35"/>
      <c r="FL26" s="35"/>
      <c r="FM26" s="35"/>
      <c r="FN26" s="35"/>
      <c r="FO26" s="35"/>
      <c r="FP26" s="35"/>
      <c r="FQ26" s="35"/>
      <c r="FR26" s="35"/>
      <c r="FS26" s="35"/>
      <c r="FT26" s="35"/>
      <c r="FU26" s="35"/>
      <c r="FV26" s="35"/>
      <c r="FW26" s="35"/>
      <c r="FX26" s="35"/>
      <c r="FY26" s="35"/>
      <c r="FZ26" s="35"/>
      <c r="GA26" s="35"/>
      <c r="GB26" s="35"/>
      <c r="GC26" s="35"/>
      <c r="GD26" s="35"/>
      <c r="GE26" s="35"/>
      <c r="GF26" s="35"/>
      <c r="GG26" s="35"/>
      <c r="GH26" s="35"/>
      <c r="GI26" s="35"/>
      <c r="GJ26" s="35"/>
      <c r="GK26" s="35"/>
      <c r="GL26" s="35"/>
      <c r="GM26" s="35"/>
      <c r="GN26" s="35"/>
      <c r="GO26" s="35"/>
      <c r="GP26" s="35"/>
      <c r="GQ26" s="35"/>
      <c r="GR26" s="35"/>
      <c r="GS26" s="35"/>
      <c r="GT26" s="35"/>
      <c r="GU26" s="35"/>
      <c r="GV26" s="35"/>
      <c r="GW26" s="35"/>
      <c r="GX26" s="35"/>
      <c r="GY26" s="35"/>
      <c r="GZ26" s="35"/>
      <c r="HA26" s="35"/>
    </row>
    <row r="27" spans="1:209" ht="15.75" customHeight="1" thickBot="1" x14ac:dyDescent="0.35">
      <c r="A27" s="90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2"/>
      <c r="M27" s="135"/>
      <c r="N27" s="132"/>
      <c r="O27" s="83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H27" s="35"/>
      <c r="GI27" s="35"/>
      <c r="GJ27" s="35"/>
      <c r="GK27" s="35"/>
      <c r="GL27" s="35"/>
      <c r="GM27" s="35"/>
      <c r="GN27" s="35"/>
      <c r="GO27" s="35"/>
      <c r="GP27" s="35"/>
      <c r="GQ27" s="35"/>
      <c r="GR27" s="35"/>
      <c r="GS27" s="35"/>
      <c r="GT27" s="35"/>
      <c r="GU27" s="35"/>
      <c r="GV27" s="35"/>
      <c r="GW27" s="35"/>
      <c r="GX27" s="35"/>
      <c r="GY27" s="35"/>
      <c r="GZ27" s="35"/>
      <c r="HA27" s="35"/>
    </row>
    <row r="28" spans="1:209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2"/>
      <c r="M28" s="33"/>
      <c r="N28" s="32"/>
      <c r="O28" s="37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H28" s="35"/>
      <c r="GI28" s="35"/>
      <c r="GJ28" s="35"/>
      <c r="GK28" s="35"/>
      <c r="GL28" s="35"/>
      <c r="GM28" s="35"/>
      <c r="GN28" s="35"/>
      <c r="GO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</row>
    <row r="29" spans="1:209" ht="16.8" thickBot="1" x14ac:dyDescent="0.45">
      <c r="A29" s="25"/>
      <c r="B29" s="25"/>
      <c r="C29" s="25"/>
      <c r="D29" s="25"/>
      <c r="E29" s="25"/>
      <c r="F29" s="5" t="s">
        <v>23</v>
      </c>
      <c r="G29" s="6"/>
      <c r="H29" s="25"/>
      <c r="I29" s="25"/>
      <c r="J29" s="25"/>
      <c r="K29" s="25"/>
      <c r="L29" s="25"/>
      <c r="M29" s="25"/>
      <c r="N29" s="25"/>
      <c r="O29" s="2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</row>
    <row r="30" spans="1:209" ht="24" customHeight="1" thickBot="1" x14ac:dyDescent="0.35">
      <c r="A30" s="133" t="s">
        <v>24</v>
      </c>
      <c r="B30" s="133"/>
      <c r="C30" s="133" t="s">
        <v>25</v>
      </c>
      <c r="D30" s="133"/>
      <c r="E30" s="25"/>
      <c r="F30" s="25"/>
      <c r="G30" s="25"/>
      <c r="H30" s="25"/>
      <c r="I30" s="34"/>
      <c r="J30" s="34"/>
      <c r="K30" s="25"/>
      <c r="L30" s="25"/>
      <c r="M30" s="25"/>
      <c r="N30" s="25"/>
      <c r="O30" s="2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  <c r="GF30" s="35"/>
      <c r="GG30" s="35"/>
      <c r="GH30" s="35"/>
      <c r="GI30" s="35"/>
      <c r="GJ30" s="35"/>
      <c r="GK30" s="35"/>
      <c r="GL30" s="35"/>
      <c r="GM30" s="35"/>
      <c r="GN30" s="35"/>
      <c r="GO30" s="35"/>
      <c r="GP30" s="35"/>
      <c r="GQ30" s="35"/>
      <c r="GR30" s="35"/>
      <c r="GS30" s="35"/>
      <c r="GT30" s="35"/>
      <c r="GU30" s="35"/>
      <c r="GV30" s="35"/>
      <c r="GW30" s="35"/>
      <c r="GX30" s="35"/>
      <c r="GY30" s="35"/>
      <c r="GZ30" s="35"/>
      <c r="HA30" s="35"/>
    </row>
    <row r="31" spans="1:209" ht="14.4" thickBot="1" x14ac:dyDescent="0.35">
      <c r="A31" s="128" t="s">
        <v>26</v>
      </c>
      <c r="B31" s="128"/>
      <c r="C31" s="128">
        <v>50</v>
      </c>
      <c r="D31" s="128"/>
      <c r="E31" s="25"/>
      <c r="F31" s="25"/>
      <c r="G31" s="25"/>
      <c r="H31" s="8" t="s">
        <v>27</v>
      </c>
      <c r="I31" s="8" t="s">
        <v>28</v>
      </c>
      <c r="J31" s="8" t="s">
        <v>29</v>
      </c>
      <c r="K31" s="25"/>
      <c r="L31" s="25"/>
      <c r="M31" s="25"/>
      <c r="N31" s="25"/>
      <c r="O31" s="2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</row>
    <row r="32" spans="1:209" ht="14.4" thickBot="1" x14ac:dyDescent="0.35">
      <c r="A32" s="25"/>
      <c r="B32" s="25"/>
      <c r="C32" s="25"/>
      <c r="D32" s="25"/>
      <c r="E32" s="25"/>
      <c r="F32" s="25"/>
      <c r="G32" s="9" t="s">
        <v>30</v>
      </c>
      <c r="H32" s="10">
        <v>2</v>
      </c>
      <c r="I32" s="10">
        <v>1</v>
      </c>
      <c r="J32" s="10">
        <v>1</v>
      </c>
      <c r="K32" s="25"/>
      <c r="L32" s="25"/>
      <c r="M32" s="25"/>
      <c r="N32" s="25"/>
      <c r="O32" s="2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35"/>
      <c r="FI32" s="35"/>
      <c r="FJ32" s="35"/>
      <c r="FK32" s="35"/>
      <c r="FL32" s="35"/>
      <c r="FM32" s="35"/>
      <c r="FN32" s="35"/>
      <c r="FO32" s="35"/>
      <c r="FP32" s="35"/>
      <c r="FQ32" s="35"/>
      <c r="FR32" s="35"/>
      <c r="FS32" s="35"/>
      <c r="FT32" s="35"/>
      <c r="FU32" s="35"/>
      <c r="FV32" s="35"/>
      <c r="FW32" s="35"/>
      <c r="FX32" s="35"/>
      <c r="FY32" s="35"/>
      <c r="FZ32" s="35"/>
      <c r="GA32" s="35"/>
      <c r="GB32" s="35"/>
      <c r="GC32" s="35"/>
      <c r="GD32" s="35"/>
      <c r="GE32" s="35"/>
      <c r="GF32" s="35"/>
      <c r="GG32" s="35"/>
      <c r="GH32" s="35"/>
      <c r="GI32" s="35"/>
      <c r="GJ32" s="35"/>
      <c r="GK32" s="35"/>
      <c r="GL32" s="35"/>
      <c r="GM32" s="35"/>
      <c r="GN32" s="35"/>
      <c r="GO32" s="35"/>
      <c r="GP32" s="35"/>
      <c r="GQ32" s="35"/>
      <c r="GR32" s="35"/>
      <c r="GS32" s="35"/>
      <c r="GT32" s="35"/>
      <c r="GU32" s="35"/>
      <c r="GV32" s="35"/>
      <c r="GW32" s="35"/>
      <c r="GX32" s="35"/>
      <c r="GY32" s="35"/>
      <c r="GZ32" s="35"/>
      <c r="HA32" s="35"/>
    </row>
    <row r="33" spans="1:209" ht="57.6" thickBot="1" x14ac:dyDescent="0.35">
      <c r="A33" s="9" t="s">
        <v>41</v>
      </c>
      <c r="B33" s="11" t="s">
        <v>69</v>
      </c>
      <c r="C33" s="9" t="s">
        <v>42</v>
      </c>
      <c r="D33" s="11" t="s">
        <v>68</v>
      </c>
      <c r="E33" s="12" t="s">
        <v>43</v>
      </c>
      <c r="F33" s="9" t="s">
        <v>44</v>
      </c>
      <c r="G33" s="13" t="s">
        <v>31</v>
      </c>
      <c r="H33" s="8" t="s">
        <v>32</v>
      </c>
      <c r="I33" s="14" t="s">
        <v>33</v>
      </c>
      <c r="J33" s="15" t="s">
        <v>34</v>
      </c>
      <c r="K33" s="8" t="s">
        <v>35</v>
      </c>
      <c r="L33" s="8" t="s">
        <v>36</v>
      </c>
      <c r="M33" s="16" t="s">
        <v>37</v>
      </c>
      <c r="N33" s="8" t="s">
        <v>38</v>
      </c>
      <c r="O33" s="38" t="s">
        <v>39</v>
      </c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5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5"/>
      <c r="EI33" s="35"/>
      <c r="EJ33" s="35"/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5"/>
      <c r="EV33" s="35"/>
      <c r="EW33" s="35"/>
      <c r="EX33" s="35"/>
      <c r="EY33" s="35"/>
      <c r="EZ33" s="35"/>
      <c r="FA33" s="35"/>
      <c r="FB33" s="35"/>
      <c r="FC33" s="35"/>
      <c r="FD33" s="35"/>
      <c r="FE33" s="35"/>
      <c r="FF33" s="35"/>
      <c r="FG33" s="35"/>
      <c r="FH33" s="35"/>
      <c r="FI33" s="35"/>
      <c r="FJ33" s="35"/>
      <c r="FK33" s="35"/>
      <c r="FL33" s="35"/>
      <c r="FM33" s="35"/>
      <c r="FN33" s="35"/>
      <c r="FO33" s="35"/>
      <c r="FP33" s="35"/>
      <c r="FQ33" s="35"/>
      <c r="FR33" s="35"/>
      <c r="FS33" s="35"/>
      <c r="FT33" s="35"/>
      <c r="FU33" s="35"/>
      <c r="FV33" s="35"/>
      <c r="FW33" s="35"/>
      <c r="FX33" s="35"/>
      <c r="FY33" s="35"/>
      <c r="FZ33" s="35"/>
      <c r="GA33" s="35"/>
      <c r="GB33" s="35"/>
      <c r="GC33" s="35"/>
      <c r="GD33" s="35"/>
      <c r="GE33" s="35"/>
      <c r="GF33" s="35"/>
      <c r="GG33" s="35"/>
      <c r="GH33" s="35"/>
      <c r="GI33" s="35"/>
      <c r="GJ33" s="35"/>
      <c r="GK33" s="35"/>
      <c r="GL33" s="35"/>
      <c r="GM33" s="35"/>
      <c r="GN33" s="35"/>
      <c r="GO33" s="35"/>
      <c r="GP33" s="35"/>
      <c r="GQ33" s="35"/>
      <c r="GR33" s="35"/>
      <c r="GS33" s="35"/>
      <c r="GT33" s="35"/>
      <c r="GU33" s="35"/>
      <c r="GV33" s="35"/>
      <c r="GW33" s="35"/>
      <c r="GX33" s="35"/>
      <c r="GY33" s="35"/>
      <c r="GZ33" s="35"/>
      <c r="HA33" s="35"/>
    </row>
    <row r="34" spans="1:209" ht="40.200000000000003" thickBot="1" x14ac:dyDescent="0.35">
      <c r="A34" s="129">
        <v>42892.402777777781</v>
      </c>
      <c r="B34" s="130"/>
      <c r="C34" s="129">
        <v>42894.913194444445</v>
      </c>
      <c r="D34" s="130"/>
      <c r="E34" s="17">
        <f>C34-A34</f>
        <v>2.5104166666642413</v>
      </c>
      <c r="F34" s="18" t="s">
        <v>40</v>
      </c>
      <c r="G34" s="19">
        <f>FLOOR(E34,1) + IF(E34-FLOOR(E34,1)&gt;1/2,100%,IF(E34-FLOOR(E34,1)&gt;1/3,50%,IF(E34-FLOOR(E34,1)&gt;0,1/3*100%,0%)))</f>
        <v>3</v>
      </c>
      <c r="H34" s="19">
        <f>H32*(-15%)</f>
        <v>-0.3</v>
      </c>
      <c r="I34" s="20">
        <f>I32*(-30%)</f>
        <v>-0.3</v>
      </c>
      <c r="J34" s="19">
        <f>J32*(-30%)</f>
        <v>-0.3</v>
      </c>
      <c r="K34" s="21"/>
      <c r="L34" s="22"/>
      <c r="M34" s="22">
        <f>SUM(G34:L34)</f>
        <v>2.1000000000000005</v>
      </c>
      <c r="N34" s="23"/>
      <c r="O34" s="50">
        <f>M34*$C$31+N34</f>
        <v>105.00000000000003</v>
      </c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</row>
    <row r="35" spans="1:209" x14ac:dyDescent="0.3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</row>
    <row r="36" spans="1:209" x14ac:dyDescent="0.3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</row>
    <row r="37" spans="1:209" x14ac:dyDescent="0.3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</row>
    <row r="38" spans="1:209" ht="15" customHeight="1" x14ac:dyDescent="0.3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84" t="s">
        <v>64</v>
      </c>
      <c r="N38" s="67"/>
      <c r="O38" s="68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</row>
    <row r="39" spans="1:209" x14ac:dyDescent="0.3">
      <c r="A39" s="35"/>
      <c r="B39" s="35"/>
      <c r="C39" s="35"/>
      <c r="D39" s="35"/>
      <c r="E39" s="35"/>
      <c r="F39" s="35" t="s">
        <v>65</v>
      </c>
      <c r="G39" s="35"/>
      <c r="H39" s="35" t="s">
        <v>66</v>
      </c>
      <c r="I39" s="35"/>
      <c r="J39" s="35"/>
      <c r="K39" s="35"/>
      <c r="L39" s="35"/>
      <c r="M39" s="85"/>
      <c r="N39" s="48"/>
      <c r="O39" s="69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</row>
    <row r="40" spans="1:209" x14ac:dyDescent="0.3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86"/>
      <c r="N40" s="70"/>
      <c r="O40" s="71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</row>
    <row r="41" spans="1:209" x14ac:dyDescent="0.3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</row>
    <row r="42" spans="1:209" x14ac:dyDescent="0.3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</row>
    <row r="43" spans="1:209" x14ac:dyDescent="0.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</row>
    <row r="44" spans="1:209" x14ac:dyDescent="0.3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</row>
    <row r="45" spans="1:209" x14ac:dyDescent="0.3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</row>
    <row r="46" spans="1:209" x14ac:dyDescent="0.3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</row>
    <row r="47" spans="1:209" x14ac:dyDescent="0.3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</row>
    <row r="48" spans="1:209" x14ac:dyDescent="0.3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</row>
    <row r="49" spans="1:62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</row>
    <row r="50" spans="1:62" x14ac:dyDescent="0.3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</row>
    <row r="51" spans="1:62" x14ac:dyDescent="0.3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</row>
    <row r="52" spans="1:62" x14ac:dyDescent="0.3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</row>
    <row r="53" spans="1:62" x14ac:dyDescent="0.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</row>
    <row r="54" spans="1:62" x14ac:dyDescent="0.3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</row>
    <row r="55" spans="1:62" x14ac:dyDescent="0.3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</row>
    <row r="56" spans="1:62" x14ac:dyDescent="0.3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</row>
    <row r="57" spans="1:62" x14ac:dyDescent="0.3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</row>
    <row r="58" spans="1:62" x14ac:dyDescent="0.3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</row>
    <row r="59" spans="1:62" x14ac:dyDescent="0.3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</row>
    <row r="60" spans="1:62" x14ac:dyDescent="0.3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</row>
    <row r="61" spans="1:62" x14ac:dyDescent="0.3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</row>
    <row r="62" spans="1:62" x14ac:dyDescent="0.3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</row>
    <row r="63" spans="1:62" x14ac:dyDescent="0.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</row>
    <row r="64" spans="1:62" x14ac:dyDescent="0.3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</row>
    <row r="65" spans="1:62" x14ac:dyDescent="0.3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</row>
    <row r="66" spans="1:62" x14ac:dyDescent="0.3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</row>
    <row r="67" spans="1:62" x14ac:dyDescent="0.3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</row>
    <row r="68" spans="1:62" x14ac:dyDescent="0.3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</row>
    <row r="69" spans="1:62" x14ac:dyDescent="0.3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</row>
    <row r="70" spans="1:62" x14ac:dyDescent="0.3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</row>
    <row r="71" spans="1:62" x14ac:dyDescent="0.3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</row>
    <row r="72" spans="1:62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</row>
    <row r="73" spans="1:62" x14ac:dyDescent="0.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</row>
    <row r="74" spans="1:62" x14ac:dyDescent="0.3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</row>
    <row r="75" spans="1:62" x14ac:dyDescent="0.3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</row>
    <row r="76" spans="1:62" x14ac:dyDescent="0.3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</row>
    <row r="77" spans="1:62" x14ac:dyDescent="0.3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</row>
    <row r="78" spans="1:62" x14ac:dyDescent="0.3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</row>
    <row r="79" spans="1:62" x14ac:dyDescent="0.3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</row>
    <row r="80" spans="1:62" x14ac:dyDescent="0.3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</row>
    <row r="81" spans="1:62" x14ac:dyDescent="0.3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</row>
    <row r="82" spans="1:62" x14ac:dyDescent="0.3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</row>
    <row r="83" spans="1:62" x14ac:dyDescent="0.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</row>
    <row r="84" spans="1:62" x14ac:dyDescent="0.3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</row>
    <row r="85" spans="1:62" x14ac:dyDescent="0.3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</row>
    <row r="86" spans="1:62" x14ac:dyDescent="0.3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</row>
    <row r="87" spans="1:62" x14ac:dyDescent="0.3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</row>
    <row r="88" spans="1:62" x14ac:dyDescent="0.3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</row>
    <row r="89" spans="1:62" x14ac:dyDescent="0.3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</row>
    <row r="90" spans="1:62" x14ac:dyDescent="0.3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</row>
    <row r="91" spans="1:62" x14ac:dyDescent="0.3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</row>
    <row r="92" spans="1:62" x14ac:dyDescent="0.3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</row>
    <row r="93" spans="1:62" x14ac:dyDescent="0.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</row>
    <row r="94" spans="1:62" x14ac:dyDescent="0.3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</row>
    <row r="95" spans="1:62" x14ac:dyDescent="0.3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</row>
    <row r="96" spans="1:62" x14ac:dyDescent="0.3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</row>
    <row r="97" spans="1:62" x14ac:dyDescent="0.3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</row>
    <row r="98" spans="1:62" x14ac:dyDescent="0.3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</row>
    <row r="99" spans="1:62" x14ac:dyDescent="0.3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</row>
    <row r="100" spans="1:62" x14ac:dyDescent="0.3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</row>
    <row r="101" spans="1:62" x14ac:dyDescent="0.3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</row>
    <row r="102" spans="1:62" x14ac:dyDescent="0.3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</row>
    <row r="103" spans="1:62" x14ac:dyDescent="0.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</row>
    <row r="104" spans="1:62" x14ac:dyDescent="0.3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</row>
    <row r="105" spans="1:62" x14ac:dyDescent="0.3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</row>
    <row r="106" spans="1:62" x14ac:dyDescent="0.3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</row>
    <row r="107" spans="1:62" x14ac:dyDescent="0.3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</row>
    <row r="108" spans="1:62" x14ac:dyDescent="0.3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</row>
    <row r="109" spans="1:62" x14ac:dyDescent="0.3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</row>
    <row r="110" spans="1:62" x14ac:dyDescent="0.3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</row>
    <row r="111" spans="1:62" x14ac:dyDescent="0.3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</row>
    <row r="112" spans="1:62" x14ac:dyDescent="0.3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</row>
    <row r="113" spans="1:62" x14ac:dyDescent="0.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</row>
    <row r="114" spans="1:62" x14ac:dyDescent="0.3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</row>
    <row r="115" spans="1:62" x14ac:dyDescent="0.3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</row>
    <row r="116" spans="1:62" x14ac:dyDescent="0.3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</row>
    <row r="117" spans="1:62" x14ac:dyDescent="0.3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</row>
    <row r="118" spans="1:62" x14ac:dyDescent="0.3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</row>
    <row r="119" spans="1:62" x14ac:dyDescent="0.3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</row>
    <row r="120" spans="1:62" x14ac:dyDescent="0.3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</row>
    <row r="121" spans="1:62" x14ac:dyDescent="0.3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</row>
    <row r="122" spans="1:62" x14ac:dyDescent="0.3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</row>
    <row r="123" spans="1:62" x14ac:dyDescent="0.3"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</row>
    <row r="124" spans="1:62" x14ac:dyDescent="0.3"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</row>
    <row r="125" spans="1:62" x14ac:dyDescent="0.3"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</row>
    <row r="126" spans="1:62" x14ac:dyDescent="0.3"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</row>
  </sheetData>
  <mergeCells count="63">
    <mergeCell ref="D10:O10"/>
    <mergeCell ref="N7:O7"/>
    <mergeCell ref="L7:M7"/>
    <mergeCell ref="B16:F16"/>
    <mergeCell ref="B17:F17"/>
    <mergeCell ref="D11:O11"/>
    <mergeCell ref="D12:O12"/>
    <mergeCell ref="A13:O13"/>
    <mergeCell ref="L8:M8"/>
    <mergeCell ref="B10:C10"/>
    <mergeCell ref="B11:C11"/>
    <mergeCell ref="B12:C12"/>
    <mergeCell ref="N8:O8"/>
    <mergeCell ref="A9:O9"/>
    <mergeCell ref="C7:G7"/>
    <mergeCell ref="C8:G8"/>
    <mergeCell ref="H6:K6"/>
    <mergeCell ref="H7:K7"/>
    <mergeCell ref="H8:K8"/>
    <mergeCell ref="C3:E3"/>
    <mergeCell ref="A1:O1"/>
    <mergeCell ref="I3:O4"/>
    <mergeCell ref="A5:O5"/>
    <mergeCell ref="L6:M6"/>
    <mergeCell ref="N6:O6"/>
    <mergeCell ref="C6:G6"/>
    <mergeCell ref="A31:B31"/>
    <mergeCell ref="C31:D31"/>
    <mergeCell ref="A34:B34"/>
    <mergeCell ref="C34:D34"/>
    <mergeCell ref="N26:N27"/>
    <mergeCell ref="A30:B30"/>
    <mergeCell ref="C30:D30"/>
    <mergeCell ref="M26:M27"/>
    <mergeCell ref="B25:I25"/>
    <mergeCell ref="H21:I21"/>
    <mergeCell ref="H22:I22"/>
    <mergeCell ref="H23:I23"/>
    <mergeCell ref="H16:I16"/>
    <mergeCell ref="H17:I17"/>
    <mergeCell ref="H18:I18"/>
    <mergeCell ref="B23:F23"/>
    <mergeCell ref="B22:F22"/>
    <mergeCell ref="B21:F21"/>
    <mergeCell ref="B19:F19"/>
    <mergeCell ref="B20:F20"/>
    <mergeCell ref="B18:F18"/>
    <mergeCell ref="Q7:R7"/>
    <mergeCell ref="Q8:R8"/>
    <mergeCell ref="O25:O27"/>
    <mergeCell ref="M38:M40"/>
    <mergeCell ref="A26:L27"/>
    <mergeCell ref="A14:A15"/>
    <mergeCell ref="B14:F15"/>
    <mergeCell ref="G14:G15"/>
    <mergeCell ref="H14:I15"/>
    <mergeCell ref="J14:J15"/>
    <mergeCell ref="K14:K15"/>
    <mergeCell ref="L14:L15"/>
    <mergeCell ref="M14:M15"/>
    <mergeCell ref="N14:N15"/>
    <mergeCell ref="O14:O15"/>
    <mergeCell ref="B24:I24"/>
  </mergeCells>
  <phoneticPr fontId="13" type="noConversion"/>
  <dataValidations count="2">
    <dataValidation type="list" allowBlank="1" showInputMessage="1" showErrorMessage="1" sqref="L19">
      <formula1>CashCard</formula1>
    </dataValidation>
    <dataValidation type="list" allowBlank="1" showInputMessage="1" showErrorMessage="1" sqref="L16 L17 L18">
      <formula1>CashCard</formula1>
    </dataValidation>
  </dataValidations>
  <pageMargins left="0" right="0" top="0" bottom="0" header="0.31" footer="0"/>
  <pageSetup paperSize="9" scale="83" orientation="landscape" horizontalDpi="4294967293" verticalDpi="4294967293" copies="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Arkusz2!$A$1:$A$7</xm:f>
          </x14:formula1>
          <xm:sqref>J21:J24</xm:sqref>
        </x14:dataValidation>
        <x14:dataValidation type="list" allowBlank="1" showInputMessage="1" showErrorMessage="1">
          <x14:formula1>
            <xm:f>Arkusz2!$B$1:$B$2</xm:f>
          </x14:formula1>
          <xm:sqref>L20:L23</xm:sqref>
        </x14:dataValidation>
        <x14:dataValidation type="list" allowBlank="1" showInputMessage="1" showErrorMessage="1">
          <x14:formula1>
            <xm:f>Arkusz2!$A$1:$A$8</xm:f>
          </x14:formula1>
          <xm:sqref>J20 J16 J18</xm:sqref>
        </x14:dataValidation>
        <x14:dataValidation type="list" allowBlank="1" showInputMessage="1" showErrorMessage="1">
          <x14:formula1>
            <xm:f>Arkusz2!$A$1:$A$8</xm:f>
          </x14:formula1>
          <xm:sqref>J19</xm:sqref>
        </x14:dataValidation>
        <x14:dataValidation type="list" allowBlank="1" showInputMessage="1" showErrorMessage="1">
          <x14:formula1>
            <xm:f>Arkusz2!$A$1:$A$8</xm:f>
          </x14:formula1>
          <xm:sqref>J17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2"/>
    </sheetView>
  </sheetViews>
  <sheetFormatPr defaultColWidth="8.88671875" defaultRowHeight="14.4" x14ac:dyDescent="0.3"/>
  <sheetData>
    <row r="1" spans="1:2" x14ac:dyDescent="0.3">
      <c r="A1" t="s">
        <v>26</v>
      </c>
      <c r="B1" t="s">
        <v>47</v>
      </c>
    </row>
    <row r="2" spans="1:2" x14ac:dyDescent="0.3">
      <c r="A2" t="s">
        <v>19</v>
      </c>
      <c r="B2" t="s">
        <v>48</v>
      </c>
    </row>
    <row r="3" spans="1:2" x14ac:dyDescent="0.3">
      <c r="A3" t="s">
        <v>45</v>
      </c>
    </row>
    <row r="4" spans="1:2" x14ac:dyDescent="0.3">
      <c r="A4" t="s">
        <v>46</v>
      </c>
    </row>
    <row r="5" spans="1:2" x14ac:dyDescent="0.3">
      <c r="A5" t="s">
        <v>49</v>
      </c>
    </row>
    <row r="6" spans="1:2" x14ac:dyDescent="0.3">
      <c r="A6" t="s">
        <v>50</v>
      </c>
    </row>
    <row r="7" spans="1:2" x14ac:dyDescent="0.3">
      <c r="A7" t="s">
        <v>51</v>
      </c>
    </row>
    <row r="8" spans="1:2" x14ac:dyDescent="0.3">
      <c r="A8" t="s">
        <v>52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Arkusz1</vt:lpstr>
      <vt:lpstr>Arkusz2</vt:lpstr>
      <vt:lpstr>CashCard</vt:lpstr>
      <vt:lpstr>Arkusz1!Print_Area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 Napieracz</dc:creator>
  <cp:lastModifiedBy>PODLASIAK Agata</cp:lastModifiedBy>
  <cp:lastPrinted>2017-09-12T16:59:50Z</cp:lastPrinted>
  <dcterms:created xsi:type="dcterms:W3CDTF">2015-08-28T09:58:28Z</dcterms:created>
  <dcterms:modified xsi:type="dcterms:W3CDTF">2019-03-30T13:43:44Z</dcterms:modified>
</cp:coreProperties>
</file>