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gaiy\Desktop\pandas\cannibas_malawi\"/>
    </mc:Choice>
  </mc:AlternateContent>
  <xr:revisionPtr revIDLastSave="0" documentId="13_ncr:1_{60487CE7-D446-45AF-B888-A47D2B16F61C}" xr6:coauthVersionLast="47" xr6:coauthVersionMax="47" xr10:uidLastSave="{00000000-0000-0000-0000-000000000000}"/>
  <bookViews>
    <workbookView xWindow="-108" yWindow="-108" windowWidth="23256" windowHeight="12720" activeTab="3" xr2:uid="{00000000-000D-0000-FFFF-FFFF00000000}"/>
  </bookViews>
  <sheets>
    <sheet name="cannibus_malawi_analysis_001v2" sheetId="1" r:id="rId1"/>
    <sheet name="local_travel" sheetId="6" r:id="rId2"/>
    <sheet name="travel" sheetId="5" r:id="rId3"/>
    <sheet name="cleaned" sheetId="3" r:id="rId4"/>
    <sheet name="analysis" sheetId="4" r:id="rId5"/>
    <sheet name="Sheet1" sheetId="2" r:id="rId6"/>
  </sheets>
  <definedNames>
    <definedName name="ExternalData_1" localSheetId="2" hidden="1">travel!$A$1:$D$30</definedName>
    <definedName name="ExternalData_2" localSheetId="1" hidden="1">local_travel!$A$1:$B$14</definedName>
  </definedNames>
  <calcPr calcId="191029"/>
  <pivotCaches>
    <pivotCache cacheId="0" r:id="rId7"/>
  </pivotCaches>
  <extLst>
    <ext xmlns:x15="http://schemas.microsoft.com/office/spreadsheetml/2010/11/main" uri="{FCE2AD5D-F65C-4FA6-A056-5C36A1767C68}">
      <x15:dataModel>
        <x15:modelTables>
          <x15:modelTable id="cleaned_bb1b9bc7-136f-464e-a472-bd1d227cd75f" name="cleaned" connection="Query - cleaned"/>
        </x15:modelTables>
        <x15:extLst>
          <ext xmlns:x16="http://schemas.microsoft.com/office/spreadsheetml/2014/11/main" uri="{9835A34E-60A6-4A7C-AAB8-D5F71C897F49}">
            <x16:modelTimeGroupings>
              <x16:modelTimeGrouping tableName="cleaned" columnName="article_date" columnId="article_date">
                <x16:calculatedTimeColumn columnName="article_date (Year)" columnId="article_date (Year)" contentType="years" isSelected="1"/>
                <x16:calculatedTimeColumn columnName="article_date (Quarter)" columnId="article_date (Quarter)" contentType="quarters" isSelected="1"/>
                <x16:calculatedTimeColumn columnName="article_date (Month Index)" columnId="article_date (Month Index)" contentType="monthsindex" isSelected="1"/>
                <x16:calculatedTimeColumn columnName="article_date (Month)" columnId="articl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W39" i="1"/>
  <c r="W30" i="1"/>
  <c r="R37" i="1"/>
  <c r="H41" i="1"/>
  <c r="H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0370B5-4902-4EB4-B947-C40D44E41088}" name="Query - cleaned" description="Connection to the 'cleaned' query in the workbook." type="100" refreshedVersion="8" minRefreshableVersion="5">
    <extLst>
      <ext xmlns:x15="http://schemas.microsoft.com/office/spreadsheetml/2010/11/main" uri="{DE250136-89BD-433C-8126-D09CA5730AF9}">
        <x15:connection id="01269cc3-9eb6-4d4a-b47c-59c5fbbe5174"/>
      </ext>
    </extLst>
  </connection>
  <connection id="2" xr16:uid="{CCEE18B8-4821-4D88-BC1E-EA7B20734F8B}" keepAlive="1" name="Query - local_travel" description="Connection to the 'local_travel' query in the workbook." type="5" refreshedVersion="8" background="1" saveData="1">
    <dbPr connection="Provider=Microsoft.Mashup.OleDb.1;Data Source=$Workbook$;Location=local_travel;Extended Properties=&quot;&quot;" command="SELECT * FROM [local_travel]"/>
  </connection>
  <connection id="3" xr16:uid="{4AB0B0B0-065F-4653-8A83-5F25C864B912}" keepAlive="1" name="Query - travel" description="Connection to the 'travel' query in the workbook." type="5" refreshedVersion="8" background="1" saveData="1">
    <dbPr connection="Provider=Microsoft.Mashup.OleDb.1;Data Source=$Workbook$;Location=travel;Extended Properties=&quot;&quot;" command="SELECT * FROM [travel]"/>
  </connection>
  <connection id="4" xr16:uid="{F13E0482-1CF3-4453-8DF5-C443042D4D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<sst xmlns="http://schemas.openxmlformats.org/spreadsheetml/2006/main" count="1702" uniqueCount="346">
  <si>
    <t>link</t>
  </si>
  <si>
    <t>site</t>
  </si>
  <si>
    <t>category</t>
  </si>
  <si>
    <t>article</t>
  </si>
  <si>
    <t>article_date</t>
  </si>
  <si>
    <t>verbs</t>
  </si>
  <si>
    <t>quantity</t>
  </si>
  <si>
    <t>https://www.nyasatimes.com/jenda-police-confiscate-25-bags-of-indian-hemp-arrest-five/</t>
  </si>
  <si>
    <t>www.nyasatimes.com</t>
  </si>
  <si>
    <t>hemp</t>
  </si>
  <si>
    <t>Jenda Police confiscate 25 bags of Indian hemp, arrest fiveJune 9, 2021 Tiwonge Kumwenda Mhango 2 CommentsPolice at Jenda Rural Growth Centre in Mzimba on Tuesday confiscated 25 bags of Indian hemp, locally known as chamba, and arrested five people suspected to be owners of the illicit drug.
This follows a joint operation the law enforcers from Jenda and Mzuzu conducted at Khosolo Village.
During the said operation, the police arrested Reuben Banda, 35, for being found in possession of 25 kilograms of chamba, Geoffrey Kachilika, 29, who carried a 50 kilogram bag on a motorcycle, Mike Banda, 28, who was found with 11 bags, Lyson Banda, 19, found with 11 bags and James Sopani Mkandawire, 35, found with two bags on a motorcycle.
Chamba 
The suspects were heading to Nkhamenya Trading Centre.
The police said seized cannabis sativa will be sent to Lunyangwa Research Station for drug content analysis.
The suspects, who are currently in police custody, will appear in court soon to answer charges of being found in possession of Cannabis Sativa without a licence.
Meanwhile, police in the area have intensified activities that are aimed at bringing sanity in as far as possession of the illicit drug is concerned.
Follow and Subscribe Nyasa TV :
Sharing is caring!
0
SHARES
Share
Tweet
Pin
LinkedIn
Email
Print</t>
  </si>
  <si>
    <t>confiscate, arrest, confiscate, know, arrest, suspect, follow, enforcer, conduct, say, arrest, find, carry, find, find, find, head, say, seize, send, appear, answer, find, intensify, aim, bring, concern, care</t>
  </si>
  <si>
    <t>25 kilograms 50 kilogram</t>
  </si>
  <si>
    <t>chamba</t>
  </si>
  <si>
    <t>https://www.mwnation.com/police-intercept-16-bags-of-chamba/</t>
  </si>
  <si>
    <t>www.mwnation.com</t>
  </si>
  <si>
    <t>Police intercept 16 bags of chambaby Dyson Mthawanji 17/11/2016 in National News 1 min read
0  Police in Kasungu have arrested Noel Matimati, 25, Andrew Moshe, 29, and Harry Kadzandira, 25, for being found in possession of Indian hemp.
Kasungu Police Station deputy spokesperson Harry Namwaza said police were tipped-off that a minibus travelling from Shayona towards Chasato was suspected to have carried Indian hemp.
Namwaza: We were tipped
Namwaza said: “Police mounted a roadblock along Shayona-Chasato earth road where they managed to intercept a Nissan Vanette registration BU 3907.
“ After searching the vehicle, we found 16 bags of loose cannabis sativa each weighing 50 kilogrammes. The three men were arrested on the spot and charged with being found in possession of Indian hemp without a licence.”
Namwaza said the hemp will be taken to Chitedze Research Station for analysis. The three will appear before court soon when police inquiries are completed
Matimati comes from Lolo Village, Traditional Authority (T/A) Changata in Thyolo, Moshe comes from Chamthunya Village, T/A Nsamala in Balaka while Kadzandira comes from Misi Village, T/A Msakambewa in Dowa. n</t>
  </si>
  <si>
    <t>intercept, read, arrest, find, say, tip, travel, suspect, carry, tip, say, mount, manage, intercept, search, find, weigh, arrest, charge, find, say, take, appear, complete, come, come, come</t>
  </si>
  <si>
    <t>50 kilogrammes</t>
  </si>
  <si>
    <t>https://www.nyasatimes.com/malawi-soldier-prison-warder-jailed-15-years-robbery-chamba-peddlers-caged/</t>
  </si>
  <si>
    <t>Malawi soldier, prison warder jailed 15 years for robbery: Chamba peddlers cagedSeptember 16, 2016 Mphatso Nkhoma - Nyasa Times 1 CommentMalawi Defence Force (MDF) soldier, a Malawi Prison Service (MPS) warder and two others have been sentenced to 15 years imprisonment  for a series of robberies in the  capital, Lilongwe and surrounding areas.
Chamba convict
The convict with his two bags of Chamba
The soldier Noel Kabango (35), working at the Support Battalion and the gang members were  arrested following a robbery at Chipiku shop in Nkhoma where over K3 million  was stolen last month when they were armed with a rifle from the MDF containing 19 rounds of ammunition.
The soldier and his three accomplices  Jafali Bashiri (20), Mixon Banda (36) and Lyton Magombo (25),  pleaded guilty to taking part in a robbery on August 26 this year and hacked shop manager.
Malawi soldiers have previously appealed for an increase in their salaries, said to be meagre.
But Principal resident magistrate Patrick Chirwa said a soldier and prison officer should have been the last people to engage in crimes considering that they were entrusted with the security of the country.
“Yet, here we have them at the forefront using the skills and training they were entrusted with to terrorise their own beneficiaries. It is a very upsetting situation. For these reasons, I do not think a non-custodial sentence could serve the purpose in sentencing them.
“It is better for them to nurse their remorse while serving a long custodial sentence than for them to be let loose within the shortest period of time when the potential of them regrouping for further crimes is still in sight.”
Chirwa said the offenders deserved more than the recommended 10 years imprisonment because they did not just brandish a dangerous weapon, but they used it to inflict three painful scars on a helpless victim.
Elsewhere
In Dowa, first grade magistrate court has convicted and sentenced Weluzani Singade (35- years) and Kwame Banda (21-years) to 30 and 20 months imprisonment with had labour (IHL) respectively without the option of fine,  for being found in possetion of Indian hemp.
The two convicts comited the offences on different days.
But they were all busted on a road block.
The first case was prosecuted by constable Regina  Kumwenda and the second case was prosecuted by sergeant Triza Kalonjele.
The two prosecutors told the court to give stiffer sentences to deter other would be offenders.
The fisrt grade magistrate Amulan Phiri agreed with the prosecutors for a stiff sentences.
He therefore sentenced them to 30 and 20 months repectively without the option of fine.
Follow and Subscribe Nyasa TV :
Sharing is caring!
0
SHARES
Share
Tweet
Pin
LinkedIn
Email
Print
Indian hempMalawi Defence Forcerobbery</t>
  </si>
  <si>
    <t>jail, sentence, surround, work, arrest, follow, steal, arm, contain, plead, take, hack, appeal, say, say, engage, consider, entrust, have, use, entrust, terrorise, think, serve, sentence, nurse, serve, let, regroup, say, deserve, recommend, brandish, use, inflict, convict, sentence, find, comite, bust, prosecute, prosecute, tell, give, deter, agree, sentence, care</t>
  </si>
  <si>
    <t>over K3 million</t>
  </si>
  <si>
    <t>https://times.mw/malawi-police-intercept-chamba-cake/</t>
  </si>
  <si>
    <t>times.mw</t>
  </si>
  <si>
    <t>Home/National/Malawi Police intercept chamba cake
National
Malawi Police intercept chamba cake
Tom Sangala
January 8, 2016
242 Less than a minuteAdvertisement
Malawi Police at Kamuzu International Airport (KIA) in Lilongwe Thursday intercepted Cannabis sativa, locally known as chamba, in cake form, weighing 4 kilogrammes.
According to KIA Police Public Relations Officer (PRO) Sapulain Chitonde, the illegal drug was wrapped in carbon papers covered with pepper “to disguise the smell and beat security.”
“The parcel was posted from Zimbabwe by a Cleyton Hickey, 19, whose address is Oakland Road, Braeside, Harare and it was going to Richard Peterson, 89, of Woodheyes Road, London, using Zimbabwean Post Office on Kenyan Airways from Zimbabwe through Malawi to the UK,” said Chitonde.
Advertisement
He added that KIA Police have stepped up security at the airport especially when it comes to scrutinising every parcel that enters or leaves the airport, hence the interception of the illicit drug.
The KIA Police PRO said no arrest has been made so far because the parcel was sent from Zimbabwe.
“We will communicate with our colleagues in Zimbabwe so that they can trace the sender using the name and address that we have,” said Chitonde.
Advertisement
Illegal importation of dangerous drugs is contrary to section 11 as read with regulation 19 of the Dangerous Drugs Act.
KIA Police have in the past intercepted a number of illegal exports and imports which include the lucrative but banned game trophies popularly known as ivory and round wood.
Facebook Notice for EU! You need to login to view and post FB Comments!
Tom Sangala
A vibrant writer who gives a great insight on hot topics and issues
Advertisement
Tags
Chamba</t>
  </si>
  <si>
    <t>intercept, intercept, intercept, know, weigh, accord, wrap, cover, disguise, beat, post, go, use, say, add, step, come, scrutinise, enter, leave, say, make, send, communicate, trace, use, have, say, advertisement, read, intercept, include, ban, know, need, login, view, post, give</t>
  </si>
  <si>
    <t>4 kilogrammes</t>
  </si>
  <si>
    <t>Cannabis</t>
  </si>
  <si>
    <t>mwnation.com</t>
  </si>
  <si>
    <t>https://www.nyasatimes.com/malawi-army-soldier-2-others-convicted-over-indian-hemp/</t>
  </si>
  <si>
    <t>Malawi army soldier, 2 others convicted over Indian HempOctober 29, 2015 Williams Kaponda -Nyasa Times 15 CommentsThe Nkhunga First Grade Magistrate (FGM) court on Thursday October 29, 2015, convicted and sentenced Malawi Defence Force (MDF) soldier and two others for being found in possession of cannabis sativa at Kaombe roadblock in Nkhotakota.
Soldier convicted
Sub Inspector James Ngupasye Muyira, prosecuting, told the court that cases related to Indian hemp are rampant in the district.
Andrew Mitochi (34) of Kamuzu Barracks in mitigation said he was remorseful.
He went on to ask the court to be lenient when passing the sentence as he was a first offender and a family man.
However, before passing the sentence magistrate Buleya schooled the convict to be exemplary .
“We expect you as the law enforcers to be the exemplary in respecting the laws that you enforce. Hence a stiff punishment is required for you for others to learn a lesson,” Said Buleya.
He went on to sentence Andrew Mitochito pay a fine of K100, 000 or in default serve two year Imprisonment with Hard Labour (IHL).
Mitochi was arrested on Monday 19, this year at Kaombe roadblock when he was travelling from Dwangwa heading to Lilongwe on Dihatsu Mira Salon registration number IT 6496.
When police manning the checkpoint searched his motor vehicle discovered Indian hemp packed in two military bags.
The other convicts Gilbert Sichali (32) and John Gunde (34) were arrested after being found with 365 and 170 kilograms of cannabis sativa respectively.
Sichali and Gunde were arrested on October 16 and 22 and concealed the illicit drug on cartons and woven baskets.
They all admitted to the charge and were convicted and ordered ti pay a fine of K 350, 000 and K 80,000 or in default serve three years and one year and eight months IHL respectively.
Mitochi has since paid the fine while Gilbert Sichali and John Gunde are yet to pay the fine. They are currently at Nkhotakota prison.
The trio convicts Andrew Mitochi (34) and Gilbert Sichali (32) hail from Tito and Kamtekete villages respectively, in the area of senior chief Kanyenda in Nkhotakota district while John Gunde (35)of Chibweya village in the area of traditional authority MpandoNtcheu district.
Follow and Subscribe Nyasa TV :
Sharing is caring!
0
SHARES
Share
Tweet
Pin
LinkedIn
Email
Print
Indian hempMalawi Defence Force</t>
  </si>
  <si>
    <t>convict, convict, sentence, find, convict, prosecute, tell, case, relate, say, go, ask, pass, pass, school, expect, enforcer, respect, enforce, require, learn, say, go, sentence, pay, serve, arrest, travel, head, man, search, discover, pack, convict, arrest, find, arrest, conceal, admit, convict, order, pay, serve, pay, pay, convict, care</t>
  </si>
  <si>
    <t>170 kilograms</t>
  </si>
  <si>
    <t>https://www.nyasatimes.com/tanzanian-caught-with-bags-of-indian-hemp-in-malawi-police-custody/</t>
  </si>
  <si>
    <t>Tanzanian caught with bags of  Indian hemp in Malawi police custodyJanuary 14, 2021 Tiwonge Kumwenda Mhango – Nyasa Times 2 CommentsPolice in Nkhata Bay have arrested a Tanzanian national, Casim Mwakawanga, for allegedly being found in possession of two bags of Indian hemp weighing 50 kilograms.
The suspect was arrested on Wednesday at Matete roadblock in the district.
The arrest followed the tip from wells wishers.
Confirming the development, Nkhata Bay district police spokesperson Kondwani James said the suspect boarded Matours bus at Dwangwa in Nkhotakota.
“As the bus reached Matete roadblock, officers who were on duty searched  it and found the bags in question. The suspect is now at Chintheche police custody in Nkhata Bay,” said James.
James said the suspect will also answer the charges of illegally entering the country.
“Upon further interrogation it was discovered that the culprit is a Tanzanian but failed to produce valid travel documents which is against the laws of Malawi,” he added.
Mwakawanga who hails from Kasumulu Village; Kyera area in Tanzania will appear in court soon to answer the charges of being found in possession of cannabis Sativa and illegal entry.
Follow and Subscribe Nyasa TV :
Sharing is caring!
0
SHARES
Share
Tweet
Pin
LinkedIn
Email
Print
Indian hempTanzania</t>
  </si>
  <si>
    <t>catch, arrest, find, weigh, arrest, follow, confirm, say, board, reach, search, find, say, say, answer, enter, discover, fail, produce, add, hail, appear, answer, find, care</t>
  </si>
  <si>
    <t>50 kilograms</t>
  </si>
  <si>
    <t>https://www.nyasatimes.com/mra-intercepts-bags-of-indian-hemp-gives-chase-to-culprits/</t>
  </si>
  <si>
    <t>MRA intercepts bags of Indian hemp, gives chase to culpritsNovember 20, 2020 Nyasa Times Reporter 8 CommentsThe Malawi Revenue Authority (MRA) officials on Sunday abandoned their core duty of revenue collection to give chase to a vehicle carrying Indian hemp.
MRA impounds 146 bags of Indian hemp
Inbox
The Chamba bags intercepted by MRA
MRA impounds 146 bags of Indian hemp
Inbox
MRA spokesperson, Steve Kapoloma has confirmed the incident which happened in Blantyre where the MRA officials managed to intercept 146 bags of Indian Hemp following a speed chase of a 5-tonne Isuzu lorry.
Kapoloma said the lorry, belonging to Frederick John Chiuja from Mangochi, had passed through the MRA roadblock at Lirangwe without stopping for inspection.
He said this raised suspicion and prompted a speed chase of the lorry by MRA officers who were accompanied by Police Officers.
“The lorry then turned into a dirt road towards Machinjiri and our officers and the Police continued the chase.
“The Police then fired into the air and that is when they abandoned the lorry,” he said.
Kapoloma said the team called for assistance and upon inspection of the lorry, they found 146 bags of Indian Hemp.
He said the Authority has handed over the Indian Hemp to South Lunzu Police Station who have since delivered the illicit drug to Ndirande Police Station.
“This is not the first time for MRA to intercept Indian Hemp.
“Apart from collecting revenue, it is also our mandate to protect Malawians from the importation of prohibited goods which pose a health risk,” Kapoloma said.
He said the state will prosecute the perpetrators.
Follow and Subscribe Nyasa TV :
Sharing is caring!
0
SHARES
Share
Tweet
Pin
LinkedIn
Email
Print
Indian hempMalawi Revenue Authority</t>
  </si>
  <si>
    <t>give, abandon, give, carry, impound, intercept, impound, confirm, happen, manage, intercept, follow, say, belong, pass, stop, say, raise, prompt, accompany, turn, continue, fire, abandon, say, say, call, find, say, hand, deliver, intercept, collect, protect, prohibit, pose, say, say, prosecute, care</t>
  </si>
  <si>
    <t>5-tonne</t>
  </si>
  <si>
    <t>https://www.nyasatimes.com/police-burn-109-bags-indian-hemp-belonging-to-sajid-of-capital-furniture/</t>
  </si>
  <si>
    <t>Police burn 109 bags Indian hemp belonging to Sajid of Capital FurnitureNovember 18, 2019 Judith Moyo - Nyasa Times 19 CommentsMalawi police in the central region tobacco growing district of Kasungu on Monday  destroyed by burning 107 bags of Indian hemp (chamba)  belonging to Saljid  Sultan Daud in an operation that took place at Chiwengo dumping site.
Police burn Indian hemp
The Indian Hemp in 77 bags of 90 kilograms and 30 bags of 50 kilograms had some which belonged to Sultan Daud of Capital Furnitures in Lilongwe discovered in Likoma.
Sajid Sultan flew to Likoma urgently to negotiate with the Police to release the Indian Hemp but he was not entertained and will be prosecuted.
Kasungu Police Station Public Relations Officer Harry Namwaza confirmed the burning exercise but could not comment on Sultan hemp.
“The bags of Chamba which have been destroyed include those whose cases were completed in court while some of the bags are those that were abandoned by unknown persons upon being intercepted by police,” he explained.
During the operation, there were police officers and officials from court led by Senior Resident Magistrate Montfort Misunge.
Police are  initiating measures to reduce drug and substance abuse cases.
Follow and Subscribe Nyasa TV :
Sharing is caring!
0
SHARES
Share
Tweet
Pin
LinkedIn
Email
Print
Indian hemp</t>
  </si>
  <si>
    <t>burn, belong, grow, destroy, burn, belong, take, burn, have, belong, discover, fly, negotiate, release, entertain, prosecute, confirm, burn, comment, destroy, include, complete, abandon, intercept, explain, be, lead, initiate, reduce, care</t>
  </si>
  <si>
    <t>90 kilograms 50 kilograms</t>
  </si>
  <si>
    <t>https://mwnation.com/nkhotakota-police-seize-zim-bound-cannabis/</t>
  </si>
  <si>
    <t>Nkhotakota Police seize Zim-bound cannabisby Davie mchinga 03/09/2019 in National News 2 min read
0Police in Nkhotakota on Saturday seized cannabis sativa weighing 1 848 kilogrammes (kgs) which was reportedly being smuggled to Zimbabwe.
Nkhotakota Police Station deputy spokesperson Paul Malimwe confirmed the interception of the illicit drug, saying two Zimbabwean nationals have so far been arrested.
He said the contraband was seized from a truck at the boma which was coming from Dwangwa and was being driven by 42-year-old Forward Mudekwa and his compatriot Emmanuel Chisandule, 24.
The seized cannabis sativa bags
He said: “The suspects were driving a freight-liner truck registration number AEU 4032/AAZ 7049 which was coming from Dwangwa heading back to Zimbabwe using the M5.”
Malimwe added that police received a tip-off that the truck had carried the illicit drug concealed in the container.
“Upon arrival at Nkhotakota Boma, police conducted a thorough search and found 66 bags of chamba weighing 28 kgs each,” he said.
The suspects are expected to appear in court soon to answer to counts of being found in possession of cannabis sativa.</t>
  </si>
  <si>
    <t>seize, bind, read, seize, weigh, smuggle, confirm, say, arrest, say, seize, come, drive, seize, bag, say, drive, come, head, use, add, receive, carry, conceal, conduct, find, weigh, say, expect, appear, answer, find</t>
  </si>
  <si>
    <t>1 848 kilogrammes 28 kgs</t>
  </si>
  <si>
    <t>https://www.nyasatimes.com/3-mzimba-elderly-chamba-farmers-freed-by-court-after-pleading-guilty/</t>
  </si>
  <si>
    <t>3 Mzimba elderly Chamba farmers freed by court after pleading guiltyApril 27, 2018 Chancy Sibande –Mana 5 CommentsMzimba First Grade Magistrate Court HAS set free three senior citizens on the basis of old age after pleading guilty to the charge of cultivating Indian Hemp locally known as chamba in the district.
Why me? Chamba farmer
Lyton Lunda, 91, his two sons Nervason, 74, and Alufeyo, 61, were arrested Thursday last week at Nthapangwa Lunda Village, T/A Kampingo Sibande in the district.
On Monday, police prosecutor Sergeant Snowden Chimombo told the court that the three were arrested following a tip by one of the members in the village.
“The police uprooted about 300 plants of cannabis which were found in their garden. The hemp was taken to Lunyangwa research station where it was tested and weighed 456 kilograms, including stems, seeds and roots,” Chimombo said.
The Lundas pleaded guilty to the charge of violating regulation 6(1) as read with 19(1) of the Dangerous Drugs Act and were subsequently convicted.
Chimombo said though they were all first offenders and aged, there was need for a stiffer punishment to serve as a lesson to other ganja farmers in the district.
“The convicts are old people who are responsible in society. The first accused is the village headman which means he was supposed to act responsibly and be exemplary to young ones,” he said.
In mitigation, they all pleaded with the court to exercise leniency saying they are aged and responsible for orphans.
They further promised the court never to engage in Marijuana farming again.
In his ruling, First Grade Magistrate George Longwe told the court that the offence is very serious and needed a stiffer penalty.
He, however, said the court considered charging them using section 340 of the Criminal Procedure and Evidence Code.
According to the section, for first offenders, before imposing a prison sentence, a court must, by a process of elimination, rule out that a non-custodial sentence is not the proper way of dealing with the offender.
In deciding that question, the section further says the sentencing court may regard the youth, old age, character, home surroundings, health or mental condition of the accused, among other factors.
“The offense is very serious, but these are first offenders, and elderly; the oldest being 91 and the youngest being 61. In addition, they have repented that they will not do it again,” Longwe said.
He, therefore, used section 337(1) of the Criminal Procedure and Evidence Code and discharged them on condition that they should not committee any offence within 12 months.
Follow and Subscribe Nyasa TV :
Sharing is caring!
0
SHARES
Share
Tweet
Pin
LinkedIn
Email
Print
Indian hemp</t>
  </si>
  <si>
    <t>free, plead, set, plead, cultivate, know, arrest, tell, arrest, follow, uproot, find, take, test, weigh, include, say, plead, violate, read, convict, say, age, be, serve, accuse, mean, suppose, act, say, plead, exercise, say, promise, engage, farm, tell, need, say, consider, charge, use, accord, impose, rule, deal, decide, say, regard, accuse, repent, do, say, use, discharge, committee, care</t>
  </si>
  <si>
    <t>456 kilograms</t>
  </si>
  <si>
    <t>https://www.nyasatimes.com/man-arrested-cultivating-chamba/</t>
  </si>
  <si>
    <t>Man arrested for cultivating ChambaJanuary 11, 2018 Daniel Namwini –Mana Be the first to commentLilongwe police Tuesday arrested a 63 year old man, Stafford Phalombe for cultivating, possessing and selling cannabis sativa locally known as Chamba.
Indian hemp’s narcotic relative, also known to users as Malawi gold, is so popular
According to Central Region Police Public Relations Officer, Nolliettie Chimala said police received a tip off from well-wishers that the suspect was cultivating the prohibited plant behind his house at Mtsiriza Township in Area 47 in Lilongwe.
“Upon receipt of the information, Crime Investigation Department officers from central Region Police Headquarters and Lilongwe police station rushes to the scene, four plants of cannabis were uprooted and the owner was instantly arrested,” she explained.
Currently, Phalombe who hails from Kapakasa Village in the Traditional Authority Mlumbe, in Zomba district is in police custody pending court to answer charges of illegal cultivation of cannabis sativa which is Contravenes Regulation 6A as read with 19 of Dangerous Drug Act.
Police in Dedza have arrested a 53 year old, Moses Wailesi from Mnthala Village, Traditional Authority Kaphuka, Dedza for the similar offence.
The suspect was found with 2 kilogrammes of loose cannabis sativa in his house and 70 plants of the weed.
“The police have uprooted the plants and arrested the suspect on the spot,” Chimala told Mana.
In a related development, 130 plants of Indian hemp belonging to Chisomo Jester aged 23, have been uprooted at Chimbaka Village, Traditional Authority Nthondo in Dedza.
The owner of the plants was arrested and he is in police custody pending court.
Police are appealing to the public to continue providing them with information which could lead to apprehend as many people as possible who may be seen cultivating, possessing and selling the prohibited plant.
Follow and Subscribe Nyasa TV :
Sharing is caring!
0
SHARES
Share
Tweet
Pin
LinkedIn
Email
Print
Indian hemp</t>
  </si>
  <si>
    <t>arrest, cultivate, arrest, cultivate, possess, sell, know, know, accord, say, receive, cultivate, prohibit, rush, uproot, arrest, explain, hail, pende, answer, read, arrest, find, uproot, arrest, tell, belong, age, uproot, arrest, pende, appeal, continue, provide, lead, apprehend, see, cultivate, possess, sell, prohibit, care</t>
  </si>
  <si>
    <t>2 kilogrammes</t>
  </si>
  <si>
    <t>https://mwnation.com/mra-chases-arrests-driver-68-bags-chamba/</t>
  </si>
  <si>
    <t>MRA chases, arrests driver with 68 bags of ‘chamba’by Sam Chunga 07/12/2017 in National News 2 min read
0  Driver Noel Banda may have thought he was pulling a fast escape when he crashed through a special road block set up by Malawi Revenue Authority (MRA) and police officers near Madisi in Dowa at around 1am last Thursday.
But it took only a few minutes for him to realise that his game was almost over, as the officers jumped into their vehicle and gave chase to his Toyota Dyna van registration BLK 4690.
Police intercept chamba transporters in this file photograph
After a five-kilometre chase, the officers had cornered Banda to a stop. When Banda initially responded that he was carrying stationery from Mzuzu to Lilongwe, the officers expressed reservations even before they inspected the load locked away in the van.
That is how the officers found, and impounded, 68 bags of suspected Indian hemp (chamba). There was no stationery found.
MRA, which sets up such patrols based on intelligence information that illicit goods are transported in the wee hours of the night in certain ‘porous’ areas, handed over the suspected chamba to  Lilongwe Police Station on Monday morning.
Lilongwe Police Station spokesperson Kingsley Dandaula said samples of the haul will be sent to Chitedze Research Station for analysis before a charge can be pressed against Banda, who is being kept at the station’s cells.
Dandaula praised MRA for their innovative special patrols nationwide which he said are helping the Malawi Police Service (MPS) in clamping down on criminal activities.
MRA head of corporate affairs Steve Kapoloma yesterday saluted the police for helping his organisation to put a stop to the movement of illicit goods.
“Our special patrols, which also target border areas where Indian hemp and other drugs may be easily moved in or outside Malawi through uncharted routes, have proved very successful. This latest catch is proof that we need to work harder in securing our roads and our nation,” he said. n</t>
  </si>
  <si>
    <t>driver, read, think, pull, crash, set, take, realise, jump, give, intercept, corner, respond, carry, express, inspect, lock, find, impound, suspect, be, find, set, base, transport, hand, suspect, say, send, press, keep, praise, say, help, clamp, salute, help, put, target, move, prove, need, work, secure, say</t>
  </si>
  <si>
    <t>five-kilometre</t>
  </si>
  <si>
    <t>https://mwnation.com/forestry-department-destroys-chamba-planted-reserve/</t>
  </si>
  <si>
    <t>Forestry Department destroys chamba planted in reserveby Davie mchinga 31/10/2017 in National News 2 min read
0  Nkhotakota Forestry Department on Saturday made a surprise raid in Dwambazi Forest Reserve where they destroyed Indian hemp and other crops planted by encroachers.
Similar attempts to drive out the encroaching communities, particularly from traditional authorities Kanyenda and Kafuzira, have proven futile as encroachers continue breaking new ground.
A forestry officer slashes chamba and beans
The operation, jointly conducted with armed game rangers from African Parks which is managing Nkhotakota Wildlife Reserve under a 20 year-long concession in a public private partnership arrangement, saw hundreds of hectares of Indian hemp, commonly called chamba, being destroyed while other crops such as beans, soya beans and maize were also slashed down.
In an interview after the exercise, district forestry officer George Ziphophe said he is not happy with the rate at which the forest is fast being turned into a hotspot for chamba cultivation.
He said the forest is being targeted for cultivation because of its fertile soils.
“There are a number of factors that compel these people to encroach into the forest. One such factor is fertility. The soils are very rich in mineral salts, hence, they do cultivate without fertiliser.
“Additionally, the moisture content is good such that they do farm in summer. But we cannot condone such illegal practice to prevail. We will take them head on,” he said.
According to a 2009 Nkhotakota District Social Profile, the 36 600 hectare forest reserve, which was gazetted in 1996, had 145 encroaching households that occupied about 283 hectares.
Dwambazi Forest Reserve is one of the largest water catchment areas where rivers such as Dwambazi, Mkoma, Khuyu, Luluzi, and Chiphumbulu. n</t>
  </si>
  <si>
    <t>destroy, plant, read, make, destroy, plant, drive, encroach, prove, continue, break, slash, conduct, manage, see, call, destroy, soya, slash, say, turn, say, target, be, compel, encroach, cultivate, do, condone, prevail, take, say, accord, gazette, have, encroach, occupy</t>
  </si>
  <si>
    <t>about 283 hectares</t>
  </si>
  <si>
    <t>https://mwnation.com/man-nabbed-possessing-chamba/</t>
  </si>
  <si>
    <t>Man nabbed for possessing chambaby Nation Online 25/07/2017 in National News 1 min read
0Share on Facebook
Share on Twitter
Share on WhatsApp
Share on Linkedin
Linkedin
Share via Email
Police in Machinga are keeping in custody Mphatso Mlozolo, 30, for being found in possession of cannabis sativa commonly known as chamba.
In an interview, Machinga Police Station spokesperson Davie Sulumba said on July 23 2017, police at Machinga Roadblock intercepted a minibus driven by Harris Maseya.
Mphatso Mlozolo captured with
chamba in his hand
He said they found two travelling bags containing eight five kilogramme packets of chamba.
“When we quizzed him about the owner, he admitted that the substance was his. The cannabis sativa was seized pending examination at Bvumbwe Research Station in Thyolo,” said Sulumba.
He said two weeks ago, the driver was also arrested for carrying a passenger who had chamba.
Mlozolo comes from Mbapi Village, Traditional Authority (T/A) Nankumba in Mangochi while Maseya comes from Kuntaja Village, T/A Kuntaja in Blantyre. n</t>
  </si>
  <si>
    <t>nab, possess, read, keep, find, know, say, intercept, drive, capture, say, find, travel, contain, quiz, admit, seize, pende, say, say, arrest, carry, have, come, come</t>
  </si>
  <si>
    <t>five kilogramme</t>
  </si>
  <si>
    <t>https://www.nyasatimes.com/malawi-airport-police-intercepts-ukraine-bound-cannabis/</t>
  </si>
  <si>
    <t>Malawi airport police intercepts Ukraine bound CannabisFebruary 3, 2017 Malawi News Agency 3 CommentsKamuzu International Airport (KIA) Police says it intercepted two giraffe curios stuffed with Indian Hemp (Chamba) addressed to a recipient in Ukraine.
Siezed items at Kamuzu International Airport
Public Relation Officer for KIA Police, Sgt. Sapulain Chitonde, confirmed the development saying the consignment was sent to Air cargo Offices by one, Robert Ng’ombe, through Limbe Post Office and that the concealed drug was illegally being exported to Nauki, Ukraine.
He said the two giraffe curios weighed 3.5 kg each and that their contents were revealed when two wooden trophies went through screening on X RAY machine at air cargo offices.
However no arrest has been made so far, but the full particulars of the sender are still under investigation.
“Police officers on duty noted that there were some items inside the curios and they immediately informed CID Drug Officers who upon checking confirmed that both curios contained Cannabis sativa,” Chitonde said.
He added that enquiries were underway to trace the culprit and that if arrested the suspect would be charged with Illegal Exportation of Dangerous Drugs (Cannabis sativa) contrary to Section 11(a) as read with Regulation 19 of the Dangerous Drugs Act.
Follow and Subscribe Nyasa TV :
Sharing is caring!
0
SHARES
Share
Tweet
Pin
LinkedIn
Email
Print
Indian hempKamuzu International Airport</t>
  </si>
  <si>
    <t>bind, say, intercept, stuff, address, confirm, say, send, conceal, export, say, weigh, reveal, go, screen, make, note, be, inform, check, confirm, contain, say, add, trace, arrest, charge, read, care</t>
  </si>
  <si>
    <t>3.5 kg</t>
  </si>
  <si>
    <t>https://www.nyasatimes.com/malawi-police-arrest-mulanje-man-85-kilograms-chamba/</t>
  </si>
  <si>
    <t>Malawi Police arrest  Mulanje man over 85 kilograms of ChambaSeptember 23, 2016 Maurice Nkawihe - Nyasa Times Be the first to commentMalawi Police in the tea-growing district of Mulanje have arrested a 36 -year-old man John Namowa for being found in possession of Cannabis Sativa locally known as Chamba.
Arrested with Chamba
Mulanje police Public Relations Officer, Gresham Ngwira said law-enforcers at Muloza police post arrested Namowa during a sweeping exercise on Tuesday.
“While doing their duty they received a tip that the suspect was keeping Chamba at his house,” explained Ngwira.
“When the officers searched his house, they found 17 plastic bags full of the Indian hemp each weighing about 5kgs. He was arrested immediately.”
Meanwhile the Cannabis Sativa has been sent to Bvumbwe Research Station for examination.
Namowa who hails from Namani village, T/A Njema in the district will arraign on the charge of being found in possession of Indian hemp contrary to Section 4 as read with Section 19 of Dangerous Drugs Act.
Follow and Subscribe Nyasa TV :
Sharing is caring!
0
SHARES
Share
Tweet
Pin
LinkedIn
Email
Print
Indian hempMulanje</t>
  </si>
  <si>
    <t>grow, arrest, find, know, arrest, say, arrest, do, receive, keep, explain, search, find, weigh, arrest, send, hail, arraign, find, read, care</t>
  </si>
  <si>
    <t>85 kilograms</t>
  </si>
  <si>
    <t>https://www.mwnation.com/man-arrested-for-possessing-chamba/</t>
  </si>
  <si>
    <t>Man arrested for possessing Chambaby Mercy Malikwa 23/09/2016 in National News 1 min read
0  Police in Mulanje have arrested a man for allegedly being found in possession of 85 kilogrammes of cannabis sativa popularly known as chamba.
Mulanje Police Station spokesperson Gresham Ngwira said John Namowa, 36, from Namani Village, Traditional Authority (T/A) Njema in Mulanje, was arrested during a sweeping exercise.
He said police officers from Muloza Police Post received a tip claiming that Namowa was keeping chamba at his house.
“When the officers went there, they found 17 plastic bags of cannabis sativa, each weighing about five kilogrammes. Namowa was arrested immediately and the product has since been taken to Bvumbwe Research Station for examination,” said Ngwira.
He said once investigations are over, the accused person will appear before court to answer a charge of being found in possession of Indian hemp, contrary to Section 4A as read with Regulation 19 Sub-section 1 and 2 of the Dangerous Drugs Act.
In April this year, police in Mulanje also arrested two brothers, Wyson Simeon, 58, and Sankhani Simeon, 53, accusing them of cultivating Chamba in a fence behind their houses.
Just recently, Dowa Magistrate’s Court sentenced two men to 20 and 30 months imprisonment, respectively after finding them guilty of possessing Chamba. n</t>
  </si>
  <si>
    <t>arrest, possess, read, arrest, find, know, say, arrest, say, receive, claim, keep, go, find, weigh, arrest, take, say, say, accuse, appear, answer, find, read, arrest, accuse, cultivate, sentence, find, possess</t>
  </si>
  <si>
    <t>85 kilogrammes about five kilogrammes</t>
  </si>
  <si>
    <t>https://times.mw/police-burn-109-bags-of-hemp/</t>
  </si>
  <si>
    <t>Home/National/Police burn 109 bags of hemp
National
Police burn 109 bags of hemp
Tom Sangala
June 7, 2016
307 Less than a minuteAdvertisement
Police in Chileka Blantyre destroyed 109 bags of cannabis sativa popularly known as Chamba each weighing about 30 kilogrammes.
The bags were in a vehicle registration number ZA 1580 which was impounded by the Malawi Revenue Authority (MRA) at Lirangwe customs roadblock in Blantyre in January this year.
The vehicle was on its way to Blantyre from Nkhotakota.
Advertisement
In an interview when the police burnt the consignment at Machinjiri Township on Saturday, Chileka Police spokesperson, Grace Mwale, said people who were caught with the consignment are still at large after they bolted when MRA officials intercepted them.
“So far our investigations have not revealed the real owner [of the hemp] but the van which was used to transport the consignment has been handed over to the owner as there is no link between the owner and the consignment,” said Mwale.
She also said the consignment has been burnt following tests conducted at Bvumbwe Research Station proved it was indeed chamba.
Advertisement
“As police, there is really nothing else we can do at this stage apart from burning it because both the driver and his assistant are still at large since escaping from the hands of authorities at Lirangwe road block early this year,” he said.
Malawi Revenue Authority had earlier on handed over the consignment to Police for investigations and disposal.
Facebook Notice for EU! You need to login to view and post FB Comments!
Tom Sangala
A vibrant writer who gives a great insight on hot topics and issues
Advertisement
Tags
Malawi Police</t>
  </si>
  <si>
    <t>burn, burn, destroy, know, weigh, impound, burn, say, catch, bolt, intercept, reveal, use, transport, hand, be, say, say, burn, follow, conduct, prove, be, do, burn, escape, say, have, hand, need, login, view, post, give</t>
  </si>
  <si>
    <t>about 30 kilogrammes</t>
  </si>
  <si>
    <t>https://www.nyasatimes.com/police-uncovers-over-1000kgs-of-indian-hemp/</t>
  </si>
  <si>
    <t>Police uncovers over 1000Kgs of Indian hempApril 8, 2016 Nyasa Times Reporter 8 CommentsIn an effort to tighten security in the district, Police in Balaka district east of Malawi are keeping in custody 28 people after they were arrested on various offences in a sweeping exercise.
Cannabis sativa being off loaded from the motor vehicle Toyata Noah registration number NU5035 at Balaka Police Station
Balaka Police Station Operations Officer, Superintendent Gideon Chisale, says 21 of the suspects were arrested for being found loitering within Balaka town, two for exceeding business hours while five of the suspects were arrested after they were found in possession of cannabis sativa commonly known as Indian hemp.
“The officers erected an abrupt road block just within Balaka town and started searching the vehicles; and in the process, they impounded two motor vehicles a Toyota Noah registration number NU 5035 and a Toyota Corolla registration number KA 4516 both containing approximately 1400 kilograms of cannabis sativa.”
Chisale identified the drug traffickers as Boniface Brasho 33 and Gift Banda 37 from Nkhotakota district, George Biliwita 22 and a lady Memory Banda from Ntcheu district, while Mayeso Misomali 30 comes from Mulanje district
“The suspects were driving from Nkhotakota heading Zomba. They have been charged with an offence of being found in possession of cannabis sativa,” said Chisale.
Superintendent Chisale also said the 21 suspects who were found loitering in town have been charged with the offence of rogue and vagabond while the other two suspects have been charged with the offence of exceeding business hour as their Bottle Stores were found operational until 03:00 hours which is against their licence.
All the suspects are expected to appear before court soon where they are expected to answer their respective charges.
Follow and Subscribe Nyasa TV :
Sharing is caring!
0
SHARES
Share
Tweet
Pin
LinkedIn
Email
Print
BalakaIndian hemp</t>
  </si>
  <si>
    <t>tighten, keep, arrest, load, say, arrest, find, exceed, arrest, find, know, erect, start, search, impound, contain, identify, come, drive, head, charge, find, say, say, find, charge, charge, exceed, find, expect, appear, expect, answer, care</t>
  </si>
  <si>
    <t>1400 kilograms</t>
  </si>
  <si>
    <t>https://www.nyasatimes.com/two-jailed-six-years-over-40-bags-of-indian-hemp/</t>
  </si>
  <si>
    <t>Two jailed six years over 40 bags of Indian HempMarch 18, 2016 Maurice Nkawihe- Nyasa Times Be the first to commentThe Blantyre magistrates Court on Thursday convicted and subsequently sentenced two men to six years imprisonment with hard labour for being found in possession of 560 kilograms of Indian hemp locally known as Chamba.
Chamba peddlers in with their bags containing the ‘golden leaf’
Chief Resident Magistrate, Thomson Ligowe jailed Jambo Jambo, 42, and his accomplice Boniface Chinthenga 40 years old after they pleaded not guilty to the charge of being found in possession of Cannabis Sativa contrary to Section 4 (a) of the Dangerous Drugs Regulations and 19 (1) of Dangerous Drugs Act.
Police prosecutor, Superintendent Moja Phiri told the court that the two were arrested by the police who mounted an adhoc roadblock at Green Corner along Chikwawa road in Blantyre.
Jambo was arrested on 23rd December, 2015 while his accomplice- who had escaped- was arrested a day later.
Phiri disclosed that 40 bags of Chamba were recovered from a lorry and a minibus the two were using to ferry the illegal substance.
The Indian hemp, the court was told, was firstly packed in the minibus driven by Chinthenga before being transferred to into the lorry driven by Jambo which had carried maize husks to be delivered in Nsanje district.
Chinthenga had managed to escape but was later on traced and arrested.
Magistrate Ligowe convicted the two after four witnesses testified against them including Doctor Moses Munthali, an analyst from Bvumbwe Research Station.
Jambo hails from Jambo village, T/A Mbenje in Nsanje while Chinthenga
comes from Ndalama village, T/A Chikowi in Zomba district.
Cultivating or selling of Indian hemp is illegal in Malawi though currently government is doing trials on industrial hemp as one of the strategies to boost the country’s ailing economy.
Follow and Subscribe Nyasa TV :
Sharing is caring!
0
SHARES
Share
Tweet
Pin
LinkedIn
Email
Print
Indian hemp</t>
  </si>
  <si>
    <t>jail, magistrate, convict, sentence, find, know, contain, jail, plead, find, tell, arrest, mount, arrest, arrest, disclose, recover, use, ferry, tell, pack, drive, transfer, drive, carry, deliver, manage, escape, trace, arrest, convict, testify, include, hail, come, cultivate, do, boost, ail, care</t>
  </si>
  <si>
    <t>560 kilograms</t>
  </si>
  <si>
    <t>https://www.nyasatimes.com/malawi-police-arrest-nigerian-for-exporting-indian-hemp-to-uk/</t>
  </si>
  <si>
    <t>Malawi Police arrest Nigerian for exporting Indian hemp to UKOctober 9, 2015 Maurice Nkawihe- Nyasa Times 21 CommentsMalawi Police have intercepted 16.24 kilograms of Marijuana locally known as Chamba destined for United Kingdom (UK) and arrested a 27-year-old drug trafficker in the process.
The illicit drug trafficker, Nze Chidiebere, a Nigerian citizen, has since been charged with Illegal Exportation of Dangerous Drugs contrary to Section 4 of Dangerous Drug Act as read with Section 19 of Dangerous Drug Act.
Chidiebere, police have disclosed, was arrested while trying to export the Cannabis Sativa wrapped as gifts and packed in boxes on Thursday.
The Nigerian resides in Lilongwe Area 36 (Phwetekele) h.
Blantyre police Public Relations Officer, Elizabeth Divala told Nyasa Times that 12.24 kilograms of the Marijuana was intercepted at Kamuzu International Airport in Lilongwe destined for UK.
”He sent three parcels of Cannabis Sativa through Blantyre Post Office weighing 4.3kgs, 4.74kgs and 3.2kgs. It was well wrapped and packed in boxes with some clothes. Our officers managed to intercept
it before it was flown out the country,” explained Divala.
Divala said Chidiebere was arrested on Thursday at Blantyre Post Office while sending another parcel of Marijuana weighing 4 kilograms.
”He was sending it to his friends in UK disguised as gifts. He is currently in custody,” added Divala.
Follow and Subscribe Nyasa TV :
Sharing is caring!
0
SHARES
Share
Tweet
Pin
LinkedIn
Email
Print
Indian hemp</t>
  </si>
  <si>
    <t>arrest, export, intercept, know, destine, arrest, charge, read, disclose, arrest, try, export, wrap, pack, reside, tell, intercept, destine, send, weigh, wrap, pack, manage, intercept, fly, explain, say, arrest, send, weigh, send, disguise, add, care</t>
  </si>
  <si>
    <t>16.24 kilograms 12.24 kilograms 4 kilograms</t>
  </si>
  <si>
    <t>https://www.nyasatimes.com/courts-orders-destruction-of-chamba-in-kasungu/</t>
  </si>
  <si>
    <t>Courts orders destruction of Chamba in KasunguOctober 2, 2015 Louis Phiri- Nyasa Times 16 CommentsBarely two week after Police in Malawi’s central region of Nkhotakota destroyed a farm of three hectares that had Cannabis Sativa, law enforcers have in the same region but neighboring  Kasungu district destroyed two and half tonnes of the illegal drug popularly known as Chamba.
Chamba peddlers in Nkhotakota with their bags containing the ‘golden leaf’
While the Nkhotakota operation was done by the Police and Game Rangers, the Kasungu operation was by the Police and the Courts simply because the latest case was under the courts confinement. In Nkhotakota the drug was found in a farm in a game reserve and was destroyed in the gardens.
Part of the Kasungu consignment was confiscated from Mbiriyakula Maliko and two others at Kalenga Trading Centre in the Area of Traditional Authority Wimbe in the district.
The other was found by the Police at Chisazima and Bua roadblocks.
The owners were however not traced but Malio and his colleagues convicted and fined K50, 000 each by the Kasungu Magistrate Court.
Kasungu Police Public Relations Officer Edwin Kaunda confirmed of the development which comes at a time when Malawi President Peter Mutharika approved the cultivation of industrial hemp.
Minister of Agriculture, Irrigation and Water Development Allan Chiyembekeza said  the approval is for trial purposes in the country and that the industrial hemp is not the same as much talked about and known Indian hemp.
“Let me point out that industrial hemp is different from the much talked Indian hemp chamba or Cannabis Sativa] that is prohibited. This [industrial] hemp does not contain the psychoactive chemical elements that affect people when smoked even though it is from the same family of crops,” Chiyembekeza said.
Indian hemp legalization debate took a center stage across the country and three months ago the issue was even raised in Parliament for debate, and the minister explained last month that should the trials be successful, the industrial hemp will be another source of foreign exchange earnings.
Follow and Subscribe Nyasa TV :
Sharing is caring!
0
SHARES
Share
Tweet
Pin
LinkedIn
Email
Print
Indian hemp</t>
  </si>
  <si>
    <t>order, destroy, have, have, destroy, know, contain, do, find, destroy, confiscate, find, trace, convict, fine, confirm, come, approve, say, talk, know, let, point, talk, prohibit, contain, affect, smoke, say, take, raise, explain, care</t>
  </si>
  <si>
    <t>two and half tonnes</t>
  </si>
  <si>
    <t>https://www.nyasatimes.com/malawi-police-nab-indian-hemp-peddlers-in-nkhotakota/</t>
  </si>
  <si>
    <t>Malawi Police nab Indian hemp peddlers in NkhotakotaSeptember 5, 2015 Williams Kaponda -Nyasa Times 21 CommentsPolice in Nkhotakota arrested four men for illegally found in possession of Indian hemp locally known as Chamba.
Chamba peddlers in Nkhotakota with their bags containing the ‘golden leaf’
Among the suspect’s were Felix Maulidi (35) and January Jafali Phiri (30) who are co-accused of found with 26 bags of the illicit drug loaded in 90 and 50 kilograms sacks.
Nkhotakota police station criminal investigation officer (SCIO), assistant superintendant Cosmas Kadzandira told Nyasa Times: “Working on a tip, on the night of Monday August 31, 2015, we ambushed the house of Felix Maulidi at Mchambwe village, just few metres before Lake Malawi.
“Later upon search, we found 26 bags of hemp of which nine were loaded in sacks covered with mosquito nets. We arrested Maulidi.”
He said during questioning, Mualidi confessed that he is not the owner but January Phiri who came in the night and coaxed him to keep the illicit drug.
But before making a move to arrest Phiri two drug traffickers Steven Phiri (30) and Chilizani Mwenda (20) unknowingly passed by police at the scene. During the time, police did not use police motor vehicle. When stopped and asked what was in their bags one voluntarily revealed that they have carried the dangerous drug and were immediately arrested.
Thereafter, the police arrested January Jafali Phiri at Nkhotakota trading centre.
All have been charged with a case of found in possession of cannabis sativa contrary to section 4 (a) of the dangerous drugs regulation and 19 (1) of Dangerous Drug Act.
The suspects Felix Maulidi (35) and his co-accused January Jafali Phiri (30) hail from Mchambwe village, in the area of traditional authority (T/A) Mphonde in Nkhotakota and Mwasinja in the area of traditional authority (T/A) Kachindamoto in Dedza district respectively.
While the other two are Steven Phiri (30) and Chilizani Mwenda (20) all fom Kabuwa village, in the area of traditional authority (T/A) Khonsolo in Mzimba district.
Follow and Subscribe Nyasa TV :
Sharing is caring!
0
SHARES
Share
Tweet
Pin
LinkedIn
Email
Print
Indian hempNkhotakota</t>
  </si>
  <si>
    <t>nab, arrest, find, know, contain, co, -, accuse, find, load, tell, work, ambush, find, load, cover, arrest, say, confess, come, coax, keep, make, arrest, pass, use, stop, ask, reveal, carry, arrest, arrest, charge, find, -, accuse, fom, care</t>
  </si>
  <si>
    <t>50 kilograms just few metres</t>
  </si>
  <si>
    <t>https://mwnation.com/kia-police-intercept-europe-bound-chamba/</t>
  </si>
  <si>
    <t>KIA Police intercept Europe-bound chamba by Malawi News Agency 08/10/2015 in National News 1 min read
0Kamuzu International Airport (KIA) Police on Tuesday intercepted chamba (Cannabis sativa)  headed for Europe.
This comes barely a week after another lot bound for Dublin, Ireland was intercepted at the airport while another lot also heading to Europe was intercepted on Tuesday.
The fine art books where where chamba was hidden
KIA Police spokesperson Sapulain Chitonde confirmed the incident in an interview. He said the chamba was in two separate packages posted from Blantyre to two addresses in the UK.
“One package weighing 4.4kilogrammes was posted by a woman in Blantyre going to Yorkshire, while the other package weighing 4.7kg was going to London,” explained Chitonde.
Like the other package that was confiscated, the two packages were wrapped in metal paper foil and concealed in fine art books.
According to Chitonde, smugglers believe that metal paper foil bars X-ray security machine from detecting contents of a package.
Police are still investigating to establish the identities of the senders and the intended recipients of the prohibited drug.
Sale, exportation and consumption of chamba is prohibited under sections four and 19 of Dangerous Drugs Act and those found are charged with Illegal Exportation of Dangerous Drugs, according to Chitonde.</t>
  </si>
  <si>
    <t>intercept, bind, read, intercept, head, come, bind, intercept, head, intercept, hide, confirm, say, post, weigh, post, go, weigh, go, explain, confiscate, wrap, conceal, accord, believe, bar, detect, investigate, establish, intend, prohibit, prohibit, find, charge, accord</t>
  </si>
  <si>
    <t>4.7kg</t>
  </si>
  <si>
    <t>https://www.nyasatimes.com/malawi-police-arrest-two-in-phalombe-for-possession-of-medical-drugs-hemp/</t>
  </si>
  <si>
    <t>Malawi Police arrest two in Phalombe for possession of medical drugs, hempJuly 31, 2015 Maurice Nkawihe- Nyasa Times 12 CommentsTwo men have been arrested in Phalombe district for allegedly being found in possession of Indian hemp and medical drugs without license respectively.
Police arrested Wilson Kalinde, 53, and a 34 year-old Romson Gologolo on Tuesday while acting on a tip off from members of the public.
Phalombe Police Public Relations Officer, Augustus Nkhwazi said Kalinde was arrested after the law-enforcers raided his house at Nakande village where they found a group of people smoking Indian hemp (Chamba).
”Upon seeing the Officers, they all ran away. Police managed to arrest Kalinde. Upon conducting search in his house, the officers found 216 twists, and over 25 kilograms of loose Indian hemp,”
explained Nkhwazi.
Kalinde who hails from Nakande village, T/A Nazombe in Phalombe will be charged with Possession of Indian Hemp contrary to Regulation 4 (a) of Pharmacy, Medicines and Poisons Act as read with Section 19 of the Dangerous Drugs Act.
Police arrested Gologolo of Misomali village, T/A Nazombe in Phalombe who was found selling assorted medical drugs without license.
Other medical drugs were found in his house when police conducted a search. The medical drugs include LA, Panado, Indocid, ORS, Co-trimoxazole and Depo-Provera.
”The drugs are in large amount and we are waiting for officials from Phalombe District Health Office to analyse and assess for criminal proceedings before the court of law,” added Nkhwazi.
Gologolo is expected to be charged with conducting a retail pharmacy without license contrary to Section 17 of Pharmacy, Medicines sand Poisons Act.
Follow and Subscribe Nyasa TV :
Sharing is caring!
0
SHARES
Share
Tweet
Pin
LinkedIn
Email
Print
Indian hempPhalombe</t>
  </si>
  <si>
    <t>arrest, arrest, find, arrest, act, say, arrest, raid, find, smoke, see, run, manage, arrest, conduct, find, explain, hail, charge, read, arrest, find, sell, find, conduct, include, wait, assess, add, expect, charge, conduct, care</t>
  </si>
  <si>
    <t>over 25 kilograms</t>
  </si>
  <si>
    <t>https://www.mwnation.com/police-intercept-chamba-under-bales-of-sugar/</t>
  </si>
  <si>
    <t>Police intercept chamba under bales of sugarby Thoko Chikondi 26/07/2015 in Front Page, National News 1 min read
0Police in Limbe on Friday intercepted a consignment of Indian hemp (chamba) hidden under bales of sugar in an articulated truck which was transporting sugar from Dwangwa in Nkhotakota to Blantyre. According to Limbe Police Station officer-in-change Josiah Kanthiti, three people have since been arrested in connection with the 13 bags of chamba, which were packed in 90-kilogramme bags.
Kanthiti refused to give details of the suspects. He said police intercepted the truck at Area 5 in Machinjiri, Blantyre following a tip-off, adding that the hemp will be taken to Bvumbwe Research Station in Thyolo for verification. In the picture, police officers inspecting the chamba at Limbe Police Station.—Thoko Chikondi, Photojournalist
Tags: Chamba</t>
  </si>
  <si>
    <t>intercept, read, intercept, hide, transport, accord, arrest, pack, refuse, give, say, intercept, follow, add, take, inspect</t>
  </si>
  <si>
    <t>90-kilogramme</t>
  </si>
  <si>
    <t>https://www.mwnation.com/police-intercepts-67-chamba-bags/</t>
  </si>
  <si>
    <t>Police intercepts 67 chamba bagsby Sam Chunga 30/10/2015 in Editors Pick, National News 1 min read
0Share on Facebook
Share on Twitter
Share on WhatsApp
Share on Linkedin
Linkedin
Share via Email
Police missions carried out in the dead of night led the law enforcers to intercept 67 bags of chamba, most of which were reportedly headed for Zimbabwe, and to arrest 56 Ethiopians who had entered Malawi with no travel documents.
The police haul happened over the past two days in three separate incidents in Kasungu, Salima and Dedza. In the incidents, the police utilised tip-off and exhibited alertness in a fresh crackdown on the criminal and illegal activities.
Chamba bags confiscated earlier this year
A Zimbabwe-registered truck, AC 8912A, was intercepted in Kasungu, loaded with 56 bags of chamba (weighing 50 kilogrammes [kg] each). Two Zimbabweans and two Malawians are remanded at Lilongwe Police Station after being involved in the purchase and attempts to conceal the chamba on the truck before its return to Zimbabwe.
The Zimbabweans are truck driver Colbert Chisandure, 35, from Harare, and businessperson Nabeti Chiwira, 37, from Mzilikazi District in Bulawayo.
The Malawians are Rodrick Naphitale, 28, of Chimbwi Village, in Traditional Authority (T/A) Khongoni in Lilongwe, and Osman Hassan, 39, of Chipalamawamba Village, T/A Mponda in Mangochi.</t>
  </si>
  <si>
    <t>intercept, read, carry, lead, enforcer, intercept, head, arrest, enter, happen, utilise, exhibit, confiscate, register, intercept, load, weigh, remand, involve, conceal</t>
  </si>
  <si>
    <t>https://www.nyasatimes.com/malawi-revenue-authority-impounds-42-kilos-of-indian-hemp-in-mzimba/</t>
  </si>
  <si>
    <t>Malawi Revenue Authority  impounds 42 kilos of Indian hemp in MzimbaFebruary 10, 2015 Nyasa Times Reporter 22 CommentsThe Malawi Revenue Authority (MRA) intercepted a truck and seized Indian hemp weighing 42 kilogrammes (kgs) at Lojwa, just after Jenda Trading Centre in Mzimba District.
Chamba caught in Mzimba
The incident occurred on Thursday, February 5, 2015 following a tip to MRA from members of the public about suspicious items in the truck.
The Indian hemp was in a carton and divided in 6 packages, each weighing 7kgs. The carton was concealed between sun-dried small fish locally known as Matemba.
The owner of the consignment was identified as Christopher Mkuwu from Mangochi District. Mkuwu was immediately arrested and taken to Champhira Police Post.
MRA is further appealing to members of the general public to always report issues of any malpractices such as smuggling, tax evasion and corruption through the toll free number 847 for Airtel and TNM subscribers or 80000847 for MTL subscribers.
Informants can also send their tips to the Centre through email address: reportswqm@tip-offs.com or fax to 0182 229.
Follow and Subscribe Nyasa TV :
Sharing is caring!
0
SHARES
Share
Tweet
Pin
LinkedIn
Email
Print
Indian hempMalawi Revenue AuthorityMzimba</t>
  </si>
  <si>
    <t>intercept, seize, weigh, catch, occur, follow, divide, weigh, conceal, dry, know, identify, arrest, take, appeal, report, send, care</t>
  </si>
  <si>
    <t>42 kilos 42 kilogrammes</t>
  </si>
  <si>
    <t>https://www.nyasatimes.com/malawi-police-nab-rasta-man-over-hemp-bid-to-legalise-weed/</t>
  </si>
  <si>
    <t>Malawi Police nab Rasta man over hemp:  Bid to legalise weedFebruary 7, 2015 Felie Mzumara - Nyasa Times 47 CommentsMalawi Police in Nkhotakota have arrested a 26-year-old Rasta man for illegally being found in possession of 31 kilograms of Cannabis Sativa locally knowns as ‘chamba’  at Kaombe police checkpoint in the district.
Rastafarian man smoking cannabis
Cannabis is regarded as a “sacred commodity” by Rastas and they have been campaigning to have laws allow them to use and sell cannabis as part of their religious beliefs and culture.
Dung their routine search on the night of February 4, 2015, police found Pitilizani Lapukeni with the ‘luggage’ aboard a National Bus Company bus registration BQ 4132 going to Blantyre from Mzuzu.
“Soon after the bus arrived at Kaombe Police roadblock, all passengers disembarked for police search. In the process, they discovered five baskets put together and concealed in black plastic paper which contained the illicit drug,” said Nkhotakota Police spokesperson Williams Kaponda.
The weed is widely grown in Nkhotakota.
He added: “A few minutes later the man came to a police officer conducting the search and offered him K4 000 to let him pass with the dangerous drugs. This prompted the officers manning the roadblock to identify the owner of the baskets and was immediately arrested.”
The suspect has been charged with an offence of being found in possession of Cannabis Sativa without license contrary to section 4 (a) of Dangerous Drug Regulation and 19 (1) of the Dangerous Drug Act.
Lapukeni hails from Mbaluku village, Senior Chief Malengachanzi in the district and is expected to appear before Nkhotakota Magistrate Court soon.
Following such growing cases which have become rampant in the district, police have appealed to the general public to come forward with information that will lead to curbing the malpractice.
Police, further remind the general public that rewards are still being made to patriotic Malawians who come forward with information which lead to the arrest of the drug traffickers.
But the Rasta continue to argue that the constitution allows everyone’s entitlement to freedom of  religion, including Rastafarian which allows use of Chamba regarded as a “sacred commodity” and “sacrament incense” with authority for its use derived from the Bible.
They regard Chamba as a herb originally grown in the Garden of Eden for the use of mankind for religious, culinary and medicinal purposes.
And that they don’t sell Chamba in open market as they  do it in their “Rastafarian gatherings” comparing the practise of Christian churches holding summer fairs and coffee mornings for fund raising purposes.
Follow and Subscribe Nyasa TV :
Sharing is caring!
0
SHARES
Share
Tweet
Pin
LinkedIn
Email
Print
Indian hempNkhotakotaRastafarians</t>
  </si>
  <si>
    <t>nab, legalise, arrest, find, known, smoke, regard, campaign, have, allow, use, sell, find, go, arrive, disembark, discover, put, conceal, contain, say, grow, add, come, conduct, offer, let, pass, prompt, man, identify, arrest, charge, find, expect, appear, follow, grow, become, appeal, come, lead, curb, remind, make, come, lead, continue, argue, allow, include, allow, regard, derive, regard, grow, sell, do, compare, hold, care</t>
  </si>
  <si>
    <t>31 kilograms</t>
  </si>
  <si>
    <t>https://www.nyasatimes.com/malawi-court-fines-woman-k60-000-for-possessing-cannabis/</t>
  </si>
  <si>
    <t>Malawi court fines woman K60, 000 for possessing cannabis January 22, 2015 Harry Chibwe -Nyasa Times 16 CommentsThe Balaka Second Grade Magistrate court has ordered a 30-year old woman to pay a fine of K60,000 or serve a 2-months custodial sentence in default or  for being found with Canabis Sativa which is commonly known as Indian hemp.
Hemp the woman hid in the baskets
Police Prosecutor Sergeant Getrude Chingolo Kafumbula told the court that the suspect Veronica Mwala was on 1st December last year at Chingeni road block found with two baskets containing Indian hemp weighing 62.5 kilograms which is contrary to regulation 19(1) as read with 4(a) of Dangerous Drug Act.
“The suspect was traveling in a motor vehicle registration number BP 1870 from Nkhotakota heading Blantyre, and upon being searched at Chingeni road block, it was discovered that the baskets that had dried fish on top contained Indian hemp,” Kafumbula told the court.
The suspect pleaded guilty to the offence and upon submission of the facts by the state, the court found her with the case to answer and consequently convicted her.
In her submission before sentence Kafumbula asked the court to consider giving the suspect a stiffer sentence saying that people like Veronica are the ones who are contributing to the bad behavior of the youths.
“Giving such people a stiffer sentence can be one way of protecting our children” Kafumbula said.
In her mitigation, the suspect Veronica Mwala asked for forgiveness saying she was doing this because of poverty and that she has five children to look after. She said the father of the children divorced her and she is the only parent who looks after them.
Passing judgment, Second Grade Magistrate Victor Sibu conquered with the state that people like Veronica are contributing to the bad behavior of the youths.
He said a lot of children are behaving strangely these days because of dangerous drugs like Indian hemp.
The Magistrate  therefore said the suspect deserved a stiffer sentence and then ordered her to pay a fine of K60, 000.00 and in default serve a 2 months custodial sentence.
Follow and Subscribe Nyasa TV :
Sharing is caring!
0
SHARES
Share
Tweet
Pin
LinkedIn
Email
Print
BalakaIndian hempNkhotakota</t>
  </si>
  <si>
    <t>fine, possess, order, pay, serve, find, know, hide, tell, find, contain, weigh, read, travel, head, search, discover, have, dry, contain, tell, plead, find, answer, convict, ask, consider, give, say, contribute, give, protect, say, ask, say, do, have, look, say, divorce, look, pass, conquer, contribute, say, behave, say, deserve, order, pay, serve, care</t>
  </si>
  <si>
    <t>62.5 kilograms</t>
  </si>
  <si>
    <t>https://www.nyasatimes.com/2-malawi-army-soldiers-arrested-over-indian-hemp/</t>
  </si>
  <si>
    <t>2 Malawi army soldiers arrested over Indian hempDecember 23, 2014 Anastazio Mpumulo 47 CommentsTwo Malawi Defence Force (MDF) private soldiers are in Nkhotakota Police custody after eing arrested  for allegedly being found in possession of Indian Hemp locally known as Chamba without license.
Indian hemp’s narcotic relative, also known to users as Malawi gold, is so popular
Nkhotakota Police Spokesperson Williams Kaponda said the arrest occurred on Saturday. He identified the soldiers as Grey Chimbulumata, 26, from Parachute Battalion and Mike Jusab, 25, from Mafco Barracks.
“The hemp traffickers came at Kaombe Police Roadblock with an intention to find a lift to Salima. While there, police got suspicious of their movements which prompted the police to search in their travelling bags.
“Following the search, it was discovered that their travelling bags contained the illicit drug and police instantly arrested the two,” he said.
Chimbulumata, 26, hails from Mponela village, T/A Kamwana in Dowa while Mike Jusab, 25, hails from Jemusani Village, T/A Kapeni in Blantyre.
Women with Chamba nabbed
In a related development, police in Nkhotakota have arrested three women for the same offence.
Kaponda said the three who were travelling from Dwangwa to Ntcheu got arrested on Friday, at Kaombe Police Roadblock after a massive search in the motor vehicle they were traveling in.
He said the three who boarded a Toyota Passo registration number IT 2400 driven by Emmanuel Chiwaya had several travelling bags which contained the illicit drug totaling to 32 kilograms.
“When the motor vehicle stopped at the roadblock for a search, it later transpired that the travelling bags contained Indian hemp.
“Chiwaya who was in transit from Tanzania to Blantyre told the police that the travelling bags belonged to the three women who boarded his motor vehicle at Dwangwa. The three women failed to produce a licence and the police immediately arrested them,” Kaponda said.
The suspects include Milliam Chafera, 30, Cecelia Nkolimbo 20 and Maria Winstone, 22, all from Mphandazaola Village, T/A Makwangwala in Ntcheu.
The police have charged the five suspects with possession of Cannabis Sativa without license.-Mana
Follow and Subscribe Nyasa TV :
Sharing is caring!
0
SHARES
Share
Tweet
Pin
LinkedIn
Email
Print
Indian hempMalawi Defence ForceNkhotakota</t>
  </si>
  <si>
    <t>arrest, arrest, find, know, know, say, occur, identify, come, find, get, prompt, search, travel, follow, discover, travel, contain, arrest, say, hail, hail, nab, arrest, say, travel, arrest, travel, say, board, drive, have, travel, contain, total, stop, transpire, travel, contain, tell, travel, belong, board, fail, produce, arrest, say, include, charge, care</t>
  </si>
  <si>
    <t>32 kilograms</t>
  </si>
  <si>
    <t>https://www.nyasatimes.com/malawi-woman-arrested-for-possessing-indian-hemp/</t>
  </si>
  <si>
    <t>Malawi woman arrested for possessing Indian hempDecember 2, 2014 Harry Chibwe -Nyasa Times 21 CommentsPolice at Chingeni road block in Malawi’s Eastern district of Balaka are keeping in custody a 30 year old woman they arrested Monday night for allegedly found with Indian hemp weighing approximately 120 kilograms.
Hemp the woman hid in the baskets
The arrest comes six days after the Police at the same road block arrested a Zomba based man for being found with Indian hemp.
Balaka police spokesperson sub-inspector Joseph Sauka says the suspect Veronica Mwale hid  the Indian hemp in two big baskets.
“The suspect was travelling to Blantyre from Nkhotakota in a 7 tonner lorry registration number BP 1870 of Visionary Ideas which carried planks.
“Upon arrival at Chingeni road block, the officers found the two baskets full of loose Canabis sativa commonly known as Indian hemp weighing approximately 120 kilograms and was covered by dried fish and tied in mosquito net.
“Upon investigations, the officer discovered that the cannabis sativa belonged to the suspect Veronica Mwale,” says Sauka.
Meanwhile, the suspect is in Police custody waiting to appear before court where she will answer a case of being found in possession of Canabis Sativa without licence contrary to regulation 19(1) as read with section 4(a) of Dangerous Drug Act.
Veronica Mwala comes from Timeyo village, Traditional Authority Mkhwala in Nkhotakota district.
Balaka Police Station Community Policing Coordinator Inspector Kennedy Langwani, says the Police in the district is strengthening security in the district ahead of Christmas and New Year festivities so that the season should be crime free and this is just the beginning of tightening security.
Follow and Subscribe Nyasa TV :
Sharing is caring!
0
SHARES
Share
Tweet
Pin
LinkedIn
Email
Print
BalakaIndian hempMalawi Police</t>
  </si>
  <si>
    <t>arrest, possess, keep, arrest, find, weigh, hide, come, arrest, base, find, say, hide, travel, carry, find, know, weigh, cover, dry, tie, discover, belong, say, wait, appear, answer, find, read, come, say, strengthen, tighten, care</t>
  </si>
  <si>
    <t>approximately 120 kilograms approximately 120 kilograms</t>
  </si>
  <si>
    <t>https://www.nyasatimes.com/police-recovers-50kgs-indian-hemp-at-chingeni-roadblock/</t>
  </si>
  <si>
    <t>Police recovers 50kgs Indian hemp at Chingeni roadblockNovember 30, 2014 Harry Chibwe -Nyasa Times 38 CommentsPolice at Chingeni Road Block in Malawi’s eastern district of Balaka  have arrested a 30 year old man for allegedly being found in possession of Indian hemp which was packed in an expand suitcase in a bus.
Indian Hemp impounded in Balaka
The Road Block Coordinator Assistant Superintendent Anitta Njanji, says the suspect Stewart M’dala was traveling to Zomba in a bus registration number BR 5967 belonging to National bus Company.
“Upon arrival at Chingeni road block, the officers found an expand suitcase containing loose Canabis sativa commonly known as Indian hemp weighing approximately 50 kilograms. Upon investigations, the officer discovered that the cannabis sativa belonged to the suspect Stewart M’dala,” says Njanji.
He says the suspect is in police custody waiting to appear before court where he will answer a case of being found in possession of Canabis Sativa without licence contrary to regulation 19(1) as read with section 4(a) of Dangerous Drug Act.
Stewart M’dala comes from Robertson village, Traditional Authority Mlumbe in Zomba district.
Last week police at the same road block also recovered a ‘check bag’ full of Indian hemp in a Premier Coach which was heading Blantyre from Mzuzu via Zalewa.
Follow and Subscribe Nyasa TV :
Sharing is caring!
0
SHARES
Share
Tweet
Pin
LinkedIn
Email
Print
BalakaIndian hempMalawi Police</t>
  </si>
  <si>
    <t>recover, arrest, find, pack, impound, say, travel, belong, find, contain, know, weigh, discover, belong, say, say, wait, appear, answer, find, read, come, recover, head, care</t>
  </si>
  <si>
    <t>approximately 50 kilograms</t>
  </si>
  <si>
    <t>https://www.nyasatimes.com/malawi-prison-warders-arrested-for-selling-indian-hemp-to-inmates/</t>
  </si>
  <si>
    <t>Malawi Prison warders arrested for selling Indian hemp to inmatesOctober 19, 2013 Nyasa Times 15 CommentsPolice in Blantyre have arrested two Chichiri Prison warders, Wilfred Makuwila and Dickson Mtungama for selling Indian hemp (Chamba) to inmates.
Southern Region Police Publicist, Nicholas Gondwa told Nyasa Times, the two confessed to have committed the crime when interrogated, but could not divulge where they source the narcotic drug.
Gondwa said Makuwila 29, and Mtungama 32 were arrested on Friday (October 18th) after one of the inmates, Moses White was found in possession of about 1 kilogram of Indian hemp.
“On Friday October 18, 2013 Chichiri prison station officer senior superintendent E. Chisi caught convicted prisoner, Moses White with three packets of loose indian hemp weighing about 1kg, and the matter was reported to police.
Gondwa: Police keeping suspects in custody
“When interviewed, White said he got the hemp from Makuwila who later confessed to have gotten it from his boss, Mtungama,” explained Gondwa.
Gondwa added that the law-enforcers have found 86 brand new blankets in Mtungama’s house during a search.
Police investigations revealed that the blankets belonged to the prison department and were to be distributed to the prisoners.
“Chichiri Prison stores clerk has identified the blankets. And Mtungama confessed to have been buying them from the inmates; for what reasons, we don’t know yet”.
Mtungama is expected to answer two charges of theft by public servant and possession of Indian hemp. While Makuwila will be charged with theft by public servant.
The two are meanwhile in Soche Police custody waiting for court trial where it will be determined on whether to be granted bail or put on remand at Chichiri Prison.
Wilfred Makuwila hails from Zalengela village in Traditional Authority Ganya in Ntcheu while Dickson Machilika is from Machilika village, T/A Kumtumanje in Zomba.
Follow and Subscribe Nyasa TV :
Sharing is caring!
0
SHARES
Share
Tweet
Pin
LinkedIn
Email
Print
Indian hempprisons</t>
  </si>
  <si>
    <t>arrest, sell, arrest, sell, inmate, tell, confess, commit, interrogate, divulge, source, say, arrest, find, catch, convict, weigh, report, keep, interview, say, get, confess, get, explain, add, find, reveal, belong, distribute, identify, confess, buy, know, expect, answer, charge, wait, determine, grant, put, hail, care</t>
  </si>
  <si>
    <t>about 1 kilogram about 1kg</t>
  </si>
  <si>
    <t>https://www.nyasatimes.com/malawi-police-impounds-200-bags-of-indian-hemp/</t>
  </si>
  <si>
    <t>Malawi Police impounds 200 bags of Indian hempOctober 30, 2012 Nyasa Times 6 CommentsMalawi Police at Nkhunga in Dwangwa, Nkhotakota district have impounded 111 bags of Indian hemp each weighing about 50 kilogrammes, the largest cache the law enforcers have ever netted since a series of road blocks have been set up along the Mzuzu to Blantyre Lakeshore road.
This development brings to 201 the number of bags of Indian hemp the Police at Nkhunga have impounded in October alone.
“This is the biggest load to be impounded and as Police we feel our drive to fight drug trafficking and crime in the country is bearing fruits,” Nkhunga Police Station Public relations Officer Labani Makalani said in a statement made available to Nyasa Times on Tuesday.
According to Makalani the 111 bags were confiscated during the night of 29th to 30th October, 2012 when Police received a tip off that some men wanted to traffic the substance from Dwangwa to Blantyre.
Cops inspecting bags of impounded cannabis
“Following this information, a team of Police Officers led by Operations Officer Assistant Superintendant Robert Twalibu mounted an impromptu check point at a certain place along the Dwangwa to Nkhotakota M5 tarmac road.
“At about midnight, they impounded a 10 tonne truck, registration number TO 3825 belonging to W.L. trucking of Thyolo district but the driver and all the occupants managed top escape,” Makalani said.
He said a moment later two men pulled to the scene whilst driving a Toyota vista saloon bearing a Zambian registration number AAQ 5223.
“They told the Officers that they were the owners of the bags and offered bribes to let the truck free but the officers turned down the offer. The Officers then arrested the alleged traffickers,” the Police Publicist said.
The alleged traffickers have been identified as Ali Alan Abdu, aged 42, of Makanjira village, Traditional Authority Katuri in Mangochi district and Harrison Banda, aged 23 years, of Saluti village, Traditional Authority khosolo in Mzimba district.
Police have since charged the duo with Being Found in Possession of Hemp Indian without License under regulation 4A of the Dangerous Drug Regulation as read with section 19(1) of the Dangerous Drug Act.
In a related development Nkhunga Police on October 8th 2012 also impounded 47 bags of Indian hemp which were concealed in an ERF truck registration number PE 2054 which was carrying 31 tons of coal destined for Blantyre.
Police arrested the driver Levi Mpata aged 31, of Kachikumba village, Traditional Authority Mtwalo in Mzimba district. The truck belongs to Mr. Prince Nthambazale of Nthambazale Transport in Mzuzu.
Nkhunga Second Grade Magistrate Court has since slapped Mpata with a 10 year imprisonment with hard labour jail term.
And during the night of the 19th to 20th October, 2012 Nkhunga Police also impounded a truck which had 43 bags of Indian hemp and arrested four suspects in the process
The suspects had creatively concealed the hemp inside bags containing maize and rice husks (Madeya) in order to evade scrutiny at Police check points. The hemp was destined for Blantyre.
Follow and Subscribe Nyasa TV :
Sharing is caring!
0
SHARES
Share
Tweet
Pin
LinkedIn
Email
Print
Indian hempNkhotakota</t>
  </si>
  <si>
    <t>impound, impound, weigh, net, set, bring, impound, impound, feel, fight, bear, say, make, accord, confiscate, receive, want, traffic, inspect, follow, lead, mount, impound, belong, manage, say, say, pull, drive, bear, tell, offer, let, turn, arrest, allege, say, allege, identify, charge, find, read, impound, conceal, carry, destine, arrest, age, belong, slap, impound, have, arrest, conceal, contain, evade, destine, care</t>
  </si>
  <si>
    <t>about 50 kilogrammes 10 tonne 31 tons</t>
  </si>
  <si>
    <t>https://www.nyasatimes.com/malawi-police-drug-traffickers-in-gun-battle-99-bags-of-indian-hemp-confiscated/</t>
  </si>
  <si>
    <t>Malawi Police, drug traffickers in gun-battle: 99 bags of Indian Hemp confiscatedSeptember 25, 2012 Nyasa Times Be the first to commentA “gun battle” between drug traffickers and Police in Nkhotakota broke out on Saturday evening but the law enforcers confiscated 99 bags of 50kilogrmme of narcotic drugs suspected to be Indian Hemp.
The alleged traffickers are still at large after they abandoned the vehicle they used in transporting the drug.
Nkhotakota Police spokesperson Sergeant Kaitano Lubrino confirmed the development in a statement made available to NyasaTimes.
Lubrino said on the material day, the traffickers, who were travelling in a Toyota Hiace registration number PE 2177 bearing an ownership of M. Maulidi of P.O Box 3365 Blantyre, were heading in the direction of Salima Boma from Dwangwa direction along the M5 lakeshore road.
Cops inspecting bags of impounded cannabis
“When they reached Nkhotakota Police roadblock they passed through unsearched by following very closely two other vehicles that where in front of them but later they abandon the vehicle carrying the dangerous drug fearing heavy armed police officers who were chasing them,” the Police Publicist said.
According to the Officer in Charge of the roadblock Sub inspector Andrew Machemba the traffickers did manage to pass through and failed to comply with an order to stop.
“Immediately the Police fired three shots at the Minibus’s fuel tank side but this did not make the traffickers to stop. Fortunately, one of the junior cops manning the roadblock has a car and Police used it in chasing the traffickers whilst shooting in the air to stop the driver but he didn’t.
“But after about 15 kilometers of cat and mouse chase, Police found the alleged Minibus abandoned in the bush besides the M5 road and the traffickers gone,” Lubrino said.
The drug traffickers are reported to have also fired shots.
This is a second time Police in the district have seized large amounts of Chamba. Earleir this year the Court there fined two men K400 000.00 each or in default to serve a 7 years jail after it found them guilty for being found in possession of 52 bags of Indian hemp without licence.
Follow and Subscribe Nyasa TV :
Sharing is caring!
0
SHARES
Share
Tweet
Pin
LinkedIn
Email
Print
Indian hempMalawi Police</t>
  </si>
  <si>
    <t>break, confiscate, suspect, allege, abandon, use, transport, confirm, make, say, travel, bear, head, inspect, reach, pass, follow, abandon, carry, fear, chase, say, accord, manage, pass, fail, comply, stop, fire, make, stop, man, have, use, chase, shoot, stop, do, find, allege, abandon, go, say, report, fire, seize, fine, serve, find, find, care</t>
  </si>
  <si>
    <t>https://www.nyasatimes.com/court-convicts-duo-for-possessing-indian-hemp/</t>
  </si>
  <si>
    <t>Court convicts duo for possessing Indian hempJune 9, 2012 Nyasa Times Be the first to commentThe Nkhunga Second Grade Magistrate Court at Dwangwa in Nkhotakota District has ordered a 29 year old woman and her accomplice a 27 year old man to pay K10, 000.00 fines each or serve a 12 month jail term after finding them guilty for being in possession of 21 kilograms of Indian hemp.
The woman convict, Judith Kachepa hails from Lobeni village, Traditional Authority Chikumbu in Mulanje District while Thomas Banda comes from Chimulu village, Traditional Authority Khosolo in Mzimba district.
Prosecutor Sub Inspector Wills Asibu told the court that the two were arrested at Dwangwa Trading Centre by officers on night patrol after they received a tip off that the two wanted to take the Indian hemp to Blantyre for sell.
They both pleaded guilty to being found in possession of Cannabis Sativa without License according to regulation 4A of the Dangerous Drug Regulation as read with section 19(1) of the Dangerous Drug Act before the court.
Magistrate Rex Nsolo said the court decided to mete to pass a lenient sentence because the two did not wasted the Court’s time.
Nsolo then ordered the two to pay K10, 000 fine each or in default to twelve (12) months IHL. The woman has since been released after paying the fine.
Follow and Subscribe Nyasa TV :
Sharing is caring!
0
SHARES
Share
Tweet
Pin
LinkedIn
Email
Print
Indian hemp</t>
  </si>
  <si>
    <t>convict, possess, commentthe, order, pay, serve, find, hail, come, tell, arrest, receive, want, take, plead, find, accord, read, say, decide, mete, pass, waste, order, pay, release, pay, care</t>
  </si>
  <si>
    <t>https://mwnation.com/amanga-ogulitsa-chamba/</t>
  </si>
  <si>
    <t>Amanga ogulitsa chambaby Staff Writer 03/05/2015 in Chichewa 1 min read
0Share on Facebook
Share on Twitter
Share on WhatsApp
Share on Linkedin
Linkedin
Share via Email
Wolemba ndi JOSEPH MKANGO*
Apolisi ku Zalewa m’boma la Neno amanga abambo awiri atawapeza ndi chamba cholemera makilogalamu 10.
Minda ya chamba ngati iyi njoletsedwa
Malinga ndi wapolisi wofufuza nkhani zosiyanasiyana James Kancheka, awiriwo ndi John Tamani wa zaka 27 ndi James Chibani wa zaka 34 omwe ndiwochokera kwa m’mudzi mwa Zalewa kwa T/A Symon m’bomalo.
“Anthu ndiwo adatsina khutu apolisi ponena kuti awiriwa amagulitsa chamba. Mchitidwe wogulitsa chamba ukusokoneza ena mpaka kusiya sukulu panjira ndipo ena akupenga nacho kumene,” adatero Kancheka.
Iye adati nchifukwa chake apolisi akuchilimika kumanga opezeka ndi chamba kuti ena atengerepo phunziro.
Padakalipano, chambacho achitengera kumalo ofufuzira zinthu a Bvumbwe Research Station kuti akachiyese.
*a Mkango ndi mtolankhani wathu wapadera.
Tags: ChambaMalawiMarijuana</t>
  </si>
  <si>
    <t>ogulitsa, read, wapolisi, wa, wa, apolisi, wogulitsa, chake</t>
  </si>
  <si>
    <t/>
  </si>
  <si>
    <t>https://www.nyasatimes.com/driver-abandons-vehicle-full-indian-hemp/</t>
  </si>
  <si>
    <t>Driver abandons vehicle full of Indian hempDecember 17, 2017 Anjoya Mwanza – Mana 2 CommentsNkhunga Police in Nkhotakota are looking for an unknown driver who  abandoned a Nissan Tiida registration number MC 5047 with 20 bags of stuff suspected to be Indian hemp.
The abandoned vehicle
Bags of chamba found in the car
Public Relations Officer (PRO) for Nkhunga Police Station’s, Ignatius Esau confirmed  they have so far recovered the 20 bags of suspected cannabis sativa and the motor vehicle.
“We received a tip from members of the general public that there was a motor vehicle plunged into Illovo Forest, a certain idle land within Dwangwa Estate, for about three hours.
“Following the tip from members of the general public, police on December 14 intercepted the said motor vehicle inside Illovo Forest in Dwangwa where it was parked,” he said.
According to documents on the vehicle, the car belongs to a Mr Hasaan Mussa.
Police have since commended communities around Dwangwa for partnering with them in the process to prevent and reduce crime in the area.
In a related development, an unknown woman was on Friday found gruesomely murdered and dumped by unidentified assailants in Bua River at Chidzuma Village, Traditional Authority Mphonde in the same district (Nkhotakota).
Nkhotakota Police Deputy Public Relations Officer (PRO) Paul Malimwe confirmed the development, saying the deceased was aged between 28 and 30 years old.
The deputy publicist explained that the dead body was found in a decomposed state with chopped left breast and several deep cuts in the head, hands and both legs.
Malimwe said postmortem at Nkhotakota District Hospital revealed the death was due to loss of blood following the cuts the deceased sustained.
Meanwhile, Police have instituted an investigation to bring to book suspects involved in the murder.
“We therefore ask the general public to assist where possible with any information which can lead to the arrest of the suspects,” said Malimwe.
Follow and Subscribe Nyasa TV :
Sharing is caring!
0
SHARES
Share
Tweet
Pin
LinkedIn
Email
Print
Indian hemp</t>
  </si>
  <si>
    <t>abandon, look, abandon, suspect, abandon, find, confirm, recover, suspect, receive, be, plunge, follow, intercept, say, park, say, accord, belong, commend, partner, prevent, reduce, find, murder, dump, confirm, say, age, explain, find, chop, leave, say, reveal, follow, sustain, institute, bring, involve, ask, assist, lead, say, care</t>
  </si>
  <si>
    <t>https://www.mwnation.com/man-arrested-cultivating-hemp/</t>
  </si>
  <si>
    <t>Man arrested for cultivating hempby Richard Folokiya 31/10/2017 in National News 1 min read
0  Kanengo Police Station has arrested a 33-year-old man for cultivating Indian hemp at Kamange Village along the banks of Mtedza River in Lilongwe.
The suspect, identified as Christopher Chagazika, was arrested on Thursday after Kanengo Police Station criminal investigation department CID) officers raided the farm where the hemp was cultivated alongside maize, according to the station’s spokesperson Laban Makalani.
Chagazika poses with the uprooted hemp
He said the investigation team uprooted more than 500 plants of Indian hemp from the field.
“When the team uprooted the weed, they sent it to Chitedze Research Station for examination while Chagazika was put in custody waiting to appear before court soon after getting the results from Chitedze Research Station. He is expected to answer a case of cultivating Indian hemp contrary to Regulation 6 of the Dangerous Drugs Act,” said Makalani.
Chagazika comes from Kamange Village in Traditional Authority Chitukula in Lilongwe. n</t>
  </si>
  <si>
    <t>arrest, cultivate, read, arrest, cultivate, identify, arrest, raid, cultivate, accord, pose, say, uproot, uproot, send, put, wait, appear, get, expect, answer, cultivate, say, come</t>
  </si>
  <si>
    <t>https://mwnation.com/man-in-for-possessing-indian-hemp/</t>
  </si>
  <si>
    <t>Man in for possessing Indian hempby Precious Kumbani 31/03/2016 in Editors Pick, National News 1 min read
0Police in Blantyre have arrested 22-year-old Robert Austin for being found in possession of Indian hemp.
Blantyre police assistant spokesperson Andrew Mayawo said in an interview the police arrested Austin after a tip off from the public.
He said Austin was arrested at Wenela bus depot when he was about to board a minibus heading to Machinjiri Township in the city.
Austin, who hails from Ziyanjana Village in the area of Traditional Authority Nthiramanja in Mulanje, will appear in court soon to answer a charge of being found in possession of Indian hemp.
Still in Blantyre, police are keeping in custody two men, Francis Sefu, 24, and 19 year-old Chikondi Chiwanga for robbery.
The two are said to have attacked Allan Mwafulirwa and robbed him of a laptop at Chirimba trading centre at around 8 o’clock in the evening on Wednesday.
They will appear in court soon to answer charges of theft.</t>
  </si>
  <si>
    <t>possess, read, arrest, find, say, arrest, say, arrest, board, head, hail, appear, answer, find, keep, say, attack, rob, appear, answer</t>
  </si>
  <si>
    <t>https://www.nyasatimes.com/court-fines-castel-malawi-boss-k1m-for-cultivating-hemp/</t>
  </si>
  <si>
    <t>Court fines Castel Malawi boss K1m for cultivating HempJune 6, 2022 Nyasa Times Reporter Be the first to commentThe Blantyre Senior Resident Magistrate Court has fined Castel Malawi Limited Managing Director, Herve Milhade, K1 million for cultivating Indian Hemp popularly known as Chamba or in default serve 12 months imprisonment.
Senior Resident Magistrate, Martin Chipofya has imposed the same punishment on Milhande’s accomplice, Murie Jan.
Castel Malawi MD Herve Milhade
Chipofya imposed the fines on the two after the French nationals pleaded guilty to the charges levelled against them.
They were subsequently convicted on 2 June this year.
The two convicts were arrested on April 8 this year at Milhade’s residence at Kabula Heights in Blantyre.
A total of 59 plants of the hemp, which weighed 45 kilogrammes, were found at Milhade’s home and the plants were forfeited by the police pursuant to Section 17(6) of the Dangerous Drugs Act.
Meanwhile, Chipofya has said that if the parties involved in the case are not satisfied with the sentencing, they are free to appeal his determination within 30 days from 6 June 2022.
Milhade is 60-years old whereas Jan is 50 and are both French nationals but currently living and working in Malawi.
Follow and Subscribe Nyasa TV :
Sharing is caring!
0
SHARES
Share
Tweet
Pin
LinkedIn
Email
Print</t>
  </si>
  <si>
    <t>fine, m, cultivate, commentthe, fine, cultivate, know, serve, impose, impose, plead, level, convict, arrest, weigh, find, forfeit, say, involve, appeal, live, work, care</t>
  </si>
  <si>
    <t>https://www.nyasatimes.com/mzuzu-teen-boy-in-cooler-over-hemp-business/</t>
  </si>
  <si>
    <t>Mzuzu teen boy in cooler over hemp businessJanuary 6, 2020 Tiwonge Munthali -Nyasa Times 2 CommentsA nineteen-year old man in the northern region administrative capital Mzuzu has been nabbed by police, and is currently in custody for allegedly “growing” and “selling” Indian hemp, which is illegal under Malawian laws.
Hastings Phiri was arrested Sunday in Luwinga, Mzuzu’s industrial location, after residents reported him the police.
Indian hemp’s narcotic relative, also known to users as Malawi gold, is so popular
Northern region police deputy publicist, Maurice Chapola, told Nyasa Times that, apparently, Phiri had been engaged in the trade for “some time.”
“We were tipped that the man was cultivating and selling chamba within Luwinga, and our team went there and found out that it was true,” said Chapola.
At the scene of Phiri’s arrest police also confiscated Indian hemp that was “well-packed in plastic bags.”
According to Chapola, Phiri hails from the area of Traditional Authority (T/A) Msakambewa in Dowa district.
The suspect will be charged with the offence of cultivating Indian hemp under the Dangerous Drugs Act.
Follow and Subscribe Nyasa TV :
Sharing is caring!
0
SHARES
Share
Tweet
Pin
LinkedIn
Email
Print
Indian hempMzuzu</t>
  </si>
  <si>
    <t>nab, grow, sell, arrest, report, know, tell, engage, tip, cultivate, sell, go, find, say, confiscate, accord, hail, charge, cultivate, care</t>
  </si>
  <si>
    <t>https://www.nyasatimes.com/police-arrest-man-with-6-bags-of-indian-hemp/</t>
  </si>
  <si>
    <t>Police arrest man with 6 bags of Indian hempJuly 8, 2020 Maxwell Kudzala - Mana 4 CommentsMalawi Police Service in Mangochi are keeping in custody Mario Makweche, 49 for allegedly possessing of 6 bags of Cannabis sativa, a narcotic herb commonly known as Chamba, contrary to Regulation 4 (a) as read with Section 19 of Dangerous Drugs Act.
Makweche arrested with Chamba bags
Mangochi Police Public Relations Officer, Inspector Rodrick Maida, confirmed Makweche’s arrest, saying the police rounded the suspect up after they received a tip off from well-wishers who believed that the suspect cultivated the Indian hemp at his home.
He said police are yet to establish the weight of the illicit herb which has since been confiscated and yet to be transported to Bvumbwe Research Station for examination.
“We arrested the suspect who is believed to have cultivated it at his home village, Chimesya in Traditional Authority Mponda in the district,” said Maida.
He thanked the public for their cooperation in providing the police with relevant information which has led to the successful arrest of the suspect.
“We are very thankful because it shows that there is cooperation between the general public and Mangochi Police Station,” Maida said, adding that it was pleasing that the police and the public share information leading to arrests of suspects.
Makweche confessed before the police that he has been dealing in the Cannabis sativa cultivation and selling for seven years.
He admitted that he grows some on his own while some supplies come from Ntaja and Balaka.
Makweche is expected to appear before the court soon after all paperwork for his case is done, according to Maida.
Follow and Subscribe Nyasa TV :
Sharing is caring!
0
SHARES
Share
Tweet
Pin
LinkedIn
Email
Print
Indian hempMalawi Police</t>
  </si>
  <si>
    <t>keep, possess, know, read, arrest, bag, confirm, say, round, receive, believe, cultivate, say, establish, confiscate, transport, arrest, believe, cultivate, say, thank, provide, lead, show, be, say, add, lead, confess, deal, admit, grow, come, expect, appear, do, accord, care</t>
  </si>
  <si>
    <t>https://www.nyasatimes.com/malawi-police-uproot-405-plants-hemp-northern-region/</t>
  </si>
  <si>
    <t>Malawi Police uproot 405 plants of hemp in Northern RegionMay 26, 2017  Taonga Nyirenda &amp; Sara Hara-Mana 4 CommentsMalawi Police in Rumphi have arrested 40 year old James Mfune from Traditional Authority Chikulamayembe in Rumphi for cultivating Indian hemp, which is illegal.
Why me? Chamba farmer in his garden
Senior Superintendent Charles Mpezeni of Rumphi Police Station said police were tipped-off that the suspect was cultivating Indian hemp in his garden, which prompted police investigation.
“We received a tip from well-wishers that someone was cultivating Indian hemp and we organised an operation which led to the arrest of the suspect and the uprooting of 405 plants of cannabis in his garden. The suspect planted Indian hemp on an anthill which was in the middle of his maize field. This is where the plants of cannabis were uprooted,” said Mpezeni.
The police officer said Mfune was arrested on the spot and charged with cultivating Indian hemp contrary to the Dangerous Drugs Act.
“The suspect is in police custody and has been charged with the offence of cultivating Indian hemp, contrary to Regulation 7 of the Dangerous Drugs Act,” he said.
Mfune comes from Chipereka Village in the area of Traditional Authority Chikulamayembe in the district.
Arrests in Lilongwe
In a related development, Police in Lilongwe have arrested two people for being found with a backpack and two expand bags full of Cannabis Sativa.
The two have been identified as 27 year old Vincent Tembo of Kaseleka village T/A Kaomba in Kasungu and 18 year old Yamikani Jenikala of Benjamin village, T/A Nthache also from Kasungu district.
Lilongwe Police Station spokesperson Inspector Kingsley Dandaula said the two were arrested at Bunda roadblock on May 24, 2017.
“Police officers on duty stopped Ulemu Bus registration number BU 4875 travelling to Blantyre. Upon conducting a routine search, they came across a backpack and two suitcases full of Indian hemp. The discovery of the owners of the bags was made following a tip from a well wisher,” said Dandaula.
Dandaula said it is important for the public to be informing the police on criminal activities so that the police may act on the same.
“It is vital to tip police officers on suspicious activities. In this case, if the suspects were not arrested, the hemp would have reached the market and be sold to a lot of people including minors,” explained Dandaula.
The hemp has been sent to Chitedze Research Station for examination. Currently, the two suspects are in custody waiting for trial.
Follow and Subscribe Nyasa TV :
Sharing is caring!
0
SHARES
Share
Tweet
Pin
LinkedIn
Email
Print
Indian hemp</t>
  </si>
  <si>
    <t>uproot, arrest, cultivate, say, tip, cultivate, prompt, receive, cultivate, organise, lead, plant, uproot, say, say, arrest, charge, cultivate, charge, cultivate, say, come, arrest, find, expand, identify, say, arrest, stop, travel, conduct, come, make, follow, say, say, inform, act, tip, arrest, reach, sell, include, explain, send, wait, care</t>
  </si>
  <si>
    <t>https://www.nyasatimes.com/man-arrested-for-cultivaging-indian-hemp/</t>
  </si>
  <si>
    <t>Man arrested for cultivaging Indian hempNovember 8, 2018 Chifundo Nedi -Mana 6 CommentsMalawi Police in Lilongwe Mhave arrested a 41 year old man, Patrick Biyeni for cultivating Indian hemp locally known as Chamba in his farm in Area 10 which made a body of land cruiser full after Police uprooted it.
Biyeni arrested ofr cultivating hemp
According to Central Region Police Public Relations Officer (PRO), Nolliettie Chimala, Police received the information from members of the community that the suspect cultivates Indian hemp in his farm found along the stream of Kamanthongo which is between Areas 10 and 43 in the city.
She added that the suspect mixed the plant with maize, cassava, onions, beans, green pepper and assorted vegetables in order to trick the public.
“Upon following the report we received from the members of the community, Police rushed to the scene and managed uproot the plant and arrest the suspect,” the PRO said.
Chihana urged the public to continue providing them with such kind of information about people who may be seen possessing, cultivating and selling the substance because criminals always live in our communities.
The suspect is pending court proceedings to answer charges of illegal cultivation of Indian hemp which Contravenes Regulation 6A as read with 19 of Dangerous Drug Act.
Biyeni hails from Nenekeza Village, Traditional Authority (TA) Kwataine, in Ntcheu district.
Follow and Subscribe Nyasa TV :
Sharing is caring!
0
SHARES
Share
Tweet
Pin
LinkedIn
Email
Print
Indian hemp</t>
  </si>
  <si>
    <t>arrest, cultivage, arrest, cultivate, know, make, uproot, arrest, cultivate, accord, receive, cultivate, find, add, mix, trick, follow, receive, rush, manage, uproot, arrest, say, urge, continue, provide, see, possess, cultivate, sell, live, pende, answer, read, hail, care</t>
  </si>
  <si>
    <t>https://www.nyasatimes.com/malawi-police-arrest-woman-found-3-bags-indian-hemp/</t>
  </si>
  <si>
    <t>Malawi Police arrest woman found with 3 bags of  Indian HempAugust 21, 2016 Thokozani Beaton –Nyasa Times 3 CommentsMalawi Police in Kasungu are keeping in custody a woman, Agness Chisale, 26, for being found in possession of 3 bags of Cannabis Sativa also known as Indian Hemp.
She was arrested on Friday at Chisazima Road Block by police officers, who were conducting search duties, Kasungu police spokesman Harry Namwaza said.
“The seized bags of Indian Hemp will be taken to Chitedze Research for analysis,” spokesman indicated.
The suspect has since been charged with Found in Possession of Indian Hemp without a Licence .
She will appear before court soon when enquiries are completed,according to Namwaza.
Agness Chisale comes from Kantchere village, Traditional Authority Kayembe in Dowa district.
Follow and Subscribe Nyasa TV :
Sharing is caring!
0
SHARES
Share
Tweet
Pin
LinkedIn
Email
Print
Indian hemp</t>
  </si>
  <si>
    <t>find, keep, find, know, arrest, conduct, say, seize, take, indicate, charge, find, appear, complete, accord, come, care</t>
  </si>
  <si>
    <t>https://www.nyasatimes.com/two-arrested-found-possession-indian-hemp/</t>
  </si>
  <si>
    <t>Two arrested for being found in possession of Indian HempAugust 27, 2016 Elijah Phimbi - Nyasa Times Be the first to commentMalawi Police in Balaka are keeping in custody two men for allegedly being found in possession of eight bags of Indian Hemp.
Here are our bags of Chamba
Balaka Police Publicist Inspector Edith Kachotsa identified the two as Rafick Gama aged 34 and hails from Kaphikamtama Village in the area of Traditional Authority Chigalu in Blantyre and his assistance Emmanuel Malefula 23 from Pindani Village T/A Chimaliro in Thyolo district.
Kachotsa said the two are employees of Progressive Transport.
“Rafick was driving M/V Van with Registration Number BL 78 belonging to Progressive transport and he was driving from Lilongwe to Blantyre. Upon arrival at chingeni roadblock Police officers on duty stopped the vehicle at around 0300hrs, after a thorough check they found eight bags of cannabis sativa hidden under bags of cement and cartons of frozy drinks,” said Inspector Kachotsa.
She said both suspects will appear in court soon to answer a case of being found in Possession of Cannabis Sativa which is contrary to Regulation 4(a) section 19 of Dangerous Drug Act.
Meanwhile, Kachotsa has pleaded with the general public to tip the police if they are aware of anyone possessing dangerous drugs.
Follow and Subscribe Nyasa TV :
Sharing is caring!
0
SHARES
Share
Tweet
Pin
LinkedIn
Email
Print
Indian hemp</t>
  </si>
  <si>
    <t>arrest, find, keep, find, identify, age, hail, say, drive, belong, drive, stop, find, hide, say, say, appear, answer, find, plead, tip, possess, care</t>
  </si>
  <si>
    <t>https://www.nyasatimes.com/malawi-army-soldier-arrested-possessing-indian-hemp/</t>
  </si>
  <si>
    <t>Malawi army soldier arrested for possessing Indian hempApril 6, 2018 Wanga Gwede- Nyasa Times 6 CommentsA Malawi Defence Force (MDF) soldier Akex Kanjanga  has been arrested by police for allegedly being found in possession of 16 plastic bags of Indian Hemp.
Indian hemp’s narcotic relative, also known to users as Malawi gold, is so popular
Kanjanga, who is based at Engineering Battalion in Kasungu, was arrested  at Thavite Trading Centre in Salima at the weekend where police officers mounted a roadblock along the lakeshore road.
Central Region police spokesman Nolliettie Chihana Chimala confirmed the arrest.
“In the course of searching passengers’ bags, police found 16 plastic bags and one plastic bag of Indian hemp  seeds in the suspect’s travel bag. He was arrested immediately,” Chimala said.
The police spokeswoam said a smaple of the Indian hemp will be sent to Chitedze Research Station for examination and analysis.
Kanjanga, 23, will appear in court soon to answer the charge of being foudnin possession of Indian hemp without a licence, according to police.
The solider comes from Msongola Village, Traditional  Authority Kwataine in Ntcheu District.
Police also arrested Laurent Medson Tambala, 30, for being found with 11 platsic bags of Indian hemp.
Tambala comes from Kapangalika Village,  T/A Khongoniu in Lilongwe District.
Follow and Subscribe Nyasa TV :
Sharing is caring!
0
SHARES
Share
Tweet
Pin
LinkedIn
Email
Print
Indian hempMalawi Defence Force</t>
  </si>
  <si>
    <t>arrest, possess, arrest, find, know, base, arrest, mount, confirm, search, find, arrest, say, say, send, appear, answer, accord, come, arrest, find, come, care</t>
  </si>
  <si>
    <t>https://www.nyasatimes.com/acb-officer-arrested-for-cultivating-indian-hemp-on-bail/</t>
  </si>
  <si>
    <t>ACB officer arrested for cultivating Indian Hemp, on bailJanuary 12, 2012 Nyasa Times Be the first to commentPolice in Mzuzu made a lunch hour arrest of Anti Corruption Bureau (ACB) Investigations Officer for allegedly cultivating Indian Hemp at his Katoto yard.
Mzuzu Police Spokesperson Edward Longwe confirmed the arrest of Kondwani Zulu, 35, of Kachilenga Village, Traditional Authority Mzukuzuku in Mzimba district who is currently in Police custody pending investigations.
Longwe said Zulu was arrested after Police discovered eight plants in a garden at his yard.
Zulu: Arrested and on bail
“Police had gone to crime scene in Katoto Township. Unfortunately the crime scene turned to be a place next to Zulu’s house. Afterdoing their job. Our CID officers decided to take a short cut that passes through his yard.
“That is when they discovered eight well tendered plants. They appeared pruned suggesting that harvesting did take place,” the Police spokeman said.
Longwe said the CID then called Zulu, who was at the office, to come home.
“They arrested him at home and took him to Police,” he said.
He has been charged with an offence of cultivating Indian hemp which is contrary to regulation 4 of the Dangerous Drugs Regulations.
Zulu, who has been taking head on on cops involved in bribery, was realeased on bail
Malawi Police Service faces a lot of challenges which expose the country to continued drug production and trafficking.
Legalise?
In 2000, Deputy Minister of Agriculture Joe Manduwa surprised MPs in the august House when championed Indian hemp’s legalisation.
Manduwa argued that Malawi stood to gain a great deal from cultivating the plant, which he said was a much-sought-after commodity on the world market and could be a valuable alternative to tobacco.
A recent World Bank study says Malawi’s cannabis has a street value of $8.5 million (K1.4 billion) – about 0.2 percent of the country’s GDP.
“Since Malawi farmers receive only about a fifth of the price for which it’s being sold on foreign consumer markets, the positive effect of the production of cannabis on the overall Malawi economy is negligible,”says the Bank in a study done in last year.
Follow and Subscribe Nyasa TV :
Sharing is caring!
0
SHARES
Share
Tweet
Pin
LinkedIn
Email
Print
ACBIndian hempKondwani Zulu</t>
  </si>
  <si>
    <t>arrest, cultivate, make, cultivate, confirm, pende, say, arrest, discover, arrest, go, turn, afterdoe, decide, take, pass, discover, tender, appear, prune, suggest, take, say, say, call, come, arrest, take, say, charge, cultivate, take, involve, realease, face, expose, continue, surprise, champion, argue, stand, gain, cultivate, say, seek, say, have, receive, sell, do, care</t>
  </si>
  <si>
    <t>https://www.nyasatimes.com/kasungu-man-fined-k150-000-found-indian-hemp/</t>
  </si>
  <si>
    <t>Kasungu man fined K150, 000 for being found with Indian hempJune 9, 2017 Thokozire Kadzakumanja- Mana Be the first to commentKasungu First Grade Magistrate Court has fined Patrick Phiri, 47, MK150, 000 or in default serve a 12 months jail term for being found guilty of possessing Indian hemp.
Chamba convict
Phiri was arrested on 23rd May at Chisazima Roadblock where he was found with three bags of Indian hemp which he had mixed with charcoal.
During court hearing on Wednesday, Prosecutor Sergeant Thokozani Juziwell requested the State to give Phiri a stiff sentence in order to deter would be offenders.
“If such cases are to be reduced, perpetrators like Phiri should be given stiff sentences,” said Juziwell.
In mitigation, Phiri who pleaded guilty to the charge asked the court for leniency claiming it was the first time for him to be in conflict with the law.
Concurring with Juziwell, Kasungu First Grade Magistrate, Damiano Banda said; “If dangerous drugs like Indian hemp are not guarded, it would be a threat to the society especially young people.”
Banda, therefore ordered Patrick Phiri to pay a fine of MK150, 000 or in default go to prison for 12 months with hard labour.
Phiri hails from Sauya Village, Traditional Authority Nankumba in Mangochi district.
Follow and Subscribe Nyasa TV :
Sharing is caring!
0
SHARES
Share
Tweet
Pin
LinkedIn
Email
Print
Indian hempKasungu</t>
  </si>
  <si>
    <t>fine, find, fine, serve, find, possess, arrest, find, mix, request, give, deter, reduce, give, say, plead, ask, claim, concur, say, guard, order, pay, go, hail, care</t>
  </si>
  <si>
    <t>https://mwnation.com/mra-nabs-drug-mule-confiscates-indian-hemp/</t>
  </si>
  <si>
    <t xml:space="preserve">MRA nabs drug mule, confiscates Indian hempby Staff Writer 30/01/2015 in National News 1 min read
0The Malawi Revenue Authority (MRA) on Wednesday seized Indian hemp weighing 29.5kgs at Mwanza Border.
The incident took place during routine inspections conducted on an Intercape bus coming from South Africa.
Suspecious cartoons were found on the bus and inspectors descovered that the cartons contained hemp.
The carton’s owner, Prisca Musesa was immediately arrested by the Police.
The hemp, which is currently in Police custody, was disguised in well packaged bricks, sealed in a carton and suspected to be destined to another country.
MRA is appealing to members of the general public not to hesitate but tip the Authority about malpractices such as smuggling through toll free number 847 for Airtel and TNM subscribers or 80000847 for MTL subscribers.
Informants can also send their tips to the Centre through email address:reportswqm@tip-offs.com or fax to 0182 229.
 </t>
  </si>
  <si>
    <t>confiscate, read, seize, weigh, take, conduct, come, find, descovere, contain, arrest, disguise, package, seal, suspect, destine, appeal, hesitate, tip, smuggle, send</t>
  </si>
  <si>
    <t>https://www.nyasatimes.com/truck-driver-arrested-charged-with-possessing-cannabis/</t>
  </si>
  <si>
    <t>Truck driver arrested, charged with possessing cannabis January 25, 2019 Daniel Namwini- Mana 7 CommentsMalawi Police Service at Kanengo Station  in Lilongwe on Wednesday arrested a truck driver for allegedly being found in possession of 38 bags of cannabis sativa, locally known as Chamba, without license.
Bags containing cannabis
Truck loaded with Chamba
Confirming the arrest on Thursday, Central Region Police spokesperson Nolliettie Chimala said they received a tip from well-wishers that the driver, Willard Kaoloka, 35, had loaded the illicit drug in his truck’s container.
“Upon receipt of the information, they followed the suspect at his work place at AS Investments within Kanengo.
“After searching the truck’s container, it was discovered that it contained bags of Chamba. The driver was arrested instantly,” she said.
She added that the driver told the police that the bags belonged to a Zimbabwean who hired him at Area 49 zebra crossing to ferry the substance to a certain place in Mozambique.
Meanwhile, Kaoloka has been charged with being found in possession of cannabis sativa without license which is contrary to section 19 of Dangerous Drug Act.
Investigations are also underway to arrest the Zimbabwean.
Kaoloka hails from Chanika Village in the area of Traditional Authority (TA) Mkanda in Mchinji District.
Meanwhile, police are appealing to the public to continue providing them with information leading to arrest of people found cultivating, possessing and selling the prohibited plant.
Follow and Subscribe Nyasa TV :
Sharing is caring!
0
SHARES
Share
Tweet
Pin
LinkedIn
Email
Print
Indian hemp</t>
  </si>
  <si>
    <t>arrest, charge, possess, arrest, find, know, contain, load, confirm, say, receive, load, follow, search, discover, contain, arrest, say, add, tell, belong, hire, ferry, charge, find, arrest, hail, appeal, continue, provide, lead, arrest, find, cultivate, possess, sell, prohibit, care</t>
  </si>
  <si>
    <t>https://www.nyasatimes.com/police-impound-16-bags-of-hemp-in-nkhata-bay/</t>
  </si>
  <si>
    <t>Police impound 16 bags of hemp in Nkhata-BayFebruary 3, 2022 Phillip Pasula-Nyasa Times Be the first to commentPolice in Nkhata-Bay district are keeping three men in custody for allegedly being found in possession of 16 bags Cannabis Sativa.
The three are reported to have been on transit to the country’s commercial city, Blantyre.
The suspects have been identified as Anderson Chikungu (43) from Chikungu Village Traditional Authority Chapananga in Chikwawa district, Mwayi Nahawa (18) of Namakoka Village, Traditional Authority Mwambo in Zomba district and Samson Mwase (45) of Mtepuka Village, Traditional Authority Mankhambira in Nkhata-Bay district.
Chikungu is a driver, Nahawa a labourer while Mwase is a watchman and they all work with Pallet Kings Company.
Nkhata-Bay Police Publicist, Sergeant Kondwani James, said they received a tip from well-wishers on January 30, 2022 about a lorry registration number MJ 8704; an Ashok Leyland which was loaded with planks and pieces of timber from Vizara Estate with concealed suspicious sealed bags.
“Following the tip, police found the vehicle and managed to arrest the suspects who tactically loaded 16 bags of suspected Cannabis Sativa which were covered with some plunks.
“The suspects have since been charged with an offence of being found in possession of Cannabis Sativa contrary to regulation 4 (a) as read with section 19 of Dangerous Drug Act and they will appear in court soon,” explained Sergeant James.
Meanwhile, police have commended members of the community in the district for their support towards ending crime through provision of information.
Police further encourage people in the district to keep on providing important information which may help in dealing with crime.
Follow and Subscribe Nyasa TV :
Sharing is caring!
0
SHARES
Share
Tweet
Pin
LinkedIn
Email
Print</t>
  </si>
  <si>
    <t>impound, keep, find, report, identify, work, say, receive, load, conceal, seal, follow, find, manage, arrest, load, suspect, cover, charge, find, read, appear, explain, commend, end, encourage, keep, provide, help, deal, care</t>
  </si>
  <si>
    <t>https://mwnation.com/police-confiscate-29-bags-of-hemp/</t>
  </si>
  <si>
    <t xml:space="preserve">Police confiscate 29 bags of hempby AJUSSA LEONARD 26/03/2015 in National News 1 min read
0Police in the lake shore district of Nkhotakota have impounded 29 bags of cannabis sativa locally known as chamba that they found in an abandoned motor vehicle.
Nkhotakota police spokesperson William Kaponda confirmed this, saying: “The motor vehicle, a Toyota Carina-was abandoned on the night of March 11 2015 after the driver unexpectedly noted a snap roadblock erected by police. The driver dumped the car and disappeared, leaving the engine still running.”
The confiscated bags of cannabis sativa (chamba) at
Nkhotakota Police Station
Kaponda said after searching the vehicle, they found a driver’s licence as well as the bags of cannabis. The owner of the vehicle is yet to be identified.
Said Kaponda: “We encourage the public to refrain from drug-peddling to create a crime free Malawi since illicit drugs fuel criminal activities, especially among the youth.”
The spokesperson then appealed to the general public for information related to the abandoned motor vehicle and its contents since investigations are still in progress.
According to Kaponda, Nkhotakota ranks top on cannabis sativa related cases. In 2014, Nkhotakota police arrested 41 people for illegal possession of Indian hemp out of whom 28 were convicted. n
 </t>
  </si>
  <si>
    <t>confiscate, read, impound, know, find, abandon, confirm, say, abandon, note, erect, dump, disappear, leave, run, confiscate, say, search, find, identify, say, encourage, refrain, create, fuel, appeal, relate, abandon, accord, rank, arrest, convict</t>
  </si>
  <si>
    <t>https://www.nyasatimes.com/malawi-police-arrest-woman-arrested-14-bags-chamba/</t>
  </si>
  <si>
    <t>Malawi Police arrest woman arrested over 14 bags of ChambaAugust 2, 2016 Maurice Nkawihe - Nyasa Times Be the first to commentMalawi Police in the Township of Chilimba in Blantyre have arrested a 23-year-old woman Elizabeth Mitundu after being found in possession of 14 bags of Cannabis Sativa (marijuana) locally known as Chamba.
Confiscated Bags of Indian Hemp
Blantyre police Public Relations Officer, Elizabeth Divala told Nyasa Times that Mitundu was arrested on Saturday (30th July, 2016) following a tip off.
“Our officers got a tip that a watchman who was guarding a certain uncompleted house was hiding bags of Cannabis Sativa. A follow up was made, the suspect was arrested and the Cannabis Sativa was seized in the process,” explained Divala.
Mitundu hails from Kika village in the area of Traditional Authority Mulumbe in Mzimba district.
She will arraign on the charge of being found in possession of Cannabis Sativa without license contrary to Section 4 of the Dangerous Drug Regulation and Section 19 (1) of the Dangerous Drug Act.
Follow and Subscribe Nyasa TV :
Sharing is caring!
0
SHARES
Share
Tweet
Pin
LinkedIn
Email
Print
Indian hemp</t>
  </si>
  <si>
    <t>arrest, arrest, find, know, tell, arrest, follow, get, guard, hide, make, arrest, seize, explain, hail, arraign, find, care</t>
  </si>
  <si>
    <t>https://www.nyasatimes.com/malawi-police-bursts-drugs-cartel/</t>
  </si>
  <si>
    <t>Malawi Police bursts drugs cartelJanuary 12, 2013 Nyasa Times 16 CommentsPolice in Malawi’s southern district of  Balaka are keeping in custody three people for allegedly being found in possession of Cannabis Sativa commonly known as Indian hemp without licence.
Balaka police spokesperson Joseph Sauka told Nyasa Times that the suspects Harry Banda 34, George Chapotela 26 and Mavuto Phiri 20 were arrested Friday afternoon at Chingeni Roadblock by the Officers who were on duty.
Sauka says Traffic Police Officers were on Traffic checks when they received a tip that these three suspects were trafficking Cannabis Sativa from Kasungu to Blantyre on Ampex Deluxe Coach registration number MN 3.
“The officers went to the road block where they alerted their friends, and when the coach arrived; they managed to recover five big expand suitcases containing the said hemp and arrested the three who were also identified by the conductress as the owners of the bags,” says Sauka.
Cops inspecting bags of impounded cannabis
He says coach was heading Blantyre from Mzuzu via Kasungu – Lilongwe and the suspects were taken from Kasungu buses deport.
“The three are in Police custody and are expected to appear before court soon where they will answer a case of being found in Possession of Cannabis Sativa without licence contrary to regulation 19(1) as read with section 4(a) of Dangerous Drug Act,” says Sauka.
Harry Banda comes from Mwadenje Village, Traditional Authority Chimutu in Lilongwe district and George Chapotela comes from Chimasula village, Traditional Authority Njolomole in Ntcheu district while Mavuto Phiri comes from Juma village, Traditional Authority Wimbe in Kasungu district but they all run their trade at Namiyangu location in Blantyre city.
In a related development, Sauka says last week Police at the same road block recovered a television screen, car radio, and other items which were stolen from Balaka Township and also recovered a laptop computer.
Follow and Subscribe Nyasa TV :
Sharing is caring!
0
SHARES
Share
Tweet
Pin
LinkedIn
Email
Print
Indian hempMalawi Police</t>
  </si>
  <si>
    <t>burst, keep, find, know, tell, arrest, say, receive, traffic, go, alert, arrive, manage, recover, contain, say, arrest, identify, say, inspect, say, head, take, deport, expect, appear, answer, find, read, say, come, come, come, run, say, recover, steal, recover, care</t>
  </si>
  <si>
    <t>https://www.nyasatimes.com/zambian-arrested-in-malawi-with-17-bags-of-indian-hemp/</t>
  </si>
  <si>
    <t>Zambian arrested in Malawi with 17 bags of Indian hempAugust 7, 2012 Nyasa Times Be the first to commentMalawi Police have arrested 36 years old Zambian Febe Moyo for being found in possession of 17 bags of narcotic drugs suspected to be  Indian Hemp.
The bags containing the cannabis were weighing 50kgs each.
Moyo comes from Chipembe village in the area of traditional authority Mpezeni, Chipata district in Zambia.
Mzimba police spokesperson Gift Nyirongo told Nyasa Times that on 1st August, detectives from Champhira police post received a tip from a driver who was hired by the suspect to ferry the illicit drug to Lundazi, Zambia.
The driver (name withheld) told police that he was hired by the suspect to transport Indian hemp to Lundazi and that they would set off at mid night.
Cops inspecting bags of impounded cannabis
”And working on the tip, the police laid in ambush and at around mid night they arrested the suspect and seized 17 bags of Chamba weighing 50kgs each,” said Nyirongo.
The police spokesperson said Moyo has since been charged with the offence of being found in possession of Cannabis Sativa contrary to regulation 4(a) as read with section 19(1) of the dangerous drug act.
He will appear in court soon to answer the charges.
In June this year, Malawi police also arrested a Zambian woman Hildah Phiri for being found in possession of 6 bags of Chamba each weighing 90kgs which was also about to be ferried to Lundazi, Zambia.
The woman is remanded at Mzimba Prison.
Cases of Chamba are rampant in Mzimba especially around Mgoza and Khosolo areas where the illicit drug is extensively cultivated.
Meanwhile, police in Mzimba are thankful to members of the general public for tipping them on various criminal activities happening which has led to the bust up of habitual criminals.
Follow and Subscribe Nyasa TV :
Sharing is caring!
0
SHARES
Share
Tweet
Pin
LinkedIn
Email
Print
Indian hempMalawi PoliceMzimbaZambia</t>
  </si>
  <si>
    <t>arrest, arrest, find, suspect, contain, weigh, come, tell, detective, receive, hire, ferry, withhold, tell, hire, transport, set, inspect, work, lay, arrest, seize, weigh, say, say, charge, find, read, appear, answer, arrest, find, weigh, ferry, remand, cultivate, tip, happen, lead, care</t>
  </si>
  <si>
    <t>https://www.nyasatimes.com/police-nab-two-men-for-smuggling-malawi-hemp-to-mozambique/</t>
  </si>
  <si>
    <t>Police nab two men for smuggling Malawi Hemp to MozambiqueJanuary 8, 2019 George Mponda- Mana 11 CommentsMalawi Police in Dedza have arrested two men for allegedly possessing cannabis sativa which they wanted to illegally smuggle to Mozambique.
A bale of the smuggled chamba
According to Dedza Police Deputy Spokesperson, Constable Cassim Manda, the two have been identified as Fungai Barai, 32 years of Mozambican nationality and Mafosha Banda, 35 of Matunduluzi village, Traditional Authority (T/A) Kawamba in Kasungu district.
Manda said the two suspects were arrested at Sukwasukwa in the district by police officers who were on patrol.
“As police officers were conducting patrols in the area, they came across a motor vehicle registration number NU676 parked along the dusty road. Upon searching the vehicle they discovered a bag of cannabis sativa,” he said.
Police later confiscated the bag and they have since taken the two suspects into custody at Dedza police station.
The two suspects will answer the charge of being found in possession of cannabis sativa as stipulated in section 4 sub section (a) as read with regulation 19 sub section 1 of the Dangerous Drugs Act.
Follow and Subscribe Nyasa TV :
Sharing is caring!
0
SHARES
Share
Tweet
Pin
LinkedIn
Email
Print
Indian hemp</t>
  </si>
  <si>
    <t>nab, smuggle, arrest, possess, want, smuggle, smuggle, accord, identify, say, arrest, conduct, come, park, search, discover, say, confiscate, take, answer, find, stipulate, read, care</t>
  </si>
  <si>
    <t>https://www.nyasatimes.com/monkey-bay-woman-nabbed-for-possessing-chamba/</t>
  </si>
  <si>
    <t>Monkey Bay woman nabbed for possessing chambaSeptember 27, 2021 Tiwonge Kumwenda Mhango-Nyasa Times Be the first to commentA 40-year old woman, Msudzo Chizumba, is behind bars at Monkey-Bay Police Station for being found in possession of cannabis sativa, locally known as chamba.
Monkey Bay Police spokesperson Alice Sichali said the suspect was arrested by a team of police officers who were manning Mtakataka Turn-off Roadblock on Friday.
Mangochi Police Public Relations Officer (PRO) Sub Inspector Amina Tepani Daudi
“It was yesterday when the suspect boarded unregistered Toyota Sienta which was coming from Golomoti direction to Mtakataka roadblock.” Said sichali.
“The car looked suspicious and after a search, the officers found the suspect with two bags of chamba,” she added.
She said the suspect will appear before court soon to answer charge of found in possession of cannabis sativa without permit which is contrary to Regulation 4 (a) as read with Section19(1) of the Dangerous Drug Act.
Chizumba hails from Mbawa Village in Traditional Authority Mazengera in Lilongwe District.
Follow and Subscribe Nyasa TV :
Sharing is caring!
0
SHARES
Share
Tweet
Pin
LinkedIn
Email
Print</t>
  </si>
  <si>
    <t>nab, possess, find, know, say, arrest, man, turn, board, come, look, find, add, say, appear, answer, find, read, hail, care</t>
  </si>
  <si>
    <t>https://www.nyasatimes.com/chamba-traffickers-arrested-vehicle-broke/</t>
  </si>
  <si>
    <t>Chamba traffickers arrested after vehicle broke downJune 23, 2017 Maurice Nkawihe- Nyasa Times, Be the first to commentTwo people are in police custody in Ntcheu district after they were found with 42 plastic paper bags full of cannabis sativa commonly known as Chamba.
Indian hemp’s narcotic relative, also known to users as Malawi gold, is so popular
The two, 38-year-old John Chinyama and Idani Phiri 19 years old, were arrested at Mapira Trading Centre few kilometers from Lizulu Trading Centre along Lilongwe-Blantyre M1road.
Ntcheu police Public Relations Officer, Hastings Chigalu said the suspects were arrested by patrol officers.
“Our officers were patrolling along the  M1 road between Tsangano turn-off and Lizulu Trading Centre, and upon reaching Mapira trading centre , they found a dark blue Nissan Tiida registration number NS 6328 that was on break down,” explained Chigalu.
He added: “Considering that motorists have been attacked of late on this road, the officers stopped to assist them. While in the process of assisting them, it’s when they discovered that the vehicle was carrying the illicit drug.”
The suspects were on transit from Dwangwa to Mulanje district.
“They were arrested, the drug seized and the vehicle was impounded.”
Meanwhile, the marijuana has been sent to Chitedze Research Station for examination.
Chinyama hails from Kondamiri village, T/A Kanyenda while Phiri hails from Kalimukhola village, Traditional Authority Kanyenda in Nkhotakota district.
They will appear in court soon to answer on the charge of being found in possession of Cannabis Sativa contrary to Regulation 4 (a) as read with section 19 of Dangerous Drugs Act.
Follow and Subscribe Nyasa TV :
Sharing is caring!
0
SHARES
Share
Tweet
Pin
LinkedIn
Email
Print
Indian hemp</t>
  </si>
  <si>
    <t>arrest, break, find, know, know, arrest, say, arrest, patrol, reach, find, explain, add, consider, attack, stop, assist, assist, discover, carry, arrest, seize, impound, send, hail, hail, appear, answer, find, read, care</t>
  </si>
  <si>
    <t>https://www.nyasatimes.com/chamba-boy-gets-reduced-sentence-to-3-from-8/</t>
  </si>
  <si>
    <t>Chamba boy gets reduced sentence to 3 from 8September 2, 2022 Owen Khamula -Nyasa Times Be the first to commentSome Malawians have taken up on social media platforms to express concern over the The High Court ruling in Blantyre which reduced the custodial sentence of chamba boy, John Mussa’s eight-year sentence to three years instead of releasing him.
Conviction upheld but reduced to 3 months
His mother wept uncontrollably after the verdict, and was restrained by court marshals when she was advancing the judge’s bench.
Mother crying uncontrollably
The High Court was the scene of uncontrollable weeping and wailing as she asked the court to jail her instead.
Mussa was on 15 June 2022 arrested for being found with 78 plastic bags of Indian Hemp at his home.
When he appeared before the Court, he pleaded guilty to the offence, which led to the court to sentence him to eight years.
He has over the last few months been seeking the court to quash his conviction and set aside his sentence.
Among others he argued that the Magistrate Court erred in accepting his guilty plea despite indicating in his caution statement, that he was not in possession of the Indian Hemp.
His pro bono lawyers said they would appeal against the ruling.
Some people said it is only the poor who are sent to jail on being found in possession with chamba while the rich and powerful are fined.
Follow and Subscribe Nyasa TV :
Sharing is caring!
0
SHARES
Share
Tweet
Pin
LinkedIn
Email
Print</t>
  </si>
  <si>
    <t>get, reduce, take, express, reduce, release, uphold, reduce, weep, restrain, advance, cry, wail, ask, jail, arrest, find, appear, plead, lead, sentence, seek, quash, set, argue, err, accept, indicate, say, appeal, say, send, find, fine, care</t>
  </si>
  <si>
    <t>https://www.nyasatimes.com/chimulirenjis-security-operative-arrested-over-106-chamba-bags/</t>
  </si>
  <si>
    <t>DPP cadet arrested over 106 Chamba bagsFebruary 19, 2020 Judith Moyo - Nyasa Times 19 CommentsMalawi Police in Salima District have arrested, Chingeni Kadam’manja,   Democratic Progressive Party (DPP)   youth cadet, for allegedly being found in possession of 61 sack bags and 45 plastic bags of    Indian hemp locally known as chamba.
Police parade suspect for a photo with confiscated Bags of Indian Hemp
Kadam’manja, who is also Nyasa Big Bullets FC  supporters  committee treasurer, is not a first offender in possession of chamba but was previously let scot free because he was at one time among the security detail of the ruling party  to  Minister responsible for Disaster Management Affairs, Everton Chimulirenji.
Salima Police spokesperson, Jacob Khembo, said they arrested Kadam’manja in the early hours of Monday .
Khembo said Kadam’manja packed chamba in a minibus, which he was allegedly transporting from Dwangwa, Nkhotakota District, to Blantyre.
He said police  arrested Kadam’manja after mounting a roadblock at Mlamba area on M5 Road, which connects Salima and Balaka.
“Upon acting on a tip-off, we mounted a roadblock and when the vehicle reached the roadblock, the search was done where we found the hemp,” Khembo said.
Meanwhile, Khembo said the suspect was taken to Salima Second Magistrate’s Court where he was granted bail.
He is answering a charge of allegedly being found in possession of Indian hemp contravening Section 19(1) of the Dangerous Drug Act.
The Indian hemp will be taken to Chitedze Research for certification.
Kadam’manja hails from Munjiwa Traditional Authority Machinjiri, Blantyre.
Follow and Subscribe Nyasa TV :
Sharing is caring!
0
SHARES
Share
Tweet
Pin
LinkedIn
Email
Print
Indian hemp</t>
  </si>
  <si>
    <t>arrest, arrest, find, know, confiscate, let, rule, say, arrest, say, pack, transport, say, arrest, mount, connect, act, mount, reach, do, find, say, say, take, grant, answer, find, contravene, take, hail, care</t>
  </si>
  <si>
    <t>https://www.nyasatimes.com/court-fines-mangochi-man-k100-000-cultivating-chamba/</t>
  </si>
  <si>
    <t>Court fines Mangochi man K100 000 for cultivating chambaJanuary 7, 2018 Marvelous Zinga -Mana Be the first to commentMangochi First Grade Magistrate’s Court has convicted and ordered James Lucius to pay a fine of K100 000 or in default serve 36 months imprisonment with hard labour for cultivating Indian hemp (chamba).
Mangochi Police Station prosecution witness, Constable Augustine Kagwira told the court that on December 22 at around 7:00 PM the police received a tip–off from the community that the accused person had cultivated Indian hemp in his maize garden.
“The police immediately after receiving the tip rushed to the scene and found two nursery beds of the prohibited plant each bed measuring two and a half metres,” Kagwira told the court.
Lucius was arrested and the illicit seedlings which had reached transplanting stage were uprooted and tendered in court as part of evidence.
The accused pleaded guilty and admitted to the charge laid against him. In mitigation, Lucius pleaded for a lenient punishment, claiming that he looks after a big family.
However, state prosecutor pleaded for a stiffer penalty to deter others from committing a similar offence in future.
Passing sentence, First Grade Magistrate, Ronald M’bwana concurred with the state and sentenced Lucius to pay K100,000 fine or to serve 36 months imprisonment with hard labour on the same grounds of sending a strong warning to would–be offenders.
Lucius, 34, was at the time of compiling this report still behind bars for failing to pay the fine ordered by the court.
The convict hails from Kunsauka Village in the area of Traditional Authority Mponda in Mangochi.
Cultivation of Indian hemp is contrary to Regulation 6 of Dangerous Drugs Act as read with Section 19 of the same
Follow and Subscribe Nyasa TV :
Sharing is caring!
0
SHARES
Share
Tweet
Pin
LinkedIn
Email
Print
Indian hemp</t>
  </si>
  <si>
    <t>cultivate, convict, order, pay, serve, cultivate, tell, receive, accuse, cultivate, receive, rush, find, prohibit, measure, tell, arrest, reach, transplant, uproot, tender, accuse, plead, admit, lay, plead, claim, look, plead, deter, commit, pass, concur, sentence, pay, serve, send, compile, fail, pay, order, hail, read, care</t>
  </si>
  <si>
    <t>https://www.nyasatimes.com/brothers-arrested-for-chamba-cultivation/</t>
  </si>
  <si>
    <t>Brothers arrested for Chamba cultivationApril 20, 2016 Maurice Nkawihe- Nyasa Times 3 CommentsTwo men who are brothers are currently in police custody for cultivating cannabis sativa (Chamba) in Mulanje district.
Indian hemp’s narcotic relative, also known to users as Malawi gold, is so popular
The two Wyson Simeon, 58, and Sankhani Simeon, 53, both of Mwanero village, T/A Nkanda in the district were arrested on Monday.
Mulanje police Public Relations Officer, Gresham Ngwira said the two planted the said crop in a fence behind their houses.
“After receiving a tip from well-wishers, officers from Chambe police unit visited the two places where they indeed found the product,” said Ngwira.
Wilson was found with 65 plants while Sankhani was found with 117 plants. The plants have been sent to Vumbwe Research Station for examination.
The Simeon brothers will arraign on offence of “Cultivating Cannabis Sativa contrary to Section 6 of Dangerous Drugs Act.
“We thank the general public for their support and we encourage them to continue so that together we combat crime,” added Ngwira.
Cultivation or selling of Chamba is prohibited by law; however government is currently conducting trials on industrial hemp, which if it’s successful, it will help boost the economy.
Follow and Subscribe Nyasa TV :
Sharing is caring!
0
SHARES
Share
Tweet
Pin
LinkedIn
Email
Print
Indian hemp</t>
  </si>
  <si>
    <t>arrest, cultivate, know, arrest, say, plant, say, receive, visit, find, say, find, find, send, arraign, cultivate, thank, encourage, continue, combat, add, prohibit, conduct, ’, help, boost, care</t>
  </si>
  <si>
    <t>quantity_value</t>
  </si>
  <si>
    <t>quantity_measure</t>
  </si>
  <si>
    <t>bags</t>
  </si>
  <si>
    <t>kgs</t>
  </si>
  <si>
    <t>quantity_unit_weight(kgs)</t>
  </si>
  <si>
    <t>quantity_total_weight(kgs)</t>
  </si>
  <si>
    <t>case</t>
  </si>
  <si>
    <t>chamba boy</t>
  </si>
  <si>
    <t>location</t>
  </si>
  <si>
    <t>district</t>
  </si>
  <si>
    <t>Chitipa</t>
  </si>
  <si>
    <t>Karonga</t>
  </si>
  <si>
    <t>Nkhatabay</t>
  </si>
  <si>
    <t>Rumphi</t>
  </si>
  <si>
    <t>Mzimba</t>
  </si>
  <si>
    <t>Likoma</t>
  </si>
  <si>
    <t>Mzuzu City</t>
  </si>
  <si>
    <t>Kasungu</t>
  </si>
  <si>
    <t>Nkhotakota</t>
  </si>
  <si>
    <t>Ntchisi</t>
  </si>
  <si>
    <t>Dowa</t>
  </si>
  <si>
    <t>Salima</t>
  </si>
  <si>
    <t>Lilongwe</t>
  </si>
  <si>
    <t>Mchinji</t>
  </si>
  <si>
    <t>Dedza</t>
  </si>
  <si>
    <t>Ntcheu</t>
  </si>
  <si>
    <t>Lilongwe City</t>
  </si>
  <si>
    <t>Mangochi</t>
  </si>
  <si>
    <t>Machinga</t>
  </si>
  <si>
    <t>Zomba</t>
  </si>
  <si>
    <t>Chiradzulu</t>
  </si>
  <si>
    <t>Blantyre</t>
  </si>
  <si>
    <t>Mwanza</t>
  </si>
  <si>
    <t>Thyolo</t>
  </si>
  <si>
    <t>Mulanje</t>
  </si>
  <si>
    <t>Phalombe</t>
  </si>
  <si>
    <t>Chikwawa</t>
  </si>
  <si>
    <t>Nsanje</t>
  </si>
  <si>
    <t>Balaka</t>
  </si>
  <si>
    <t>Neno</t>
  </si>
  <si>
    <t>Zomba City</t>
  </si>
  <si>
    <t>Blantyre City</t>
  </si>
  <si>
    <t>crime</t>
  </si>
  <si>
    <t>Transporting</t>
  </si>
  <si>
    <t>Farming</t>
  </si>
  <si>
    <t>Selling</t>
  </si>
  <si>
    <t>no_offenders</t>
  </si>
  <si>
    <t>Possession</t>
  </si>
  <si>
    <t>nationality</t>
  </si>
  <si>
    <t>Zambian</t>
  </si>
  <si>
    <t>Malawian</t>
  </si>
  <si>
    <t>Castel Manager Director</t>
  </si>
  <si>
    <t>Tanzanian</t>
  </si>
  <si>
    <t>chamba cakes</t>
  </si>
  <si>
    <t>Nigerian</t>
  </si>
  <si>
    <t>French</t>
  </si>
  <si>
    <t>acreage</t>
  </si>
  <si>
    <t>plants</t>
  </si>
  <si>
    <t>field_type</t>
  </si>
  <si>
    <t>garden</t>
  </si>
  <si>
    <t>farm</t>
  </si>
  <si>
    <t>forest</t>
  </si>
  <si>
    <t>fine</t>
  </si>
  <si>
    <t>prison_sentencing</t>
  </si>
  <si>
    <t>judgement</t>
  </si>
  <si>
    <t>place_origin</t>
  </si>
  <si>
    <t>destination</t>
  </si>
  <si>
    <t>Golomoti, Dedza</t>
  </si>
  <si>
    <t>Mtakataka, Mangochi</t>
  </si>
  <si>
    <t>Lundazi, Zambia</t>
  </si>
  <si>
    <t>taxi driver rats out female drug trafficker 2</t>
  </si>
  <si>
    <t>Nkhamenya, Kasungu</t>
  </si>
  <si>
    <t>Zimbabwean</t>
  </si>
  <si>
    <t>Zimbabwe</t>
  </si>
  <si>
    <t>Mozambique</t>
  </si>
  <si>
    <t>Malawian, Mozambican</t>
  </si>
  <si>
    <t>stuffed giraffe curios</t>
  </si>
  <si>
    <t>Ukraine</t>
  </si>
  <si>
    <t>Chasato, Kasungu</t>
  </si>
  <si>
    <t>Shayona, Nkhotakota</t>
  </si>
  <si>
    <t>two group nabbed at balaka</t>
  </si>
  <si>
    <t>MRA Intercept</t>
  </si>
  <si>
    <t>United Kingdom</t>
  </si>
  <si>
    <t>army and two civilians</t>
  </si>
  <si>
    <t>Kasungu, Salima, Dedza</t>
  </si>
  <si>
    <t>Zimbabwean, Malawian</t>
  </si>
  <si>
    <t>South Africa</t>
  </si>
  <si>
    <t>Malawi</t>
  </si>
  <si>
    <t>Interscope Sting</t>
  </si>
  <si>
    <t>Sum of total_weight</t>
  </si>
  <si>
    <t>Zambia</t>
  </si>
  <si>
    <t>region</t>
  </si>
  <si>
    <t>regional</t>
  </si>
  <si>
    <t>local</t>
  </si>
  <si>
    <t>international</t>
  </si>
  <si>
    <t>district_caught</t>
  </si>
  <si>
    <t>hasGold</t>
  </si>
  <si>
    <t>nickname</t>
  </si>
  <si>
    <t>Malawi Gold</t>
  </si>
  <si>
    <t>Goldern Leaf</t>
  </si>
  <si>
    <t>Sum of no_bags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</si>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</sst>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Ngaiyaye" refreshedDate="44836.906753819443" createdVersion="5" refreshedVersion="8" minRefreshableVersion="3" recordCount="0" supportSubquery="1" supportAdvancedDrill="1" xr:uid="{E1713ED7-8CEF-42D7-A921-A6D2F4CE8557}">
  <cacheSource type="external" connectionId="4"/>
  <cacheFields count="3">
    <cacheField name="[cleaned].[district].[district]" caption="district" numFmtId="0" hierarchy="7" level="1">
      <sharedItems count="19">
        <s v="Balaka"/>
        <s v="Blantyre"/>
        <s v="Dedza"/>
        <s v="Dowa"/>
        <s v="Kasungu"/>
        <s v="Lilongwe"/>
        <s v="Machinga"/>
        <s v="Mangochi"/>
        <s v="Mulanje"/>
        <s v="Mwanza"/>
        <s v="Mzimba"/>
        <s v="Mzuzu City"/>
        <s v="Neno"/>
        <s v="Nkhatabay"/>
        <s v="Nkhotakota"/>
        <s v="Ntcheu"/>
        <s v="Phalombe"/>
        <s v="Rumphi"/>
        <s v="Salima"/>
      </sharedItems>
    </cacheField>
    <cacheField name="[Measures].[Sum of total_weight]" caption="Sum of total_weight" numFmtId="0" hierarchy="30" level="32767"/>
    <cacheField name="[Measures].[Sum of no_bags]" caption="Sum of no_bags" numFmtId="0" hierarchy="29" level="32767"/>
  </cacheFields>
  <cacheHierarchies count="36">
    <cacheHierarchy uniqueName="[cleaned].[article_date]" caption="article_date" attribute="1" time="1" defaultMemberUniqueName="[cleaned].[article_date].[All]" allUniqueName="[cleaned].[article_date].[All]" dimensionUniqueName="[cleaned]" displayFolder="" count="2" memberValueDatatype="7" unbalanced="0"/>
    <cacheHierarchy uniqueName="[cleaned].[quantity_value]" caption="quantity_value" attribute="1" defaultMemberUniqueName="[cleaned].[quantity_value].[All]" allUniqueName="[cleaned].[quantity_value].[All]" dimensionUniqueName="[cleaned]" displayFolder="" count="0" memberValueDatatype="5" unbalanced="0"/>
    <cacheHierarchy uniqueName="[cleaned].[quantity_measure]" caption="quantity_measure" attribute="1" defaultMemberUniqueName="[cleaned].[quantity_measure].[All]" allUniqueName="[cleaned].[quantity_measure].[All]" dimensionUniqueName="[cleaned]" displayFolder="" count="0" memberValueDatatype="130" unbalanced="0"/>
    <cacheHierarchy uniqueName="[cleaned].[quantity_unit_weight(kgs)]" caption="quantity_unit_weight(kgs)" attribute="1" defaultMemberUniqueName="[cleaned].[quantity_unit_weight(kgs)].[All]" allUniqueName="[cleaned].[quantity_unit_weight(kgs)].[All]" dimensionUniqueName="[cleaned]" displayFolder="" count="0" memberValueDatatype="5" unbalanced="0"/>
    <cacheHierarchy uniqueName="[cleaned].[quantity_total_weight(kgs)]" caption="quantity_total_weight(kgs)" attribute="1" defaultMemberUniqueName="[cleaned].[quantity_total_weight(kgs)].[All]" allUniqueName="[cleaned].[quantity_total_weight(kgs)].[All]" dimensionUniqueName="[cleaned]" displayFolder="" count="0" memberValueDatatype="5" unbalanced="0"/>
    <cacheHierarchy uniqueName="[cleaned].[case]" caption="case" attribute="1" defaultMemberUniqueName="[cleaned].[case].[All]" allUniqueName="[cleaned].[case].[All]" dimensionUniqueName="[cleaned]" displayFolder="" count="0" memberValueDatatype="130" unbalanced="0"/>
    <cacheHierarchy uniqueName="[cleaned].[location]" caption="location" attribute="1" defaultMemberUniqueName="[cleaned].[location].[All]" allUniqueName="[cleaned].[location].[All]" dimensionUniqueName="[cleaned]" displayFolder="" count="0" memberValueDatatype="130" unbalanced="0"/>
    <cacheHierarchy uniqueName="[cleaned].[district]" caption="district" attribute="1" defaultMemberUniqueName="[cleaned].[district].[All]" allUniqueName="[cleaned].[district].[All]" dimensionUniqueName="[cleaned]" displayFolder="" count="2" memberValueDatatype="130" unbalanced="0">
      <fieldsUsage count="2">
        <fieldUsage x="-1"/>
        <fieldUsage x="0"/>
      </fieldsUsage>
    </cacheHierarchy>
    <cacheHierarchy uniqueName="[cleaned].[crime]" caption="crime" attribute="1" defaultMemberUniqueName="[cleaned].[crime].[All]" allUniqueName="[cleaned].[crime].[All]" dimensionUniqueName="[cleaned]" displayFolder="" count="2" memberValueDatatype="130" unbalanced="0"/>
    <cacheHierarchy uniqueName="[cleaned].[no_offenders]" caption="no_offenders" attribute="1" defaultMemberUniqueName="[cleaned].[no_offenders].[All]" allUniqueName="[cleaned].[no_offenders].[All]" dimensionUniqueName="[cleaned]" displayFolder="" count="0" memberValueDatatype="20" unbalanced="0"/>
    <cacheHierarchy uniqueName="[cleaned].[nationality]" caption="nationality" attribute="1" defaultMemberUniqueName="[cleaned].[nationality].[All]" allUniqueName="[cleaned].[nationality].[All]" dimensionUniqueName="[cleaned]" displayFolder="" count="0" memberValueDatatype="130" unbalanced="0"/>
    <cacheHierarchy uniqueName="[cleaned].[plants]" caption="plants" attribute="1" defaultMemberUniqueName="[cleaned].[plants].[All]" allUniqueName="[cleaned].[plants].[All]" dimensionUniqueName="[cleaned]" displayFolder="" count="0" memberValueDatatype="20" unbalanced="0"/>
    <cacheHierarchy uniqueName="[cleaned].[acreage]" caption="acreage" attribute="1" defaultMemberUniqueName="[cleaned].[acreage].[All]" allUniqueName="[cleaned].[acreage].[All]" dimensionUniqueName="[cleaned]" displayFolder="" count="0" memberValueDatatype="5" unbalanced="0"/>
    <cacheHierarchy uniqueName="[cleaned].[field_type]" caption="field_type" attribute="1" defaultMemberUniqueName="[cleaned].[field_type].[All]" allUniqueName="[cleaned].[field_type].[All]" dimensionUniqueName="[cleaned]" displayFolder="" count="0" memberValueDatatype="130" unbalanced="0"/>
    <cacheHierarchy uniqueName="[cleaned].[judgement]" caption="judgement" attribute="1" defaultMemberUniqueName="[cleaned].[judgement].[All]" allUniqueName="[cleaned].[judgement].[All]" dimensionUniqueName="[cleaned]" displayFolder="" count="0" memberValueDatatype="130" unbalanced="0"/>
    <cacheHierarchy uniqueName="[cleaned].[fine]" caption="fine" attribute="1" defaultMemberUniqueName="[cleaned].[fine].[All]" allUniqueName="[cleaned].[fine].[All]" dimensionUniqueName="[cleaned]" displayFolder="" count="0" memberValueDatatype="20" unbalanced="0"/>
    <cacheHierarchy uniqueName="[cleaned].[prison_sentencing]" caption="prison_sentencing" attribute="1" defaultMemberUniqueName="[cleaned].[prison_sentencing].[All]" allUniqueName="[cleaned].[prison_sentencing].[All]" dimensionUniqueName="[cleaned]" displayFolder="" count="0" memberValueDatatype="20" unbalanced="0"/>
    <cacheHierarchy uniqueName="[cleaned].[place_origin]" caption="place_origin" attribute="1" defaultMemberUniqueName="[cleaned].[place_origin].[All]" allUniqueName="[cleaned].[place_origin].[All]" dimensionUniqueName="[cleaned]" displayFolder="" count="0" memberValueDatatype="130" unbalanced="0"/>
    <cacheHierarchy uniqueName="[cleaned].[destination]" caption="destination" attribute="1" defaultMemberUniqueName="[cleaned].[destination].[All]" allUniqueName="[cleaned].[destination].[All]" dimensionUniqueName="[cleaned]" displayFolder="" count="0" memberValueDatatype="130" unbalanced="0"/>
    <cacheHierarchy uniqueName="[cleaned].[region]" caption="region" attribute="1" defaultMemberUniqueName="[cleaned].[region].[All]" allUniqueName="[cleaned].[region].[All]" dimensionUniqueName="[cleaned]" displayFolder="" count="0" memberValueDatatype="130" unbalanced="0"/>
    <cacheHierarchy uniqueName="[cleaned].[no_bags]" caption="no_bags" attribute="1" defaultMemberUniqueName="[cleaned].[no_bags].[All]" allUniqueName="[cleaned].[no_bags].[All]" dimensionUniqueName="[cleaned]" displayFolder="" count="0" memberValueDatatype="20" unbalanced="0"/>
    <cacheHierarchy uniqueName="[cleaned].[total_weight]" caption="total_weight" attribute="1" defaultMemberUniqueName="[cleaned].[total_weight].[All]" allUniqueName="[cleaned].[total_weight].[All]" dimensionUniqueName="[cleaned]" displayFolder="" count="0" memberValueDatatype="5" unbalanced="0"/>
    <cacheHierarchy uniqueName="[cleaned].[route]" caption="route" attribute="1" defaultMemberUniqueName="[cleaned].[route].[All]" allUniqueName="[cleaned].[route].[All]" dimensionUniqueName="[cleaned]" displayFolder="" count="0" memberValueDatatype="130" unbalanced="0"/>
    <cacheHierarchy uniqueName="[cleaned].[article_date (Year)]" caption="article_date (Year)" attribute="1" defaultMemberUniqueName="[cleaned].[article_date (Year)].[All]" allUniqueName="[cleaned].[article_date (Year)].[All]" dimensionUniqueName="[cleaned]" displayFolder="" count="2" memberValueDatatype="130" unbalanced="0"/>
    <cacheHierarchy uniqueName="[cleaned].[article_date (Quarter)]" caption="article_date (Quarter)" attribute="1" defaultMemberUniqueName="[cleaned].[article_date (Quarter)].[All]" allUniqueName="[cleaned].[article_date (Quarter)].[All]" dimensionUniqueName="[cleaned]" displayFolder="" count="2" memberValueDatatype="130" unbalanced="0"/>
    <cacheHierarchy uniqueName="[cleaned].[article_date (Month)]" caption="article_date (Month)" attribute="1" defaultMemberUniqueName="[cleaned].[article_date (Month)].[All]" allUniqueName="[cleaned].[article_date (Month)].[All]" dimensionUniqueName="[cleaned]" displayFolder="" count="2" memberValueDatatype="130" unbalanced="0"/>
    <cacheHierarchy uniqueName="[cleaned].[article_date (Month Index)]" caption="article_date (Month Index)" attribute="1" defaultMemberUniqueName="[cleaned].[article_date (Month Index)].[All]" allUniqueName="[cleaned].[article_date (Month Index)].[All]" dimensionUniqueName="[cleaned]" displayFolder="" count="0" memberValueDatatype="20" unbalanced="0" hidden="1"/>
    <cacheHierarchy uniqueName="[Measures].[__XL_Count cleaned]" caption="__XL_Count cleaned" measure="1" displayFolder="" measureGroup="cleaned" count="0" hidden="1"/>
    <cacheHierarchy uniqueName="[Measures].[__No measures defined]" caption="__No measures defined" measure="1" displayFolder="" count="0" hidden="1"/>
    <cacheHierarchy uniqueName="[Measures].[Sum of no_bags]" caption="Sum of no_bags" measure="1" displayFolder="" measureGroup="cleaned"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total_weight]" caption="Sum of total_weight" measure="1" displayFolder="" measureGroup="cleaned"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oute]" caption="Count of route" measure="1" displayFolder="" measureGroup="cleaned" count="0" hidden="1">
      <extLst>
        <ext xmlns:x15="http://schemas.microsoft.com/office/spreadsheetml/2010/11/main" uri="{B97F6D7D-B522-45F9-BDA1-12C45D357490}">
          <x15:cacheHierarchy aggregatedColumn="22"/>
        </ext>
      </extLst>
    </cacheHierarchy>
    <cacheHierarchy uniqueName="[Measures].[Count of crime]" caption="Count of crime" measure="1" displayFolder="" measureGroup="cleaned" count="0" hidden="1">
      <extLst>
        <ext xmlns:x15="http://schemas.microsoft.com/office/spreadsheetml/2010/11/main" uri="{B97F6D7D-B522-45F9-BDA1-12C45D357490}">
          <x15:cacheHierarchy aggregatedColumn="8"/>
        </ext>
      </extLst>
    </cacheHierarchy>
    <cacheHierarchy uniqueName="[Measures].[Count of article_date (Quarter)]" caption="Count of article_date (Quarter)" measure="1" displayFolder="" measureGroup="cleaned" count="0" hidden="1">
      <extLst>
        <ext xmlns:x15="http://schemas.microsoft.com/office/spreadsheetml/2010/11/main" uri="{B97F6D7D-B522-45F9-BDA1-12C45D357490}">
          <x15:cacheHierarchy aggregatedColumn="24"/>
        </ext>
      </extLst>
    </cacheHierarchy>
    <cacheHierarchy uniqueName="[Measures].[Sum of no_offenders]" caption="Sum of no_offenders" measure="1" displayFolder="" measureGroup="cleaned" count="0" hidden="1">
      <extLst>
        <ext xmlns:x15="http://schemas.microsoft.com/office/spreadsheetml/2010/11/main" uri="{B97F6D7D-B522-45F9-BDA1-12C45D357490}">
          <x15:cacheHierarchy aggregatedColumn="9"/>
        </ext>
      </extLst>
    </cacheHierarchy>
    <cacheHierarchy uniqueName="[Measures].[Count of article_date]" caption="Count of article_date" measure="1" displayFolder="" measureGroup="cleaned" count="0" hidden="1">
      <extLst>
        <ext xmlns:x15="http://schemas.microsoft.com/office/spreadsheetml/2010/11/main" uri="{B97F6D7D-B522-45F9-BDA1-12C45D357490}">
          <x15:cacheHierarchy aggregatedColumn="0"/>
        </ext>
      </extLst>
    </cacheHierarchy>
  </cacheHierarchies>
  <kpis count="0"/>
  <dimensions count="2">
    <dimension name="cleaned" uniqueName="[cleaned]" caption="cleaned"/>
    <dimension measure="1" name="Measures" uniqueName="[Measures]" caption="Measures"/>
  </dimensions>
  <measureGroups count="1">
    <measureGroup name="cleaned" caption="clean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BB1F3-1387-45D3-A7D0-AC7B6E294F2B}" name="PivotTable1" cacheId="0" applyNumberFormats="0" applyBorderFormats="0" applyFontFormats="0" applyPatternFormats="0" applyAlignmentFormats="0" applyWidthHeightFormats="1" dataCaption="Values" tag="b4021c7b-e2e6-40a0-b2ad-45342935396f" updatedVersion="8" minRefreshableVersion="3" useAutoFormatting="1" rowGrandTotals="0" colGrandTotals="0" itemPrintTitles="1" createdVersion="5" indent="0" outline="1" outlineData="1" multipleFieldFilters="0">
  <location ref="A1:C20" firstHeaderRow="0"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9">
    <i>
      <x v="14"/>
    </i>
    <i>
      <x v="4"/>
    </i>
    <i>
      <x v="1"/>
    </i>
    <i>
      <x/>
    </i>
    <i>
      <x v="10"/>
    </i>
    <i>
      <x v="8"/>
    </i>
    <i>
      <x v="5"/>
    </i>
    <i>
      <x v="18"/>
    </i>
    <i>
      <x v="13"/>
    </i>
    <i>
      <x v="3"/>
    </i>
    <i>
      <x v="15"/>
    </i>
    <i>
      <x v="6"/>
    </i>
    <i>
      <x v="9"/>
    </i>
    <i>
      <x v="16"/>
    </i>
    <i>
      <x v="12"/>
    </i>
    <i>
      <x v="7"/>
    </i>
    <i>
      <x v="2"/>
    </i>
    <i>
      <x v="17"/>
    </i>
    <i>
      <x v="11"/>
    </i>
  </rowItems>
  <colFields count="1">
    <field x="-2"/>
  </colFields>
  <colItems count="2">
    <i>
      <x/>
    </i>
    <i i="1">
      <x v="1"/>
    </i>
  </colItems>
  <dataFields count="2">
    <dataField name="Sum of total_weight" fld="1" baseField="0" baseItem="0"/>
    <dataField name="Sum of no_bags" fld="2" baseField="0" baseItem="0"/>
  </dataFields>
  <conditionalFormats count="1">
    <conditionalFormat priority="1">
      <pivotAreas count="1">
        <pivotArea type="data" outline="0" collapsedLevelsAreSubtotals="1" fieldPosition="0"/>
      </pivotAreas>
    </conditionalFormat>
  </conditional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989D357-C56C-411F-A399-022F1845CA3A}" autoFormatId="16" applyNumberFormats="0" applyBorderFormats="0" applyFontFormats="0" applyPatternFormats="0" applyAlignmentFormats="0" applyWidthHeightFormats="0">
  <queryTableRefresh nextId="3">
    <queryTableFields count="2">
      <queryTableField id="1" name="place_origin" tableColumnId="1"/>
      <queryTableField id="2" name="destinatio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8435B1A-1BED-429F-A2C9-7BAF3EFFC9E4}" autoFormatId="16" applyNumberFormats="0" applyBorderFormats="0" applyFontFormats="0" applyPatternFormats="0" applyAlignmentFormats="0" applyWidthHeightFormats="0">
  <queryTableRefresh nextId="8">
    <queryTableFields count="4">
      <queryTableField id="1" name="destination" tableColumnId="1"/>
      <queryTableField id="5" name="district_caught" tableColumnId="5"/>
      <queryTableField id="3" name="place_origin" tableColumnId="3"/>
      <queryTableField id="2" name="region"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66" totalsRowShown="0" headerRowDxfId="8">
  <autoFilter ref="A1:AA66" xr:uid="{00000000-0009-0000-0100-000001000000}">
    <filterColumn colId="25">
      <customFilters>
        <customFilter operator="notEqual" val=" "/>
      </customFilters>
    </filterColumn>
  </autoFilter>
  <sortState xmlns:xlrd2="http://schemas.microsoft.com/office/spreadsheetml/2017/richdata2" ref="A2:Y59">
    <sortCondition descending="1" ref="E1:E66"/>
  </sortState>
  <tableColumns count="27">
    <tableColumn id="1" xr3:uid="{00000000-0010-0000-0000-000001000000}" name="link"/>
    <tableColumn id="2" xr3:uid="{00000000-0010-0000-0000-000002000000}" name="site"/>
    <tableColumn id="3" xr3:uid="{00000000-0010-0000-0000-000003000000}" name="category"/>
    <tableColumn id="4" xr3:uid="{00000000-0010-0000-0000-000004000000}" name="article"/>
    <tableColumn id="5" xr3:uid="{00000000-0010-0000-0000-000005000000}" name="article_date" dataDxfId="7"/>
    <tableColumn id="6" xr3:uid="{00000000-0010-0000-0000-000006000000}" name="verbs"/>
    <tableColumn id="7" xr3:uid="{00000000-0010-0000-0000-000007000000}" name="quantity"/>
    <tableColumn id="8" xr3:uid="{00000000-0010-0000-0000-000008000000}" name="quantity_value"/>
    <tableColumn id="9" xr3:uid="{00000000-0010-0000-0000-000009000000}" name="quantity_measure"/>
    <tableColumn id="10" xr3:uid="{00000000-0010-0000-0000-00000A000000}" name="quantity_unit_weight(kgs)"/>
    <tableColumn id="11" xr3:uid="{00000000-0010-0000-0000-00000B000000}" name="quantity_total_weight(kgs)"/>
    <tableColumn id="12" xr3:uid="{00000000-0010-0000-0000-00000C000000}" name="case"/>
    <tableColumn id="13" xr3:uid="{00000000-0010-0000-0000-00000D000000}" name="location"/>
    <tableColumn id="14" xr3:uid="{00000000-0010-0000-0000-00000E000000}" name="district"/>
    <tableColumn id="15" xr3:uid="{00000000-0010-0000-0000-00000F000000}" name="crime"/>
    <tableColumn id="16" xr3:uid="{00000000-0010-0000-0000-000010000000}" name="no_offenders"/>
    <tableColumn id="17" xr3:uid="{E1E07247-DEEA-4823-A476-81191612BF16}" name="nationality"/>
    <tableColumn id="19" xr3:uid="{58B505F3-1E11-43CB-B337-53262774CE2D}" name="plants"/>
    <tableColumn id="18" xr3:uid="{80AD5CA0-BD6C-4CED-820E-BCEBF274B11C}" name="acreage"/>
    <tableColumn id="20" xr3:uid="{8D8BA79F-6DA9-4259-946D-2EE80FE2EF3A}" name="field_type"/>
    <tableColumn id="23" xr3:uid="{FF6070AF-D7CE-4570-92E4-9DB071B70F7D}" name="judgement"/>
    <tableColumn id="21" xr3:uid="{21332ED6-AF73-4E17-B766-2B3873F38899}" name="fine"/>
    <tableColumn id="22" xr3:uid="{7DE4C9ED-5893-4179-BBF4-D007912306D7}" name="prison_sentencing"/>
    <tableColumn id="24" xr3:uid="{24A69775-2261-4EE5-A948-199B429CE13A}" name="place_origin"/>
    <tableColumn id="25" xr3:uid="{5363B3C3-2325-4A79-8205-5584112DE2ED}" name="destination"/>
    <tableColumn id="26" xr3:uid="{5C1CE725-7E64-4EE4-8CD8-9604FB6D43C8}" name="hasGold" dataDxfId="6">
      <calculatedColumnFormula>IFERROR(MID(Table1[[#This Row],[article]],SEARCH("gold",LOWER(Table1[[#This Row],[article]]))-25,50),"")</calculatedColumnFormula>
    </tableColumn>
    <tableColumn id="27" xr3:uid="{869284CB-D322-40BA-BB24-58FAAD27734C}" name="nicknam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F9AF4A-37E0-4E49-83EE-936394B55E82}" name="local_travel" displayName="local_travel" ref="A1:B14" tableType="queryTable" totalsRowShown="0">
  <autoFilter ref="A1:B14" xr:uid="{88F9AF4A-37E0-4E49-83EE-936394B55E82}"/>
  <tableColumns count="2">
    <tableColumn id="1" xr3:uid="{8504B4BE-0B72-4B93-ACA7-BF028E981994}" uniqueName="1" name="place_origin" queryTableFieldId="1" dataDxfId="5"/>
    <tableColumn id="2" xr3:uid="{31E5A933-9AF4-49B3-87D3-6685D6571F83}" uniqueName="2" name="destination" queryTableFieldId="2"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F630D-C627-4615-90EF-D505557078A4}" name="travel" displayName="travel" ref="A1:D30" tableType="queryTable" totalsRowShown="0">
  <autoFilter ref="A1:D30" xr:uid="{F34F630D-C627-4615-90EF-D505557078A4}"/>
  <tableColumns count="4">
    <tableColumn id="1" xr3:uid="{C0F87E16-D461-4A8D-881C-2358C49BCA5B}" uniqueName="1" name="destination" queryTableFieldId="1" dataDxfId="3"/>
    <tableColumn id="5" xr3:uid="{83A6CEEE-C97B-4DC9-B993-E96D1A934BD9}" uniqueName="5" name="district_caught" queryTableFieldId="5" dataDxfId="2"/>
    <tableColumn id="3" xr3:uid="{29331525-7931-4739-87BE-2CE354AD242D}" uniqueName="3" name="place_origin" queryTableFieldId="3" dataDxfId="1"/>
    <tableColumn id="2" xr3:uid="{8EBB2BF2-E950-4F5D-9880-ADFB6DDC6ECE}" uniqueName="2" name="region"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968A59-E010-4A27-9A2F-A6D3516989AC}" name="cleaned" displayName="cleaned" ref="A1:Z66" totalsRowShown="0">
  <autoFilter ref="A1:Z66" xr:uid="{32968A59-E010-4A27-9A2F-A6D3516989AC}"/>
  <sortState xmlns:xlrd2="http://schemas.microsoft.com/office/spreadsheetml/2017/richdata2" ref="A2:Z66">
    <sortCondition descending="1" ref="E1:E66"/>
  </sortState>
  <tableColumns count="26">
    <tableColumn id="1" xr3:uid="{1EE5BB83-2BD3-45E5-9370-54054563A7AA}" name="link"/>
    <tableColumn id="2" xr3:uid="{38208A3A-5007-4D36-B8F5-05063B4418AF}" name="site"/>
    <tableColumn id="3" xr3:uid="{56725DE4-AFB0-4B48-AC38-CCB53A80E796}" name="category"/>
    <tableColumn id="4" xr3:uid="{8E816CFD-E111-4A13-87EB-797D1C9ACBC1}" name="article"/>
    <tableColumn id="5" xr3:uid="{F38816BA-1FDB-45BE-9C59-B227197C5C49}" name="article_date" dataDxfId="0"/>
    <tableColumn id="6" xr3:uid="{442DA64B-2189-4D33-A983-CDAA7A2E773C}" name="verbs"/>
    <tableColumn id="7" xr3:uid="{DA10F205-3283-4C64-9703-C688B042270A}" name="quantity"/>
    <tableColumn id="8" xr3:uid="{7D908662-52D4-4B71-B754-EB19E9770160}" name="quantity_value"/>
    <tableColumn id="9" xr3:uid="{02FB5D7A-51D9-43B1-9743-C9A1B4AAE8F4}" name="quantity_measure"/>
    <tableColumn id="10" xr3:uid="{1DACCC0A-B4B6-4FDC-B9EA-3F1D8D0C5D90}" name="quantity_unit_weight(kgs)"/>
    <tableColumn id="11" xr3:uid="{AE1C6FBB-4603-488F-B5EC-8ABF4B4FE08E}" name="quantity_total_weight(kgs)"/>
    <tableColumn id="12" xr3:uid="{00C1CD64-1AC4-42F3-99C0-09CCBC8F5270}" name="case"/>
    <tableColumn id="13" xr3:uid="{64105D97-E9D0-4706-BE7F-FD51D528A288}" name="location"/>
    <tableColumn id="14" xr3:uid="{28955413-755E-4065-9A03-4FFEDC0840EF}" name="district"/>
    <tableColumn id="15" xr3:uid="{5AA45AD5-A897-46A4-A49D-7F963DBA6AD3}" name="crime"/>
    <tableColumn id="16" xr3:uid="{6643E5F3-7058-49FA-9B93-ACAF6C0FB329}" name="no_offenders"/>
    <tableColumn id="17" xr3:uid="{114ECEAC-839D-4986-B18D-2008B916C034}" name="nationality"/>
    <tableColumn id="18" xr3:uid="{BBCF0F57-C3B9-4843-B4D5-E2F2C85A390C}" name="plants"/>
    <tableColumn id="19" xr3:uid="{63FE205A-A0F6-48F0-942C-906D5E9FF5D4}" name="acreage"/>
    <tableColumn id="20" xr3:uid="{6BE28FA8-7ADF-40C2-B118-AA1938DAB9F0}" name="field_type"/>
    <tableColumn id="21" xr3:uid="{B13CBE14-F33F-462A-A487-5E818539E374}" name="judgement"/>
    <tableColumn id="22" xr3:uid="{E1CE57AE-E94E-43F9-88B1-784625043763}" name="fine"/>
    <tableColumn id="23" xr3:uid="{7E116F32-FD50-4ED4-A32C-0E4D9D34B44D}" name="prison_sentencing"/>
    <tableColumn id="24" xr3:uid="{87FB920D-FD3A-4667-9B70-6AB8D513D978}" name="place_origin"/>
    <tableColumn id="25" xr3:uid="{4AE59E2B-C7F7-4F75-9C9B-B79C826A2577}" name="destination"/>
    <tableColumn id="26" xr3:uid="{E942BD43-A996-430A-94EA-0213D45CB616}" name="reg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mwnation.com/police-intercepts-67-chamba-bags/"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6"/>
  <sheetViews>
    <sheetView workbookViewId="0">
      <selection activeCell="Z4" sqref="Z4"/>
    </sheetView>
  </sheetViews>
  <sheetFormatPr defaultRowHeight="14.4" x14ac:dyDescent="0.3"/>
  <cols>
    <col min="3" max="3" width="10" customWidth="1"/>
    <col min="5" max="5" width="13.109375" bestFit="1" customWidth="1"/>
    <col min="7" max="7" width="12.21875" customWidth="1"/>
    <col min="8" max="8" width="11.88671875" customWidth="1"/>
    <col min="9" max="9" width="12.6640625" customWidth="1"/>
    <col min="10" max="10" width="15" customWidth="1"/>
    <col min="11" max="11" width="12.6640625" customWidth="1"/>
    <col min="12" max="12" width="21" bestFit="1" customWidth="1"/>
    <col min="13" max="13" width="10.88671875" customWidth="1"/>
    <col min="14" max="14" width="11.77734375" bestFit="1" customWidth="1"/>
    <col min="15" max="15" width="11.21875" bestFit="1" customWidth="1"/>
    <col min="16" max="16" width="13.88671875" customWidth="1"/>
    <col min="17" max="17" width="12.21875" bestFit="1" customWidth="1"/>
    <col min="18" max="18" width="12.21875" customWidth="1"/>
    <col min="19" max="19" width="9.77734375" bestFit="1" customWidth="1"/>
    <col min="23" max="23" width="18.6640625" bestFit="1" customWidth="1"/>
    <col min="25" max="25" width="18.88671875" bestFit="1" customWidth="1"/>
    <col min="26" max="26" width="43.88671875" bestFit="1" customWidth="1"/>
  </cols>
  <sheetData>
    <row r="1" spans="1:27" x14ac:dyDescent="0.3">
      <c r="A1" t="s">
        <v>0</v>
      </c>
      <c r="B1" t="s">
        <v>1</v>
      </c>
      <c r="C1" t="s">
        <v>2</v>
      </c>
      <c r="D1" t="s">
        <v>3</v>
      </c>
      <c r="E1" t="s">
        <v>4</v>
      </c>
      <c r="F1" t="s">
        <v>5</v>
      </c>
      <c r="G1" t="s">
        <v>6</v>
      </c>
      <c r="H1" t="s">
        <v>244</v>
      </c>
      <c r="I1" t="s">
        <v>245</v>
      </c>
      <c r="J1" t="s">
        <v>248</v>
      </c>
      <c r="K1" t="s">
        <v>249</v>
      </c>
      <c r="L1" t="s">
        <v>250</v>
      </c>
      <c r="M1" t="s">
        <v>252</v>
      </c>
      <c r="N1" t="s">
        <v>253</v>
      </c>
      <c r="O1" t="s">
        <v>286</v>
      </c>
      <c r="P1" t="s">
        <v>290</v>
      </c>
      <c r="Q1" t="s">
        <v>292</v>
      </c>
      <c r="R1" t="s">
        <v>301</v>
      </c>
      <c r="S1" t="s">
        <v>300</v>
      </c>
      <c r="T1" t="s">
        <v>302</v>
      </c>
      <c r="U1" t="s">
        <v>308</v>
      </c>
      <c r="V1" t="s">
        <v>306</v>
      </c>
      <c r="W1" t="s">
        <v>307</v>
      </c>
      <c r="X1" t="s">
        <v>309</v>
      </c>
      <c r="Y1" t="s">
        <v>310</v>
      </c>
      <c r="Z1" t="s">
        <v>340</v>
      </c>
      <c r="AA1" t="s">
        <v>341</v>
      </c>
    </row>
    <row r="2" spans="1:27" hidden="1" x14ac:dyDescent="0.3">
      <c r="A2" t="s">
        <v>208</v>
      </c>
      <c r="B2" t="s">
        <v>8</v>
      </c>
      <c r="C2" t="s">
        <v>28</v>
      </c>
      <c r="D2" t="s">
        <v>209</v>
      </c>
      <c r="E2" s="1">
        <v>44595</v>
      </c>
      <c r="F2" t="s">
        <v>210</v>
      </c>
      <c r="G2" t="s">
        <v>162</v>
      </c>
      <c r="H2">
        <v>16</v>
      </c>
      <c r="I2" t="s">
        <v>246</v>
      </c>
      <c r="N2" t="s">
        <v>256</v>
      </c>
      <c r="O2" t="s">
        <v>287</v>
      </c>
      <c r="P2">
        <v>3</v>
      </c>
      <c r="Q2" t="s">
        <v>294</v>
      </c>
      <c r="X2" t="s">
        <v>256</v>
      </c>
      <c r="Y2" t="s">
        <v>275</v>
      </c>
      <c r="Z2" t="str">
        <f>IFERROR(MID(Table1[[#This Row],[article]],SEARCH("gold",LOWER(Table1[[#This Row],[article]]))-25,50),"")</f>
        <v/>
      </c>
    </row>
    <row r="3" spans="1:27" hidden="1" x14ac:dyDescent="0.3">
      <c r="A3" t="s">
        <v>226</v>
      </c>
      <c r="B3" t="s">
        <v>8</v>
      </c>
      <c r="C3" t="s">
        <v>28</v>
      </c>
      <c r="D3" t="s">
        <v>227</v>
      </c>
      <c r="E3" s="1">
        <v>44466</v>
      </c>
      <c r="F3" t="s">
        <v>228</v>
      </c>
      <c r="G3" t="s">
        <v>162</v>
      </c>
      <c r="H3">
        <v>2</v>
      </c>
      <c r="I3" t="s">
        <v>246</v>
      </c>
      <c r="N3" t="s">
        <v>271</v>
      </c>
      <c r="O3" t="s">
        <v>287</v>
      </c>
      <c r="P3">
        <v>1</v>
      </c>
      <c r="Q3" t="s">
        <v>294</v>
      </c>
      <c r="X3" t="s">
        <v>311</v>
      </c>
      <c r="Y3" t="s">
        <v>312</v>
      </c>
      <c r="Z3" t="str">
        <f>IFERROR(MID(Table1[[#This Row],[article]],SEARCH("gold",LOWER(Table1[[#This Row],[article]]))-25,50),"")</f>
        <v/>
      </c>
    </row>
    <row r="4" spans="1:27" x14ac:dyDescent="0.3">
      <c r="A4" t="s">
        <v>54</v>
      </c>
      <c r="B4" t="s">
        <v>8</v>
      </c>
      <c r="C4" t="s">
        <v>28</v>
      </c>
      <c r="D4" t="s">
        <v>55</v>
      </c>
      <c r="E4" s="1">
        <v>43111</v>
      </c>
      <c r="F4" t="s">
        <v>56</v>
      </c>
      <c r="G4" t="s">
        <v>57</v>
      </c>
      <c r="H4">
        <v>2</v>
      </c>
      <c r="I4" t="s">
        <v>247</v>
      </c>
      <c r="N4" t="s">
        <v>270</v>
      </c>
      <c r="O4" t="s">
        <v>288</v>
      </c>
      <c r="P4">
        <v>1</v>
      </c>
      <c r="Q4" t="s">
        <v>294</v>
      </c>
      <c r="R4">
        <v>70</v>
      </c>
      <c r="Z4" t="str">
        <f>IFERROR(MID(Table1[[#This Row],[article]],SEARCH("gold",LOWER(Table1[[#This Row],[article]]))-25,50),"")</f>
        <v>known to users as Malawi gold, is so popular
Accor</v>
      </c>
      <c r="AA4" t="s">
        <v>342</v>
      </c>
    </row>
    <row r="5" spans="1:27" hidden="1" x14ac:dyDescent="0.3">
      <c r="A5" t="s">
        <v>7</v>
      </c>
      <c r="B5" t="s">
        <v>8</v>
      </c>
      <c r="C5" t="s">
        <v>9</v>
      </c>
      <c r="D5" t="s">
        <v>10</v>
      </c>
      <c r="E5" s="1">
        <v>44356</v>
      </c>
      <c r="F5" t="s">
        <v>11</v>
      </c>
      <c r="G5" t="s">
        <v>12</v>
      </c>
      <c r="H5">
        <v>25</v>
      </c>
      <c r="I5" t="s">
        <v>246</v>
      </c>
      <c r="N5" t="s">
        <v>258</v>
      </c>
      <c r="O5" t="s">
        <v>287</v>
      </c>
      <c r="P5">
        <v>1</v>
      </c>
      <c r="Q5" t="s">
        <v>294</v>
      </c>
      <c r="X5" t="s">
        <v>258</v>
      </c>
      <c r="Y5" t="s">
        <v>315</v>
      </c>
      <c r="Z5" t="str">
        <f>IFERROR(MID(Table1[[#This Row],[article]],SEARCH("gold",LOWER(Table1[[#This Row],[article]]))-25,50),"")</f>
        <v/>
      </c>
    </row>
    <row r="6" spans="1:27" hidden="1" x14ac:dyDescent="0.3">
      <c r="A6" t="s">
        <v>34</v>
      </c>
      <c r="B6" t="s">
        <v>8</v>
      </c>
      <c r="C6" t="s">
        <v>9</v>
      </c>
      <c r="D6" t="s">
        <v>35</v>
      </c>
      <c r="E6" s="1">
        <v>44210</v>
      </c>
      <c r="F6" t="s">
        <v>36</v>
      </c>
      <c r="G6" t="s">
        <v>37</v>
      </c>
      <c r="H6">
        <v>2</v>
      </c>
      <c r="I6" t="s">
        <v>246</v>
      </c>
      <c r="J6">
        <v>50</v>
      </c>
      <c r="N6" t="s">
        <v>256</v>
      </c>
      <c r="O6" t="s">
        <v>287</v>
      </c>
      <c r="P6">
        <v>1</v>
      </c>
      <c r="Q6" t="s">
        <v>296</v>
      </c>
      <c r="X6" t="s">
        <v>262</v>
      </c>
      <c r="Z6" t="str">
        <f>IFERROR(MID(Table1[[#This Row],[article]],SEARCH("gold",LOWER(Table1[[#This Row],[article]]))-25,50),"")</f>
        <v/>
      </c>
    </row>
    <row r="7" spans="1:27" hidden="1" x14ac:dyDescent="0.3">
      <c r="A7" t="s">
        <v>214</v>
      </c>
      <c r="B7" t="s">
        <v>8</v>
      </c>
      <c r="C7" t="s">
        <v>28</v>
      </c>
      <c r="D7" t="s">
        <v>215</v>
      </c>
      <c r="E7" s="1">
        <v>42584</v>
      </c>
      <c r="F7" t="s">
        <v>216</v>
      </c>
      <c r="G7" t="s">
        <v>162</v>
      </c>
      <c r="H7">
        <v>14</v>
      </c>
      <c r="I7" t="s">
        <v>246</v>
      </c>
      <c r="N7" t="s">
        <v>275</v>
      </c>
      <c r="O7" t="s">
        <v>291</v>
      </c>
      <c r="P7">
        <v>1</v>
      </c>
      <c r="Q7" t="s">
        <v>294</v>
      </c>
      <c r="Z7" t="str">
        <f>IFERROR(MID(Table1[[#This Row],[article]],SEARCH("gold",LOWER(Table1[[#This Row],[article]]))-25,50),"")</f>
        <v/>
      </c>
    </row>
    <row r="8" spans="1:27" hidden="1" x14ac:dyDescent="0.3">
      <c r="A8" t="s">
        <v>38</v>
      </c>
      <c r="B8" t="s">
        <v>8</v>
      </c>
      <c r="C8" t="s">
        <v>9</v>
      </c>
      <c r="D8" t="s">
        <v>39</v>
      </c>
      <c r="E8" s="1">
        <v>44155</v>
      </c>
      <c r="F8" t="s">
        <v>40</v>
      </c>
      <c r="G8" t="s">
        <v>41</v>
      </c>
      <c r="H8">
        <v>146</v>
      </c>
      <c r="I8" t="s">
        <v>246</v>
      </c>
      <c r="N8" t="s">
        <v>275</v>
      </c>
      <c r="O8" t="s">
        <v>287</v>
      </c>
      <c r="P8">
        <v>1</v>
      </c>
      <c r="Q8" t="s">
        <v>294</v>
      </c>
      <c r="Z8" t="str">
        <f>IFERROR(MID(Table1[[#This Row],[article]],SEARCH("gold",LOWER(Table1[[#This Row],[article]]))-25,50),"")</f>
        <v/>
      </c>
    </row>
    <row r="9" spans="1:27" hidden="1" x14ac:dyDescent="0.3">
      <c r="A9" t="s">
        <v>74</v>
      </c>
      <c r="B9" t="s">
        <v>8</v>
      </c>
      <c r="C9" t="s">
        <v>28</v>
      </c>
      <c r="D9" t="s">
        <v>75</v>
      </c>
      <c r="E9" s="1">
        <v>42636</v>
      </c>
      <c r="F9" t="s">
        <v>76</v>
      </c>
      <c r="G9" t="s">
        <v>77</v>
      </c>
      <c r="H9">
        <v>17</v>
      </c>
      <c r="I9" t="s">
        <v>246</v>
      </c>
      <c r="J9">
        <v>5</v>
      </c>
      <c r="N9" t="s">
        <v>278</v>
      </c>
      <c r="O9" t="s">
        <v>291</v>
      </c>
      <c r="P9">
        <v>1</v>
      </c>
      <c r="Q9" t="s">
        <v>294</v>
      </c>
      <c r="Z9" t="str">
        <f>IFERROR(MID(Table1[[#This Row],[article]],SEARCH("gold",LOWER(Table1[[#This Row],[article]]))-25,50),"")</f>
        <v/>
      </c>
    </row>
    <row r="10" spans="1:27" hidden="1" x14ac:dyDescent="0.3">
      <c r="A10" t="s">
        <v>235</v>
      </c>
      <c r="B10" t="s">
        <v>8</v>
      </c>
      <c r="C10" t="s">
        <v>13</v>
      </c>
      <c r="D10" t="s">
        <v>236</v>
      </c>
      <c r="E10" s="1">
        <v>43880</v>
      </c>
      <c r="F10" t="s">
        <v>237</v>
      </c>
      <c r="G10" t="s">
        <v>162</v>
      </c>
      <c r="H10">
        <v>106</v>
      </c>
      <c r="I10" t="s">
        <v>246</v>
      </c>
      <c r="N10" t="s">
        <v>265</v>
      </c>
      <c r="O10" t="s">
        <v>287</v>
      </c>
      <c r="P10">
        <v>1</v>
      </c>
      <c r="Q10" t="s">
        <v>294</v>
      </c>
      <c r="X10" t="s">
        <v>262</v>
      </c>
      <c r="Y10" t="s">
        <v>275</v>
      </c>
      <c r="Z10" t="str">
        <f>IFERROR(MID(Table1[[#This Row],[article]],SEARCH("gold",LOWER(Table1[[#This Row],[article]]))-25,50),"")</f>
        <v/>
      </c>
    </row>
    <row r="11" spans="1:27" hidden="1" x14ac:dyDescent="0.3">
      <c r="A11" t="s">
        <v>46</v>
      </c>
      <c r="B11" t="s">
        <v>29</v>
      </c>
      <c r="C11" t="s">
        <v>28</v>
      </c>
      <c r="D11" t="s">
        <v>47</v>
      </c>
      <c r="E11" s="1">
        <v>43533</v>
      </c>
      <c r="F11" t="s">
        <v>48</v>
      </c>
      <c r="G11" t="s">
        <v>49</v>
      </c>
      <c r="H11">
        <v>1848</v>
      </c>
      <c r="I11" t="s">
        <v>247</v>
      </c>
      <c r="N11" t="s">
        <v>262</v>
      </c>
      <c r="O11" t="s">
        <v>287</v>
      </c>
      <c r="P11">
        <v>2</v>
      </c>
      <c r="Q11" t="s">
        <v>316</v>
      </c>
      <c r="X11" t="s">
        <v>262</v>
      </c>
      <c r="Y11" t="s">
        <v>317</v>
      </c>
      <c r="Z11" t="str">
        <f>IFERROR(MID(Table1[[#This Row],[article]],SEARCH("gold",LOWER(Table1[[#This Row],[article]]))-25,50),"")</f>
        <v/>
      </c>
    </row>
    <row r="12" spans="1:27" hidden="1" x14ac:dyDescent="0.3">
      <c r="A12" t="s">
        <v>205</v>
      </c>
      <c r="B12" t="s">
        <v>8</v>
      </c>
      <c r="C12" t="s">
        <v>28</v>
      </c>
      <c r="D12" t="s">
        <v>206</v>
      </c>
      <c r="E12" s="1">
        <v>43490</v>
      </c>
      <c r="F12" t="s">
        <v>207</v>
      </c>
      <c r="G12" t="s">
        <v>162</v>
      </c>
      <c r="H12">
        <v>38</v>
      </c>
      <c r="I12" t="s">
        <v>246</v>
      </c>
      <c r="N12" t="s">
        <v>270</v>
      </c>
      <c r="O12" t="s">
        <v>287</v>
      </c>
      <c r="P12">
        <v>1</v>
      </c>
      <c r="Q12" t="s">
        <v>294</v>
      </c>
      <c r="X12" t="s">
        <v>266</v>
      </c>
      <c r="Y12" t="s">
        <v>318</v>
      </c>
      <c r="Z12" t="str">
        <f>IFERROR(MID(Table1[[#This Row],[article]],SEARCH("gold",LOWER(Table1[[#This Row],[article]]))-25,50),"")</f>
        <v/>
      </c>
    </row>
    <row r="13" spans="1:27" hidden="1" x14ac:dyDescent="0.3">
      <c r="A13" t="s">
        <v>223</v>
      </c>
      <c r="B13" t="s">
        <v>8</v>
      </c>
      <c r="C13" t="s">
        <v>28</v>
      </c>
      <c r="D13" t="s">
        <v>224</v>
      </c>
      <c r="E13" s="1">
        <v>43473</v>
      </c>
      <c r="F13" t="s">
        <v>225</v>
      </c>
      <c r="G13" t="s">
        <v>162</v>
      </c>
      <c r="H13">
        <v>1</v>
      </c>
      <c r="I13" t="s">
        <v>246</v>
      </c>
      <c r="N13" t="s">
        <v>268</v>
      </c>
      <c r="O13" t="s">
        <v>287</v>
      </c>
      <c r="P13">
        <v>2</v>
      </c>
      <c r="Q13" t="s">
        <v>319</v>
      </c>
      <c r="X13" t="s">
        <v>268</v>
      </c>
      <c r="Y13" t="s">
        <v>318</v>
      </c>
      <c r="Z13" t="str">
        <f>IFERROR(MID(Table1[[#This Row],[article]],SEARCH("gold",LOWER(Table1[[#This Row],[article]]))-25,50),"")</f>
        <v/>
      </c>
    </row>
    <row r="14" spans="1:27" x14ac:dyDescent="0.3">
      <c r="A14" t="s">
        <v>193</v>
      </c>
      <c r="B14" t="s">
        <v>8</v>
      </c>
      <c r="C14" t="s">
        <v>9</v>
      </c>
      <c r="D14" t="s">
        <v>194</v>
      </c>
      <c r="E14" s="1">
        <v>43196</v>
      </c>
      <c r="F14" t="s">
        <v>195</v>
      </c>
      <c r="G14" t="s">
        <v>162</v>
      </c>
      <c r="H14">
        <v>16</v>
      </c>
      <c r="I14" t="s">
        <v>246</v>
      </c>
      <c r="N14" t="s">
        <v>265</v>
      </c>
      <c r="O14" t="s">
        <v>287</v>
      </c>
      <c r="P14">
        <v>1</v>
      </c>
      <c r="Q14" t="s">
        <v>294</v>
      </c>
      <c r="Z14" t="str">
        <f>IFERROR(MID(Table1[[#This Row],[article]],SEARCH("gold",LOWER(Table1[[#This Row],[article]]))-25,50),"")</f>
        <v>known to users as Malawi gold, is so popular
Kanja</v>
      </c>
      <c r="AA14" t="s">
        <v>342</v>
      </c>
    </row>
    <row r="15" spans="1:27" hidden="1" x14ac:dyDescent="0.3">
      <c r="A15" t="s">
        <v>163</v>
      </c>
      <c r="B15" t="s">
        <v>8</v>
      </c>
      <c r="C15" t="s">
        <v>9</v>
      </c>
      <c r="D15" t="s">
        <v>164</v>
      </c>
      <c r="E15" s="1">
        <v>43086</v>
      </c>
      <c r="F15" t="s">
        <v>165</v>
      </c>
      <c r="G15" t="s">
        <v>162</v>
      </c>
      <c r="H15">
        <v>20</v>
      </c>
      <c r="I15" t="s">
        <v>246</v>
      </c>
      <c r="N15" t="s">
        <v>262</v>
      </c>
      <c r="O15" t="s">
        <v>287</v>
      </c>
      <c r="P15">
        <v>1</v>
      </c>
      <c r="Q15" t="s">
        <v>294</v>
      </c>
      <c r="Z15" t="str">
        <f>IFERROR(MID(Table1[[#This Row],[article]],SEARCH("gold",LOWER(Table1[[#This Row],[article]]))-25,50),"")</f>
        <v/>
      </c>
    </row>
    <row r="16" spans="1:27" hidden="1" x14ac:dyDescent="0.3">
      <c r="A16" t="s">
        <v>66</v>
      </c>
      <c r="B16" t="s">
        <v>29</v>
      </c>
      <c r="C16" t="s">
        <v>13</v>
      </c>
      <c r="D16" t="s">
        <v>67</v>
      </c>
      <c r="E16" s="1">
        <v>42941</v>
      </c>
      <c r="F16" t="s">
        <v>68</v>
      </c>
      <c r="G16" t="s">
        <v>69</v>
      </c>
      <c r="H16">
        <v>8</v>
      </c>
      <c r="I16" t="s">
        <v>246</v>
      </c>
      <c r="J16">
        <v>5</v>
      </c>
      <c r="N16" t="s">
        <v>272</v>
      </c>
      <c r="O16" t="s">
        <v>287</v>
      </c>
      <c r="P16">
        <v>1</v>
      </c>
      <c r="Q16" t="s">
        <v>294</v>
      </c>
      <c r="Z16" t="str">
        <f>IFERROR(MID(Table1[[#This Row],[article]],SEARCH("gold",LOWER(Table1[[#This Row],[article]]))-25,50),"")</f>
        <v/>
      </c>
    </row>
    <row r="17" spans="1:27" x14ac:dyDescent="0.3">
      <c r="A17" t="s">
        <v>229</v>
      </c>
      <c r="B17" t="s">
        <v>8</v>
      </c>
      <c r="C17" t="s">
        <v>28</v>
      </c>
      <c r="D17" t="s">
        <v>230</v>
      </c>
      <c r="E17" s="1">
        <v>42909</v>
      </c>
      <c r="F17" t="s">
        <v>231</v>
      </c>
      <c r="G17" t="s">
        <v>162</v>
      </c>
      <c r="H17">
        <v>42</v>
      </c>
      <c r="I17" t="s">
        <v>246</v>
      </c>
      <c r="N17" t="s">
        <v>269</v>
      </c>
      <c r="O17" t="s">
        <v>287</v>
      </c>
      <c r="P17">
        <v>2</v>
      </c>
      <c r="Q17" t="s">
        <v>294</v>
      </c>
      <c r="X17" t="s">
        <v>262</v>
      </c>
      <c r="Y17" t="s">
        <v>278</v>
      </c>
      <c r="Z17" t="str">
        <f>IFERROR(MID(Table1[[#This Row],[article]],SEARCH("gold",LOWER(Table1[[#This Row],[article]]))-25,50),"")</f>
        <v>known to users as Malawi gold, is so popular
The t</v>
      </c>
      <c r="AA17" t="s">
        <v>342</v>
      </c>
    </row>
    <row r="18" spans="1:27" hidden="1" x14ac:dyDescent="0.3">
      <c r="A18" t="s">
        <v>199</v>
      </c>
      <c r="B18" t="s">
        <v>8</v>
      </c>
      <c r="C18" t="s">
        <v>9</v>
      </c>
      <c r="D18" t="s">
        <v>200</v>
      </c>
      <c r="E18" s="1">
        <v>42895</v>
      </c>
      <c r="F18" t="s">
        <v>201</v>
      </c>
      <c r="G18" t="s">
        <v>162</v>
      </c>
      <c r="H18">
        <v>3</v>
      </c>
      <c r="I18" t="s">
        <v>246</v>
      </c>
      <c r="N18" t="s">
        <v>261</v>
      </c>
      <c r="O18" t="s">
        <v>287</v>
      </c>
      <c r="P18">
        <v>1</v>
      </c>
      <c r="Q18" t="s">
        <v>294</v>
      </c>
      <c r="V18">
        <v>150000</v>
      </c>
      <c r="W18">
        <v>12</v>
      </c>
      <c r="Z18" t="str">
        <f>IFERROR(MID(Table1[[#This Row],[article]],SEARCH("gold",LOWER(Table1[[#This Row],[article]]))-25,50),"")</f>
        <v/>
      </c>
    </row>
    <row r="19" spans="1:27" x14ac:dyDescent="0.3">
      <c r="A19" t="s">
        <v>98</v>
      </c>
      <c r="B19" t="s">
        <v>8</v>
      </c>
      <c r="C19" t="s">
        <v>28</v>
      </c>
      <c r="D19" t="s">
        <v>99</v>
      </c>
      <c r="E19" s="1">
        <v>42279</v>
      </c>
      <c r="F19" t="s">
        <v>100</v>
      </c>
      <c r="G19" t="s">
        <v>101</v>
      </c>
      <c r="N19" t="s">
        <v>262</v>
      </c>
      <c r="O19" t="s">
        <v>288</v>
      </c>
      <c r="Q19" t="s">
        <v>294</v>
      </c>
      <c r="S19">
        <v>7.4</v>
      </c>
      <c r="T19" t="s">
        <v>304</v>
      </c>
      <c r="Z19" t="str">
        <f>IFERROR(MID(Table1[[#This Row],[article]],SEARCH("gold",LOWER(Table1[[#This Row],[article]]))-25,50),"")</f>
        <v>eir bags containing the ‘golden leaf’
While the Nk</v>
      </c>
      <c r="AA19" t="s">
        <v>343</v>
      </c>
    </row>
    <row r="20" spans="1:27" hidden="1" x14ac:dyDescent="0.3">
      <c r="A20" t="s">
        <v>19</v>
      </c>
      <c r="B20" t="s">
        <v>8</v>
      </c>
      <c r="C20" t="s">
        <v>13</v>
      </c>
      <c r="D20" t="s">
        <v>20</v>
      </c>
      <c r="E20" s="1">
        <v>42629</v>
      </c>
      <c r="F20" t="s">
        <v>21</v>
      </c>
      <c r="G20" t="s">
        <v>22</v>
      </c>
      <c r="H20">
        <v>2</v>
      </c>
      <c r="I20" t="s">
        <v>246</v>
      </c>
      <c r="N20" t="s">
        <v>270</v>
      </c>
      <c r="O20" t="s">
        <v>291</v>
      </c>
      <c r="P20">
        <v>3</v>
      </c>
      <c r="Q20" t="s">
        <v>294</v>
      </c>
      <c r="Z20" t="str">
        <f>IFERROR(MID(Table1[[#This Row],[article]],SEARCH("gold",LOWER(Table1[[#This Row],[article]]))-25,50),"")</f>
        <v/>
      </c>
    </row>
    <row r="21" spans="1:27" hidden="1" x14ac:dyDescent="0.3">
      <c r="A21" t="s">
        <v>70</v>
      </c>
      <c r="B21" t="s">
        <v>8</v>
      </c>
      <c r="C21" t="s">
        <v>28</v>
      </c>
      <c r="D21" t="s">
        <v>71</v>
      </c>
      <c r="E21" s="1">
        <v>42769</v>
      </c>
      <c r="F21" t="s">
        <v>72</v>
      </c>
      <c r="G21" t="s">
        <v>73</v>
      </c>
      <c r="H21">
        <v>2</v>
      </c>
      <c r="I21" t="s">
        <v>246</v>
      </c>
      <c r="J21">
        <v>3.5</v>
      </c>
      <c r="L21" t="s">
        <v>320</v>
      </c>
      <c r="N21" t="s">
        <v>270</v>
      </c>
      <c r="O21" t="s">
        <v>287</v>
      </c>
      <c r="P21">
        <v>1</v>
      </c>
      <c r="Q21" t="s">
        <v>294</v>
      </c>
      <c r="X21" t="s">
        <v>275</v>
      </c>
      <c r="Y21" t="s">
        <v>321</v>
      </c>
      <c r="Z21" t="str">
        <f>IFERROR(MID(Table1[[#This Row],[article]],SEARCH("gold",LOWER(Table1[[#This Row],[article]]))-25,50),"")</f>
        <v/>
      </c>
    </row>
    <row r="22" spans="1:27" hidden="1" x14ac:dyDescent="0.3">
      <c r="A22" t="s">
        <v>14</v>
      </c>
      <c r="B22" t="s">
        <v>15</v>
      </c>
      <c r="C22" t="s">
        <v>13</v>
      </c>
      <c r="D22" t="s">
        <v>16</v>
      </c>
      <c r="E22" s="1">
        <v>42691</v>
      </c>
      <c r="F22" t="s">
        <v>17</v>
      </c>
      <c r="G22" t="s">
        <v>18</v>
      </c>
      <c r="H22">
        <v>16</v>
      </c>
      <c r="I22" t="s">
        <v>246</v>
      </c>
      <c r="J22">
        <v>25</v>
      </c>
      <c r="N22" t="s">
        <v>261</v>
      </c>
      <c r="O22" t="s">
        <v>287</v>
      </c>
      <c r="P22">
        <v>1</v>
      </c>
      <c r="Q22" t="s">
        <v>294</v>
      </c>
      <c r="X22" t="s">
        <v>323</v>
      </c>
      <c r="Y22" t="s">
        <v>322</v>
      </c>
      <c r="Z22" t="str">
        <f>IFERROR(MID(Table1[[#This Row],[article]],SEARCH("gold",LOWER(Table1[[#This Row],[article]]))-25,50),"")</f>
        <v/>
      </c>
    </row>
    <row r="23" spans="1:27" hidden="1" x14ac:dyDescent="0.3">
      <c r="A23" t="s">
        <v>190</v>
      </c>
      <c r="B23" t="s">
        <v>8</v>
      </c>
      <c r="C23" t="s">
        <v>9</v>
      </c>
      <c r="D23" t="s">
        <v>191</v>
      </c>
      <c r="E23" s="1">
        <v>42609</v>
      </c>
      <c r="F23" t="s">
        <v>192</v>
      </c>
      <c r="G23" t="s">
        <v>162</v>
      </c>
      <c r="H23">
        <v>8</v>
      </c>
      <c r="I23" t="s">
        <v>246</v>
      </c>
      <c r="N23" t="s">
        <v>282</v>
      </c>
      <c r="O23" t="s">
        <v>287</v>
      </c>
      <c r="P23">
        <v>2</v>
      </c>
      <c r="Q23" t="s">
        <v>294</v>
      </c>
      <c r="X23" t="s">
        <v>266</v>
      </c>
      <c r="Y23" t="s">
        <v>275</v>
      </c>
      <c r="Z23" t="str">
        <f>IFERROR(MID(Table1[[#This Row],[article]],SEARCH("gold",LOWER(Table1[[#This Row],[article]]))-25,50),"")</f>
        <v/>
      </c>
    </row>
    <row r="24" spans="1:27" hidden="1" x14ac:dyDescent="0.3">
      <c r="A24" t="s">
        <v>159</v>
      </c>
      <c r="B24" t="s">
        <v>29</v>
      </c>
      <c r="C24" t="s">
        <v>13</v>
      </c>
      <c r="D24" t="s">
        <v>160</v>
      </c>
      <c r="E24" s="1">
        <v>42068</v>
      </c>
      <c r="F24" t="s">
        <v>161</v>
      </c>
      <c r="G24" t="s">
        <v>162</v>
      </c>
      <c r="H24">
        <v>10</v>
      </c>
      <c r="I24" t="s">
        <v>247</v>
      </c>
      <c r="N24" t="s">
        <v>283</v>
      </c>
      <c r="O24" t="s">
        <v>289</v>
      </c>
      <c r="P24">
        <v>2</v>
      </c>
      <c r="Q24" t="s">
        <v>294</v>
      </c>
      <c r="Z24" t="str">
        <f>IFERROR(MID(Table1[[#This Row],[article]],SEARCH("gold",LOWER(Table1[[#This Row],[article]]))-25,50),"")</f>
        <v/>
      </c>
    </row>
    <row r="25" spans="1:27" hidden="1" x14ac:dyDescent="0.3">
      <c r="A25" t="s">
        <v>187</v>
      </c>
      <c r="B25" t="s">
        <v>8</v>
      </c>
      <c r="C25" t="s">
        <v>9</v>
      </c>
      <c r="D25" t="s">
        <v>188</v>
      </c>
      <c r="E25" s="1">
        <v>42603</v>
      </c>
      <c r="F25" t="s">
        <v>189</v>
      </c>
      <c r="G25" t="s">
        <v>162</v>
      </c>
      <c r="H25">
        <v>3</v>
      </c>
      <c r="I25" t="s">
        <v>246</v>
      </c>
      <c r="N25" t="s">
        <v>261</v>
      </c>
      <c r="O25" t="s">
        <v>287</v>
      </c>
      <c r="P25">
        <v>1</v>
      </c>
      <c r="Q25" t="s">
        <v>294</v>
      </c>
      <c r="Z25" t="str">
        <f>IFERROR(MID(Table1[[#This Row],[article]],SEARCH("gold",LOWER(Table1[[#This Row],[article]]))-25,50),"")</f>
        <v/>
      </c>
    </row>
    <row r="26" spans="1:27" hidden="1" x14ac:dyDescent="0.3">
      <c r="A26" t="s">
        <v>78</v>
      </c>
      <c r="B26" t="s">
        <v>15</v>
      </c>
      <c r="C26" t="s">
        <v>13</v>
      </c>
      <c r="D26" t="s">
        <v>79</v>
      </c>
      <c r="E26" s="1">
        <v>42636</v>
      </c>
      <c r="F26" t="s">
        <v>80</v>
      </c>
      <c r="G26" t="s">
        <v>81</v>
      </c>
      <c r="H26">
        <v>17</v>
      </c>
      <c r="I26" t="s">
        <v>246</v>
      </c>
      <c r="J26">
        <v>5</v>
      </c>
      <c r="N26" t="s">
        <v>278</v>
      </c>
      <c r="O26" t="s">
        <v>291</v>
      </c>
      <c r="P26">
        <v>1</v>
      </c>
      <c r="Q26" t="s">
        <v>294</v>
      </c>
      <c r="Z26" t="str">
        <f>IFERROR(MID(Table1[[#This Row],[article]],SEARCH("gold",LOWER(Table1[[#This Row],[article]]))-25,50),"")</f>
        <v/>
      </c>
    </row>
    <row r="27" spans="1:27" hidden="1" x14ac:dyDescent="0.3">
      <c r="A27" t="s">
        <v>82</v>
      </c>
      <c r="B27" t="s">
        <v>24</v>
      </c>
      <c r="C27" t="s">
        <v>9</v>
      </c>
      <c r="D27" t="s">
        <v>83</v>
      </c>
      <c r="E27" s="1">
        <v>42558</v>
      </c>
      <c r="F27" t="s">
        <v>84</v>
      </c>
      <c r="G27" t="s">
        <v>85</v>
      </c>
      <c r="H27">
        <v>109</v>
      </c>
      <c r="I27" t="s">
        <v>246</v>
      </c>
      <c r="L27" t="s">
        <v>325</v>
      </c>
      <c r="N27" t="s">
        <v>275</v>
      </c>
      <c r="O27" t="s">
        <v>287</v>
      </c>
      <c r="P27">
        <v>1</v>
      </c>
      <c r="Q27" t="s">
        <v>294</v>
      </c>
      <c r="X27" t="s">
        <v>262</v>
      </c>
      <c r="Y27" t="s">
        <v>275</v>
      </c>
      <c r="Z27" t="str">
        <f>IFERROR(MID(Table1[[#This Row],[article]],SEARCH("gold",LOWER(Table1[[#This Row],[article]]))-25,50),"")</f>
        <v/>
      </c>
    </row>
    <row r="28" spans="1:27" x14ac:dyDescent="0.3">
      <c r="A28" t="s">
        <v>102</v>
      </c>
      <c r="B28" t="s">
        <v>8</v>
      </c>
      <c r="C28" t="s">
        <v>13</v>
      </c>
      <c r="D28" t="s">
        <v>103</v>
      </c>
      <c r="E28" s="1">
        <v>42252</v>
      </c>
      <c r="F28" t="s">
        <v>104</v>
      </c>
      <c r="G28" t="s">
        <v>105</v>
      </c>
      <c r="H28">
        <v>26</v>
      </c>
      <c r="I28" t="s">
        <v>246</v>
      </c>
      <c r="N28" t="s">
        <v>262</v>
      </c>
      <c r="O28" t="s">
        <v>291</v>
      </c>
      <c r="P28">
        <v>4</v>
      </c>
      <c r="Q28" t="s">
        <v>294</v>
      </c>
      <c r="Z28" t="str">
        <f>IFERROR(MID(Table1[[#This Row],[article]],SEARCH("gold",LOWER(Table1[[#This Row],[article]]))-25,50),"")</f>
        <v>eir bags containing the ‘golden leaf’
Among the su</v>
      </c>
      <c r="AA28" t="s">
        <v>343</v>
      </c>
    </row>
    <row r="29" spans="1:27" hidden="1" x14ac:dyDescent="0.3">
      <c r="A29" t="s">
        <v>86</v>
      </c>
      <c r="B29" t="s">
        <v>8</v>
      </c>
      <c r="C29" t="s">
        <v>28</v>
      </c>
      <c r="D29" t="s">
        <v>87</v>
      </c>
      <c r="E29" s="1">
        <v>42468</v>
      </c>
      <c r="F29" t="s">
        <v>88</v>
      </c>
      <c r="G29" t="s">
        <v>89</v>
      </c>
      <c r="H29">
        <v>1400</v>
      </c>
      <c r="I29" t="s">
        <v>247</v>
      </c>
      <c r="L29" t="s">
        <v>324</v>
      </c>
      <c r="N29" t="s">
        <v>282</v>
      </c>
      <c r="O29" t="s">
        <v>287</v>
      </c>
      <c r="P29">
        <v>4</v>
      </c>
      <c r="Q29" t="s">
        <v>294</v>
      </c>
      <c r="X29" t="s">
        <v>262</v>
      </c>
      <c r="Y29" t="s">
        <v>273</v>
      </c>
      <c r="Z29" t="str">
        <f>IFERROR(MID(Table1[[#This Row],[article]],SEARCH("gold",LOWER(Table1[[#This Row],[article]]))-25,50),"")</f>
        <v/>
      </c>
    </row>
    <row r="30" spans="1:27" x14ac:dyDescent="0.3">
      <c r="A30" t="s">
        <v>90</v>
      </c>
      <c r="B30" t="s">
        <v>8</v>
      </c>
      <c r="C30" t="s">
        <v>13</v>
      </c>
      <c r="D30" t="s">
        <v>91</v>
      </c>
      <c r="E30" s="1">
        <v>42447</v>
      </c>
      <c r="F30" t="s">
        <v>92</v>
      </c>
      <c r="G30" t="s">
        <v>93</v>
      </c>
      <c r="H30">
        <v>40</v>
      </c>
      <c r="I30" t="s">
        <v>246</v>
      </c>
      <c r="J30">
        <v>14</v>
      </c>
      <c r="N30" t="s">
        <v>275</v>
      </c>
      <c r="O30" t="s">
        <v>287</v>
      </c>
      <c r="P30">
        <v>2</v>
      </c>
      <c r="Q30" t="s">
        <v>294</v>
      </c>
      <c r="W30">
        <f>6*12</f>
        <v>72</v>
      </c>
      <c r="X30" t="s">
        <v>275</v>
      </c>
      <c r="Y30" t="s">
        <v>281</v>
      </c>
      <c r="Z30" t="str">
        <f>IFERROR(MID(Table1[[#This Row],[article]],SEARCH("gold",LOWER(Table1[[#This Row],[article]]))-25,50),"")</f>
        <v>eir bags containing the ‘golden leaf’
Chief Reside</v>
      </c>
      <c r="AA30" t="s">
        <v>343</v>
      </c>
    </row>
    <row r="31" spans="1:27" hidden="1" x14ac:dyDescent="0.3">
      <c r="A31" t="s">
        <v>58</v>
      </c>
      <c r="B31" t="s">
        <v>29</v>
      </c>
      <c r="C31" t="s">
        <v>13</v>
      </c>
      <c r="D31" t="s">
        <v>59</v>
      </c>
      <c r="E31" s="1">
        <v>43076</v>
      </c>
      <c r="F31" t="s">
        <v>60</v>
      </c>
      <c r="G31" t="s">
        <v>61</v>
      </c>
      <c r="H31">
        <v>68</v>
      </c>
      <c r="I31" t="s">
        <v>246</v>
      </c>
      <c r="N31" t="s">
        <v>264</v>
      </c>
      <c r="O31" t="s">
        <v>288</v>
      </c>
      <c r="P31">
        <v>1</v>
      </c>
      <c r="Q31" t="s">
        <v>294</v>
      </c>
      <c r="Z31" t="str">
        <f>IFERROR(MID(Table1[[#This Row],[article]],SEARCH("gold",LOWER(Table1[[#This Row],[article]]))-25,50),"")</f>
        <v/>
      </c>
    </row>
    <row r="32" spans="1:27" hidden="1" x14ac:dyDescent="0.3">
      <c r="A32" t="s">
        <v>232</v>
      </c>
      <c r="B32" t="s">
        <v>8</v>
      </c>
      <c r="C32" t="s">
        <v>13</v>
      </c>
      <c r="D32" t="s">
        <v>233</v>
      </c>
      <c r="E32" s="1">
        <v>44812.848611111112</v>
      </c>
      <c r="F32" t="s">
        <v>234</v>
      </c>
      <c r="G32" t="s">
        <v>162</v>
      </c>
      <c r="H32">
        <v>78</v>
      </c>
      <c r="I32" t="s">
        <v>246</v>
      </c>
      <c r="K32">
        <v>138</v>
      </c>
      <c r="L32" t="s">
        <v>251</v>
      </c>
      <c r="N32" t="s">
        <v>270</v>
      </c>
      <c r="O32" t="s">
        <v>291</v>
      </c>
      <c r="P32">
        <v>1</v>
      </c>
      <c r="Q32" t="s">
        <v>294</v>
      </c>
      <c r="Z32" t="str">
        <f>IFERROR(MID(Table1[[#This Row],[article]],SEARCH("gold",LOWER(Table1[[#This Row],[article]]))-25,50),"")</f>
        <v/>
      </c>
    </row>
    <row r="33" spans="1:27" hidden="1" x14ac:dyDescent="0.3">
      <c r="A33" t="s">
        <v>23</v>
      </c>
      <c r="B33" t="s">
        <v>24</v>
      </c>
      <c r="C33" t="s">
        <v>13</v>
      </c>
      <c r="D33" t="s">
        <v>25</v>
      </c>
      <c r="E33" s="1">
        <v>42377</v>
      </c>
      <c r="F33" t="s">
        <v>26</v>
      </c>
      <c r="G33" t="s">
        <v>27</v>
      </c>
      <c r="H33">
        <v>4</v>
      </c>
      <c r="I33" t="s">
        <v>247</v>
      </c>
      <c r="L33" t="s">
        <v>297</v>
      </c>
      <c r="N33" t="s">
        <v>270</v>
      </c>
      <c r="O33" t="s">
        <v>287</v>
      </c>
      <c r="X33" t="s">
        <v>317</v>
      </c>
      <c r="Y33" t="s">
        <v>326</v>
      </c>
      <c r="Z33" t="str">
        <f>IFERROR(MID(Table1[[#This Row],[article]],SEARCH("gold",LOWER(Table1[[#This Row],[article]]))-25,50),"")</f>
        <v/>
      </c>
    </row>
    <row r="34" spans="1:27" hidden="1" x14ac:dyDescent="0.3">
      <c r="A34" t="s">
        <v>50</v>
      </c>
      <c r="B34" t="s">
        <v>8</v>
      </c>
      <c r="C34" t="s">
        <v>13</v>
      </c>
      <c r="D34" t="s">
        <v>51</v>
      </c>
      <c r="E34" s="1">
        <v>43217</v>
      </c>
      <c r="F34" t="s">
        <v>52</v>
      </c>
      <c r="G34" t="s">
        <v>53</v>
      </c>
      <c r="H34">
        <v>456</v>
      </c>
      <c r="I34" t="s">
        <v>247</v>
      </c>
      <c r="N34" t="s">
        <v>258</v>
      </c>
      <c r="O34" t="s">
        <v>288</v>
      </c>
      <c r="P34">
        <v>3</v>
      </c>
      <c r="Q34" t="s">
        <v>294</v>
      </c>
      <c r="R34">
        <v>300</v>
      </c>
      <c r="Z34" t="str">
        <f>IFERROR(MID(Table1[[#This Row],[article]],SEARCH("gold",LOWER(Table1[[#This Row],[article]]))-25,50),"")</f>
        <v/>
      </c>
    </row>
    <row r="35" spans="1:27" hidden="1" x14ac:dyDescent="0.3">
      <c r="A35" t="s">
        <v>238</v>
      </c>
      <c r="B35" t="s">
        <v>8</v>
      </c>
      <c r="C35" t="s">
        <v>13</v>
      </c>
      <c r="D35" t="s">
        <v>239</v>
      </c>
      <c r="E35" s="1">
        <v>43107</v>
      </c>
      <c r="F35" t="s">
        <v>240</v>
      </c>
      <c r="G35" t="s">
        <v>162</v>
      </c>
      <c r="N35" t="s">
        <v>271</v>
      </c>
      <c r="O35" t="s">
        <v>288</v>
      </c>
      <c r="P35">
        <v>1</v>
      </c>
      <c r="Q35" t="s">
        <v>294</v>
      </c>
      <c r="S35">
        <v>6.2E-4</v>
      </c>
      <c r="Z35" t="str">
        <f>IFERROR(MID(Table1[[#This Row],[article]],SEARCH("gold",LOWER(Table1[[#This Row],[article]]))-25,50),"")</f>
        <v/>
      </c>
    </row>
    <row r="36" spans="1:27" hidden="1" x14ac:dyDescent="0.3">
      <c r="A36" t="s">
        <v>62</v>
      </c>
      <c r="B36" t="s">
        <v>29</v>
      </c>
      <c r="C36" t="s">
        <v>13</v>
      </c>
      <c r="D36" t="s">
        <v>63</v>
      </c>
      <c r="E36" s="1">
        <v>43039</v>
      </c>
      <c r="F36" t="s">
        <v>64</v>
      </c>
      <c r="G36" t="s">
        <v>65</v>
      </c>
      <c r="N36" t="s">
        <v>262</v>
      </c>
      <c r="O36" t="s">
        <v>288</v>
      </c>
      <c r="T36" t="s">
        <v>305</v>
      </c>
      <c r="Z36" t="str">
        <f>IFERROR(MID(Table1[[#This Row],[article]],SEARCH("gold",LOWER(Table1[[#This Row],[article]]))-25,50),"")</f>
        <v/>
      </c>
    </row>
    <row r="37" spans="1:27" x14ac:dyDescent="0.3">
      <c r="A37" t="s">
        <v>241</v>
      </c>
      <c r="B37" t="s">
        <v>8</v>
      </c>
      <c r="C37" t="s">
        <v>13</v>
      </c>
      <c r="D37" t="s">
        <v>242</v>
      </c>
      <c r="E37" s="1">
        <v>42480</v>
      </c>
      <c r="F37" t="s">
        <v>243</v>
      </c>
      <c r="G37" t="s">
        <v>162</v>
      </c>
      <c r="N37" t="s">
        <v>278</v>
      </c>
      <c r="O37" t="s">
        <v>288</v>
      </c>
      <c r="P37">
        <v>2</v>
      </c>
      <c r="Q37" t="s">
        <v>294</v>
      </c>
      <c r="R37">
        <f>65+117</f>
        <v>182</v>
      </c>
      <c r="T37" t="s">
        <v>304</v>
      </c>
      <c r="Z37" t="str">
        <f>IFERROR(MID(Table1[[#This Row],[article]],SEARCH("gold",LOWER(Table1[[#This Row],[article]]))-25,50),"")</f>
        <v>known to users as Malawi gold, is so popular
The t</v>
      </c>
      <c r="AA37" t="s">
        <v>342</v>
      </c>
    </row>
    <row r="38" spans="1:27" hidden="1" x14ac:dyDescent="0.3">
      <c r="A38" t="s">
        <v>145</v>
      </c>
      <c r="B38" t="s">
        <v>8</v>
      </c>
      <c r="C38" t="s">
        <v>9</v>
      </c>
      <c r="D38" t="s">
        <v>146</v>
      </c>
      <c r="E38" s="1">
        <v>41566</v>
      </c>
      <c r="F38" t="s">
        <v>147</v>
      </c>
      <c r="G38" t="s">
        <v>148</v>
      </c>
      <c r="H38">
        <v>1</v>
      </c>
      <c r="I38" t="s">
        <v>247</v>
      </c>
      <c r="N38" t="s">
        <v>285</v>
      </c>
      <c r="O38" t="s">
        <v>289</v>
      </c>
      <c r="P38">
        <v>2</v>
      </c>
      <c r="Q38" t="s">
        <v>294</v>
      </c>
      <c r="Z38" t="str">
        <f>IFERROR(MID(Table1[[#This Row],[article]],SEARCH("gold",LOWER(Table1[[#This Row],[article]]))-25,50),"")</f>
        <v/>
      </c>
    </row>
    <row r="39" spans="1:27" hidden="1" x14ac:dyDescent="0.3">
      <c r="A39" t="s">
        <v>30</v>
      </c>
      <c r="B39" t="s">
        <v>8</v>
      </c>
      <c r="C39" t="s">
        <v>28</v>
      </c>
      <c r="D39" t="s">
        <v>31</v>
      </c>
      <c r="E39" s="1">
        <v>42306</v>
      </c>
      <c r="F39" t="s">
        <v>32</v>
      </c>
      <c r="G39" t="s">
        <v>33</v>
      </c>
      <c r="H39">
        <f>365+170</f>
        <v>535</v>
      </c>
      <c r="I39" t="s">
        <v>247</v>
      </c>
      <c r="L39" t="s">
        <v>327</v>
      </c>
      <c r="N39" t="s">
        <v>262</v>
      </c>
      <c r="O39" t="s">
        <v>287</v>
      </c>
      <c r="P39">
        <v>3</v>
      </c>
      <c r="Q39" t="s">
        <v>294</v>
      </c>
      <c r="V39">
        <v>43000</v>
      </c>
      <c r="W39">
        <f>(4*12)+8</f>
        <v>56</v>
      </c>
      <c r="Z39" t="str">
        <f>IFERROR(MID(Table1[[#This Row],[article]],SEARCH("gold",LOWER(Table1[[#This Row],[article]]))-25,50),"")</f>
        <v/>
      </c>
    </row>
    <row r="40" spans="1:27" hidden="1" x14ac:dyDescent="0.3">
      <c r="A40" t="s">
        <v>94</v>
      </c>
      <c r="B40" t="s">
        <v>8</v>
      </c>
      <c r="C40" t="s">
        <v>9</v>
      </c>
      <c r="D40" t="s">
        <v>95</v>
      </c>
      <c r="E40" s="1">
        <v>42286</v>
      </c>
      <c r="F40" t="s">
        <v>96</v>
      </c>
      <c r="G40" t="s">
        <v>97</v>
      </c>
      <c r="H40">
        <v>16.239999999999998</v>
      </c>
      <c r="I40" t="s">
        <v>247</v>
      </c>
      <c r="N40" t="s">
        <v>270</v>
      </c>
      <c r="O40" t="s">
        <v>287</v>
      </c>
      <c r="P40">
        <v>1</v>
      </c>
      <c r="Q40" t="s">
        <v>298</v>
      </c>
      <c r="X40" t="s">
        <v>275</v>
      </c>
      <c r="Y40" t="s">
        <v>326</v>
      </c>
      <c r="Z40" t="str">
        <f>IFERROR(MID(Table1[[#This Row],[article]],SEARCH("gold",LOWER(Table1[[#This Row],[article]]))-25,50),"")</f>
        <v/>
      </c>
    </row>
    <row r="41" spans="1:27" hidden="1" x14ac:dyDescent="0.3">
      <c r="A41" t="s">
        <v>106</v>
      </c>
      <c r="B41" t="s">
        <v>29</v>
      </c>
      <c r="C41" t="s">
        <v>13</v>
      </c>
      <c r="D41" t="s">
        <v>107</v>
      </c>
      <c r="E41" s="1">
        <v>42226</v>
      </c>
      <c r="F41" t="s">
        <v>108</v>
      </c>
      <c r="G41" t="s">
        <v>109</v>
      </c>
      <c r="H41">
        <f>4.7+4.4</f>
        <v>9.1000000000000014</v>
      </c>
      <c r="I41" t="s">
        <v>247</v>
      </c>
      <c r="N41" t="s">
        <v>270</v>
      </c>
      <c r="O41" t="s">
        <v>287</v>
      </c>
      <c r="X41" t="s">
        <v>275</v>
      </c>
      <c r="Y41" t="s">
        <v>326</v>
      </c>
      <c r="Z41" t="str">
        <f>IFERROR(MID(Table1[[#This Row],[article]],SEARCH("gold",LOWER(Table1[[#This Row],[article]]))-25,50),"")</f>
        <v/>
      </c>
    </row>
    <row r="42" spans="1:27" hidden="1" x14ac:dyDescent="0.3">
      <c r="A42" t="s">
        <v>178</v>
      </c>
      <c r="B42" t="s">
        <v>8</v>
      </c>
      <c r="C42" t="s">
        <v>9</v>
      </c>
      <c r="D42" t="s">
        <v>179</v>
      </c>
      <c r="E42" s="1">
        <v>44020</v>
      </c>
      <c r="F42" t="s">
        <v>180</v>
      </c>
      <c r="G42" t="s">
        <v>162</v>
      </c>
      <c r="H42">
        <v>6</v>
      </c>
      <c r="I42" t="s">
        <v>246</v>
      </c>
      <c r="N42" t="s">
        <v>271</v>
      </c>
      <c r="O42" t="s">
        <v>291</v>
      </c>
      <c r="P42">
        <v>1</v>
      </c>
      <c r="Q42" t="s">
        <v>294</v>
      </c>
      <c r="Z42" t="str">
        <f>IFERROR(MID(Table1[[#This Row],[article]],SEARCH("gold",LOWER(Table1[[#This Row],[article]]))-25,50),"")</f>
        <v/>
      </c>
    </row>
    <row r="43" spans="1:27" hidden="1" x14ac:dyDescent="0.3">
      <c r="A43" t="s">
        <v>114</v>
      </c>
      <c r="B43" t="s">
        <v>15</v>
      </c>
      <c r="C43" t="s">
        <v>13</v>
      </c>
      <c r="D43" t="s">
        <v>115</v>
      </c>
      <c r="E43" s="1">
        <v>42211</v>
      </c>
      <c r="F43" t="s">
        <v>116</v>
      </c>
      <c r="G43" t="s">
        <v>117</v>
      </c>
      <c r="H43">
        <v>23.4</v>
      </c>
      <c r="I43" t="s">
        <v>246</v>
      </c>
      <c r="J43">
        <v>50</v>
      </c>
      <c r="N43" t="s">
        <v>285</v>
      </c>
      <c r="O43" t="s">
        <v>287</v>
      </c>
      <c r="P43">
        <v>1</v>
      </c>
      <c r="Q43" t="s">
        <v>294</v>
      </c>
      <c r="X43" t="s">
        <v>262</v>
      </c>
      <c r="Y43" t="s">
        <v>275</v>
      </c>
      <c r="Z43" t="str">
        <f>IFERROR(MID(Table1[[#This Row],[article]],SEARCH("gold",LOWER(Table1[[#This Row],[article]]))-25,50),"")</f>
        <v/>
      </c>
    </row>
    <row r="44" spans="1:27" hidden="1" x14ac:dyDescent="0.3">
      <c r="A44" t="s">
        <v>118</v>
      </c>
      <c r="B44" t="s">
        <v>15</v>
      </c>
      <c r="C44" t="s">
        <v>13</v>
      </c>
      <c r="D44" t="s">
        <v>119</v>
      </c>
      <c r="E44" s="1">
        <v>42154</v>
      </c>
      <c r="F44" t="s">
        <v>120</v>
      </c>
      <c r="G44" t="s">
        <v>18</v>
      </c>
      <c r="H44">
        <v>67</v>
      </c>
      <c r="I44" t="s">
        <v>246</v>
      </c>
      <c r="N44" t="s">
        <v>261</v>
      </c>
      <c r="O44" t="s">
        <v>287</v>
      </c>
      <c r="P44">
        <v>4</v>
      </c>
      <c r="Q44" t="s">
        <v>329</v>
      </c>
      <c r="X44" t="s">
        <v>328</v>
      </c>
      <c r="Y44" t="s">
        <v>317</v>
      </c>
      <c r="Z44" t="str">
        <f>IFERROR(MID(Table1[[#This Row],[article]],SEARCH("gold",LOWER(Table1[[#This Row],[article]]))-25,50),"")</f>
        <v/>
      </c>
    </row>
    <row r="45" spans="1:27" hidden="1" x14ac:dyDescent="0.3">
      <c r="A45" t="s">
        <v>211</v>
      </c>
      <c r="B45" t="s">
        <v>29</v>
      </c>
      <c r="C45" t="s">
        <v>28</v>
      </c>
      <c r="D45" t="s">
        <v>212</v>
      </c>
      <c r="E45" s="1">
        <v>42089</v>
      </c>
      <c r="F45" t="s">
        <v>213</v>
      </c>
      <c r="H45">
        <v>29</v>
      </c>
      <c r="I45" t="s">
        <v>246</v>
      </c>
      <c r="N45" t="s">
        <v>262</v>
      </c>
      <c r="O45" t="s">
        <v>287</v>
      </c>
      <c r="Z45" t="str">
        <f>IFERROR(MID(Table1[[#This Row],[article]],SEARCH("gold",LOWER(Table1[[#This Row],[article]]))-25,50),"")</f>
        <v/>
      </c>
    </row>
    <row r="46" spans="1:27" hidden="1" x14ac:dyDescent="0.3">
      <c r="A46" t="s">
        <v>121</v>
      </c>
      <c r="B46" t="s">
        <v>8</v>
      </c>
      <c r="C46" t="s">
        <v>9</v>
      </c>
      <c r="D46" t="s">
        <v>122</v>
      </c>
      <c r="E46" s="1">
        <v>42045</v>
      </c>
      <c r="F46" t="s">
        <v>123</v>
      </c>
      <c r="G46" t="s">
        <v>124</v>
      </c>
      <c r="H46">
        <v>6</v>
      </c>
      <c r="I46" t="s">
        <v>246</v>
      </c>
      <c r="J46">
        <v>7</v>
      </c>
      <c r="N46" t="s">
        <v>258</v>
      </c>
      <c r="O46" t="s">
        <v>287</v>
      </c>
      <c r="P46">
        <v>1</v>
      </c>
      <c r="Q46" t="s">
        <v>294</v>
      </c>
      <c r="Z46" t="str">
        <f>IFERROR(MID(Table1[[#This Row],[article]],SEARCH("gold",LOWER(Table1[[#This Row],[article]]))-25,50),"")</f>
        <v/>
      </c>
    </row>
    <row r="47" spans="1:27" hidden="1" x14ac:dyDescent="0.3">
      <c r="A47" t="s">
        <v>125</v>
      </c>
      <c r="B47" t="s">
        <v>8</v>
      </c>
      <c r="C47" t="s">
        <v>28</v>
      </c>
      <c r="D47" t="s">
        <v>126</v>
      </c>
      <c r="E47" s="1">
        <v>42042</v>
      </c>
      <c r="F47" t="s">
        <v>127</v>
      </c>
      <c r="G47" t="s">
        <v>128</v>
      </c>
      <c r="H47">
        <v>31</v>
      </c>
      <c r="I47" t="s">
        <v>247</v>
      </c>
      <c r="O47" t="s">
        <v>287</v>
      </c>
      <c r="P47">
        <v>1</v>
      </c>
      <c r="Q47" t="s">
        <v>294</v>
      </c>
      <c r="X47" t="s">
        <v>258</v>
      </c>
      <c r="Y47" t="s">
        <v>275</v>
      </c>
      <c r="Z47" t="str">
        <f>IFERROR(MID(Table1[[#This Row],[article]],SEARCH("gold",LOWER(Table1[[#This Row],[article]]))-25,50),"")</f>
        <v/>
      </c>
    </row>
    <row r="48" spans="1:27" hidden="1" x14ac:dyDescent="0.3">
      <c r="A48" t="s">
        <v>156</v>
      </c>
      <c r="B48" t="s">
        <v>8</v>
      </c>
      <c r="C48" t="s">
        <v>9</v>
      </c>
      <c r="D48" t="s">
        <v>157</v>
      </c>
      <c r="E48" s="1">
        <v>41069</v>
      </c>
      <c r="F48" t="s">
        <v>158</v>
      </c>
      <c r="H48">
        <v>21</v>
      </c>
      <c r="I48" t="s">
        <v>247</v>
      </c>
      <c r="N48" t="s">
        <v>262</v>
      </c>
      <c r="O48" t="s">
        <v>291</v>
      </c>
      <c r="P48">
        <v>2</v>
      </c>
      <c r="Q48" t="s">
        <v>294</v>
      </c>
      <c r="V48">
        <v>10000</v>
      </c>
      <c r="Z48" t="str">
        <f>IFERROR(MID(Table1[[#This Row],[article]],SEARCH("gold",LOWER(Table1[[#This Row],[article]]))-25,50),"")</f>
        <v/>
      </c>
    </row>
    <row r="49" spans="1:27" hidden="1" x14ac:dyDescent="0.3">
      <c r="A49" t="s">
        <v>202</v>
      </c>
      <c r="B49" t="s">
        <v>29</v>
      </c>
      <c r="C49" t="s">
        <v>9</v>
      </c>
      <c r="D49" t="s">
        <v>203</v>
      </c>
      <c r="E49" s="1">
        <v>42034</v>
      </c>
      <c r="F49" t="s">
        <v>204</v>
      </c>
      <c r="G49" t="s">
        <v>162</v>
      </c>
      <c r="H49">
        <v>29.5</v>
      </c>
      <c r="I49" t="s">
        <v>247</v>
      </c>
      <c r="L49" t="s">
        <v>332</v>
      </c>
      <c r="N49" t="s">
        <v>276</v>
      </c>
      <c r="O49" t="s">
        <v>287</v>
      </c>
      <c r="P49">
        <v>1</v>
      </c>
      <c r="Q49" t="s">
        <v>294</v>
      </c>
      <c r="X49" t="s">
        <v>330</v>
      </c>
      <c r="Y49" t="s">
        <v>331</v>
      </c>
      <c r="Z49" t="str">
        <f>IFERROR(MID(Table1[[#This Row],[article]],SEARCH("gold",LOWER(Table1[[#This Row],[article]]))-25,50),"")</f>
        <v/>
      </c>
    </row>
    <row r="50" spans="1:27" hidden="1" x14ac:dyDescent="0.3">
      <c r="A50" t="s">
        <v>110</v>
      </c>
      <c r="B50" t="s">
        <v>8</v>
      </c>
      <c r="C50" t="s">
        <v>9</v>
      </c>
      <c r="D50" t="s">
        <v>111</v>
      </c>
      <c r="E50" s="1">
        <v>42216</v>
      </c>
      <c r="F50" t="s">
        <v>112</v>
      </c>
      <c r="G50" t="s">
        <v>113</v>
      </c>
      <c r="H50">
        <v>25</v>
      </c>
      <c r="I50" t="s">
        <v>247</v>
      </c>
      <c r="N50" t="s">
        <v>279</v>
      </c>
      <c r="O50" t="s">
        <v>291</v>
      </c>
      <c r="P50">
        <v>2</v>
      </c>
      <c r="Q50" t="s">
        <v>294</v>
      </c>
      <c r="Z50" t="str">
        <f>IFERROR(MID(Table1[[#This Row],[article]],SEARCH("gold",LOWER(Table1[[#This Row],[article]]))-25,50),"")</f>
        <v/>
      </c>
    </row>
    <row r="51" spans="1:27" hidden="1" x14ac:dyDescent="0.3">
      <c r="A51" t="s">
        <v>129</v>
      </c>
      <c r="B51" t="s">
        <v>8</v>
      </c>
      <c r="C51" t="s">
        <v>28</v>
      </c>
      <c r="D51" t="s">
        <v>130</v>
      </c>
      <c r="E51" s="1">
        <v>42026</v>
      </c>
      <c r="F51" t="s">
        <v>131</v>
      </c>
      <c r="G51" t="s">
        <v>132</v>
      </c>
      <c r="H51">
        <v>62.5</v>
      </c>
      <c r="I51" t="s">
        <v>247</v>
      </c>
      <c r="N51" t="s">
        <v>282</v>
      </c>
      <c r="O51" t="s">
        <v>287</v>
      </c>
      <c r="P51">
        <v>1</v>
      </c>
      <c r="V51">
        <v>60000</v>
      </c>
      <c r="W51">
        <v>2</v>
      </c>
      <c r="X51" t="s">
        <v>262</v>
      </c>
      <c r="Y51" t="s">
        <v>275</v>
      </c>
      <c r="Z51" t="str">
        <f>IFERROR(MID(Table1[[#This Row],[article]],SEARCH("gold",LOWER(Table1[[#This Row],[article]]))-25,50),"")</f>
        <v/>
      </c>
    </row>
    <row r="52" spans="1:27" x14ac:dyDescent="0.3">
      <c r="A52" t="s">
        <v>133</v>
      </c>
      <c r="B52" t="s">
        <v>8</v>
      </c>
      <c r="C52" t="s">
        <v>9</v>
      </c>
      <c r="D52" t="s">
        <v>134</v>
      </c>
      <c r="E52" s="1">
        <v>41996</v>
      </c>
      <c r="F52" t="s">
        <v>135</v>
      </c>
      <c r="G52" t="s">
        <v>136</v>
      </c>
      <c r="H52">
        <v>32</v>
      </c>
      <c r="I52" t="s">
        <v>247</v>
      </c>
      <c r="N52" t="s">
        <v>262</v>
      </c>
      <c r="O52" t="s">
        <v>287</v>
      </c>
      <c r="P52">
        <v>2</v>
      </c>
      <c r="Z52" t="str">
        <f>IFERROR(MID(Table1[[#This Row],[article]],SEARCH("gold",LOWER(Table1[[#This Row],[article]]))-25,50),"")</f>
        <v>known to users as Malawi gold, is so popular
Nkhot</v>
      </c>
      <c r="AA52" t="s">
        <v>342</v>
      </c>
    </row>
    <row r="53" spans="1:27" hidden="1" x14ac:dyDescent="0.3">
      <c r="A53" t="s">
        <v>172</v>
      </c>
      <c r="B53" t="s">
        <v>8</v>
      </c>
      <c r="C53" t="s">
        <v>9</v>
      </c>
      <c r="D53" t="s">
        <v>173</v>
      </c>
      <c r="E53" s="1">
        <v>44718</v>
      </c>
      <c r="F53" t="s">
        <v>174</v>
      </c>
      <c r="G53" t="s">
        <v>162</v>
      </c>
      <c r="H53">
        <v>45</v>
      </c>
      <c r="I53" t="s">
        <v>247</v>
      </c>
      <c r="L53" t="s">
        <v>295</v>
      </c>
      <c r="N53" t="s">
        <v>275</v>
      </c>
      <c r="O53" t="s">
        <v>288</v>
      </c>
      <c r="P53">
        <v>2</v>
      </c>
      <c r="Q53" t="s">
        <v>299</v>
      </c>
      <c r="R53">
        <v>59</v>
      </c>
      <c r="T53" t="s">
        <v>303</v>
      </c>
      <c r="Z53" t="str">
        <f>IFERROR(MID(Table1[[#This Row],[article]],SEARCH("gold",LOWER(Table1[[#This Row],[article]]))-25,50),"")</f>
        <v/>
      </c>
    </row>
    <row r="54" spans="1:27" hidden="1" x14ac:dyDescent="0.3">
      <c r="A54" t="s">
        <v>137</v>
      </c>
      <c r="B54" t="s">
        <v>8</v>
      </c>
      <c r="C54" t="s">
        <v>9</v>
      </c>
      <c r="D54" t="s">
        <v>138</v>
      </c>
      <c r="E54" s="1">
        <v>41975</v>
      </c>
      <c r="F54" t="s">
        <v>139</v>
      </c>
      <c r="G54" t="s">
        <v>140</v>
      </c>
      <c r="H54">
        <v>120</v>
      </c>
      <c r="I54" t="s">
        <v>247</v>
      </c>
      <c r="N54" t="s">
        <v>282</v>
      </c>
      <c r="O54" t="s">
        <v>287</v>
      </c>
      <c r="P54">
        <v>1</v>
      </c>
      <c r="X54" t="s">
        <v>262</v>
      </c>
      <c r="Y54" t="s">
        <v>275</v>
      </c>
      <c r="Z54" t="str">
        <f>IFERROR(MID(Table1[[#This Row],[article]],SEARCH("gold",LOWER(Table1[[#This Row],[article]]))-25,50),"")</f>
        <v/>
      </c>
    </row>
    <row r="55" spans="1:27" hidden="1" x14ac:dyDescent="0.3">
      <c r="A55" t="s">
        <v>153</v>
      </c>
      <c r="B55" t="s">
        <v>8</v>
      </c>
      <c r="C55" t="s">
        <v>9</v>
      </c>
      <c r="D55" t="s">
        <v>154</v>
      </c>
      <c r="E55" s="1">
        <v>41177</v>
      </c>
      <c r="F55" t="s">
        <v>155</v>
      </c>
      <c r="H55">
        <v>99</v>
      </c>
      <c r="I55" t="s">
        <v>246</v>
      </c>
      <c r="J55">
        <v>50</v>
      </c>
      <c r="N55" t="s">
        <v>262</v>
      </c>
      <c r="Z55" t="str">
        <f>IFERROR(MID(Table1[[#This Row],[article]],SEARCH("gold",LOWER(Table1[[#This Row],[article]]))-25,50),"")</f>
        <v/>
      </c>
    </row>
    <row r="56" spans="1:27" hidden="1" x14ac:dyDescent="0.3">
      <c r="A56" t="s">
        <v>141</v>
      </c>
      <c r="B56" t="s">
        <v>8</v>
      </c>
      <c r="C56" t="s">
        <v>9</v>
      </c>
      <c r="D56" t="s">
        <v>142</v>
      </c>
      <c r="E56" s="1">
        <v>41973</v>
      </c>
      <c r="F56" t="s">
        <v>143</v>
      </c>
      <c r="G56" t="s">
        <v>144</v>
      </c>
      <c r="H56">
        <v>50</v>
      </c>
      <c r="I56" t="s">
        <v>247</v>
      </c>
      <c r="N56" t="s">
        <v>282</v>
      </c>
      <c r="O56" t="s">
        <v>287</v>
      </c>
      <c r="P56">
        <v>1</v>
      </c>
      <c r="X56" t="s">
        <v>258</v>
      </c>
      <c r="Y56" t="s">
        <v>275</v>
      </c>
      <c r="Z56" t="str">
        <f>IFERROR(MID(Table1[[#This Row],[article]],SEARCH("gold",LOWER(Table1[[#This Row],[article]]))-25,50),"")</f>
        <v/>
      </c>
    </row>
    <row r="57" spans="1:27" hidden="1" x14ac:dyDescent="0.3">
      <c r="A57" t="s">
        <v>217</v>
      </c>
      <c r="B57" t="s">
        <v>8</v>
      </c>
      <c r="C57" t="s">
        <v>28</v>
      </c>
      <c r="D57" t="s">
        <v>218</v>
      </c>
      <c r="E57" s="1">
        <v>41286</v>
      </c>
      <c r="F57" t="s">
        <v>219</v>
      </c>
      <c r="G57" t="s">
        <v>162</v>
      </c>
      <c r="H57">
        <v>5</v>
      </c>
      <c r="I57" t="s">
        <v>246</v>
      </c>
      <c r="N57" t="s">
        <v>282</v>
      </c>
      <c r="O57" t="s">
        <v>287</v>
      </c>
      <c r="P57">
        <v>3</v>
      </c>
      <c r="X57" t="s">
        <v>261</v>
      </c>
      <c r="Y57" t="s">
        <v>275</v>
      </c>
      <c r="Z57" t="str">
        <f>IFERROR(MID(Table1[[#This Row],[article]],SEARCH("gold",LOWER(Table1[[#This Row],[article]]))-25,50),"")</f>
        <v/>
      </c>
    </row>
    <row r="58" spans="1:27" hidden="1" x14ac:dyDescent="0.3">
      <c r="A58" t="s">
        <v>149</v>
      </c>
      <c r="B58" t="s">
        <v>8</v>
      </c>
      <c r="C58" t="s">
        <v>9</v>
      </c>
      <c r="D58" t="s">
        <v>150</v>
      </c>
      <c r="E58" s="1">
        <v>41212</v>
      </c>
      <c r="F58" t="s">
        <v>151</v>
      </c>
      <c r="G58" t="s">
        <v>152</v>
      </c>
      <c r="H58">
        <v>111</v>
      </c>
      <c r="I58" t="s">
        <v>246</v>
      </c>
      <c r="J58">
        <v>50</v>
      </c>
      <c r="N58" t="s">
        <v>262</v>
      </c>
      <c r="O58" t="s">
        <v>287</v>
      </c>
      <c r="X58" t="s">
        <v>262</v>
      </c>
      <c r="Y58" t="s">
        <v>275</v>
      </c>
      <c r="Z58" t="str">
        <f>IFERROR(MID(Table1[[#This Row],[article]],SEARCH("gold",LOWER(Table1[[#This Row],[article]]))-25,50),"")</f>
        <v/>
      </c>
    </row>
    <row r="59" spans="1:27" hidden="1" x14ac:dyDescent="0.3">
      <c r="A59" t="s">
        <v>220</v>
      </c>
      <c r="B59" t="s">
        <v>8</v>
      </c>
      <c r="C59" t="s">
        <v>28</v>
      </c>
      <c r="D59" t="s">
        <v>221</v>
      </c>
      <c r="E59" s="1">
        <v>41128</v>
      </c>
      <c r="F59" t="s">
        <v>222</v>
      </c>
      <c r="G59" t="s">
        <v>162</v>
      </c>
      <c r="H59">
        <v>17</v>
      </c>
      <c r="I59" t="s">
        <v>246</v>
      </c>
      <c r="J59">
        <v>50</v>
      </c>
      <c r="L59" t="s">
        <v>314</v>
      </c>
      <c r="N59" t="s">
        <v>258</v>
      </c>
      <c r="O59" t="s">
        <v>287</v>
      </c>
      <c r="P59">
        <v>1</v>
      </c>
      <c r="Q59" t="s">
        <v>293</v>
      </c>
      <c r="X59" t="s">
        <v>258</v>
      </c>
      <c r="Y59" t="s">
        <v>313</v>
      </c>
      <c r="Z59" t="str">
        <f>IFERROR(MID(Table1[[#This Row],[article]],SEARCH("gold",LOWER(Table1[[#This Row],[article]]))-25,50),"")</f>
        <v/>
      </c>
    </row>
    <row r="60" spans="1:27" hidden="1" x14ac:dyDescent="0.3">
      <c r="A60" t="s">
        <v>42</v>
      </c>
      <c r="B60" t="s">
        <v>8</v>
      </c>
      <c r="C60" t="s">
        <v>9</v>
      </c>
      <c r="D60" t="s">
        <v>43</v>
      </c>
      <c r="E60" s="1">
        <v>43787</v>
      </c>
      <c r="F60" t="s">
        <v>44</v>
      </c>
      <c r="G60" t="s">
        <v>45</v>
      </c>
      <c r="H60">
        <v>167</v>
      </c>
      <c r="I60" t="s">
        <v>246</v>
      </c>
      <c r="J60">
        <v>50</v>
      </c>
      <c r="N60" t="s">
        <v>261</v>
      </c>
      <c r="O60" t="s">
        <v>291</v>
      </c>
      <c r="P60">
        <v>1</v>
      </c>
      <c r="Q60" t="s">
        <v>294</v>
      </c>
      <c r="Z60" t="str">
        <f>IFERROR(MID(Table1[[#This Row],[article]],SEARCH("gold",LOWER(Table1[[#This Row],[article]]))-25,50),"")</f>
        <v/>
      </c>
    </row>
    <row r="61" spans="1:27" x14ac:dyDescent="0.3">
      <c r="A61" t="s">
        <v>175</v>
      </c>
      <c r="B61" t="s">
        <v>8</v>
      </c>
      <c r="C61" t="s">
        <v>9</v>
      </c>
      <c r="D61" t="s">
        <v>176</v>
      </c>
      <c r="E61" s="1">
        <v>43836</v>
      </c>
      <c r="F61" t="s">
        <v>177</v>
      </c>
      <c r="G61" t="s">
        <v>162</v>
      </c>
      <c r="N61" t="s">
        <v>260</v>
      </c>
      <c r="O61" t="s">
        <v>288</v>
      </c>
      <c r="P61">
        <v>1</v>
      </c>
      <c r="Q61" t="s">
        <v>294</v>
      </c>
      <c r="Z61" t="str">
        <f>IFERROR(MID(Table1[[#This Row],[article]],SEARCH("gold",LOWER(Table1[[#This Row],[article]]))-25,50),"")</f>
        <v>known to users as Malawi gold, is so popular
North</v>
      </c>
      <c r="AA61" t="s">
        <v>342</v>
      </c>
    </row>
    <row r="62" spans="1:27" hidden="1" x14ac:dyDescent="0.3">
      <c r="A62" t="s">
        <v>184</v>
      </c>
      <c r="B62" t="s">
        <v>8</v>
      </c>
      <c r="C62" t="s">
        <v>9</v>
      </c>
      <c r="D62" t="s">
        <v>185</v>
      </c>
      <c r="E62" s="1">
        <v>43412</v>
      </c>
      <c r="F62" t="s">
        <v>186</v>
      </c>
      <c r="G62" t="s">
        <v>162</v>
      </c>
      <c r="N62" t="s">
        <v>270</v>
      </c>
      <c r="O62" t="s">
        <v>288</v>
      </c>
      <c r="P62">
        <v>1</v>
      </c>
      <c r="Q62" t="s">
        <v>294</v>
      </c>
      <c r="Z62" t="str">
        <f>IFERROR(MID(Table1[[#This Row],[article]],SEARCH("gold",LOWER(Table1[[#This Row],[article]]))-25,50),"")</f>
        <v/>
      </c>
    </row>
    <row r="63" spans="1:27" hidden="1" x14ac:dyDescent="0.3">
      <c r="A63" t="s">
        <v>166</v>
      </c>
      <c r="B63" t="s">
        <v>15</v>
      </c>
      <c r="C63" t="s">
        <v>9</v>
      </c>
      <c r="D63" t="s">
        <v>167</v>
      </c>
      <c r="E63" s="1">
        <v>43039</v>
      </c>
      <c r="F63" t="s">
        <v>168</v>
      </c>
      <c r="G63" t="s">
        <v>162</v>
      </c>
      <c r="N63" t="s">
        <v>270</v>
      </c>
      <c r="O63" t="s">
        <v>288</v>
      </c>
      <c r="P63">
        <v>1</v>
      </c>
      <c r="Q63" t="s">
        <v>294</v>
      </c>
      <c r="R63">
        <v>500</v>
      </c>
      <c r="T63" t="s">
        <v>304</v>
      </c>
      <c r="Z63" t="str">
        <f>IFERROR(MID(Table1[[#This Row],[article]],SEARCH("gold",LOWER(Table1[[#This Row],[article]]))-25,50),"")</f>
        <v/>
      </c>
    </row>
    <row r="64" spans="1:27" hidden="1" x14ac:dyDescent="0.3">
      <c r="A64" t="s">
        <v>181</v>
      </c>
      <c r="B64" t="s">
        <v>8</v>
      </c>
      <c r="C64" t="s">
        <v>9</v>
      </c>
      <c r="D64" t="s">
        <v>182</v>
      </c>
      <c r="E64" s="1">
        <v>42881</v>
      </c>
      <c r="F64" t="s">
        <v>183</v>
      </c>
      <c r="G64" t="s">
        <v>162</v>
      </c>
      <c r="N64" t="s">
        <v>257</v>
      </c>
      <c r="O64" t="s">
        <v>288</v>
      </c>
      <c r="P64">
        <v>1</v>
      </c>
      <c r="Q64" t="s">
        <v>294</v>
      </c>
      <c r="R64">
        <v>405</v>
      </c>
      <c r="T64" t="s">
        <v>304</v>
      </c>
      <c r="Z64" t="str">
        <f>IFERROR(MID(Table1[[#This Row],[article]],SEARCH("gold",LOWER(Table1[[#This Row],[article]]))-25,50),"")</f>
        <v/>
      </c>
    </row>
    <row r="65" spans="1:26" hidden="1" x14ac:dyDescent="0.3">
      <c r="A65" t="s">
        <v>169</v>
      </c>
      <c r="B65" t="s">
        <v>29</v>
      </c>
      <c r="C65" t="s">
        <v>9</v>
      </c>
      <c r="D65" t="s">
        <v>170</v>
      </c>
      <c r="E65" s="1">
        <v>42460</v>
      </c>
      <c r="F65" t="s">
        <v>171</v>
      </c>
      <c r="G65" t="s">
        <v>162</v>
      </c>
      <c r="N65" t="s">
        <v>275</v>
      </c>
      <c r="O65" t="s">
        <v>291</v>
      </c>
      <c r="P65">
        <v>1</v>
      </c>
      <c r="Q65" t="s">
        <v>294</v>
      </c>
      <c r="Z65" t="str">
        <f>IFERROR(MID(Table1[[#This Row],[article]],SEARCH("gold",LOWER(Table1[[#This Row],[article]]))-25,50),"")</f>
        <v/>
      </c>
    </row>
    <row r="66" spans="1:26" hidden="1" x14ac:dyDescent="0.3">
      <c r="A66" t="s">
        <v>196</v>
      </c>
      <c r="B66" t="s">
        <v>8</v>
      </c>
      <c r="C66" t="s">
        <v>9</v>
      </c>
      <c r="D66" t="s">
        <v>197</v>
      </c>
      <c r="E66" s="1">
        <v>40920</v>
      </c>
      <c r="F66" t="s">
        <v>198</v>
      </c>
      <c r="G66" t="s">
        <v>162</v>
      </c>
      <c r="N66" t="s">
        <v>260</v>
      </c>
      <c r="O66" t="s">
        <v>288</v>
      </c>
      <c r="P66">
        <v>1</v>
      </c>
      <c r="Q66" t="s">
        <v>294</v>
      </c>
      <c r="Z66" t="str">
        <f>IFERROR(MID(Table1[[#This Row],[article]],SEARCH("gold",LOWER(Table1[[#This Row],[article]]))-25,50),"")</f>
        <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Sheet1!$A$1:$A$32</xm:f>
          </x14:formula1>
          <xm:sqref>N2:N67</xm:sqref>
        </x14:dataValidation>
        <x14:dataValidation type="list" allowBlank="1" showInputMessage="1" showErrorMessage="1" xr:uid="{00000000-0002-0000-0000-000001000000}">
          <x14:formula1>
            <xm:f>Sheet1!$C$1:$C$4</xm:f>
          </x14:formula1>
          <xm:sqref>O2:O67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7BF5-8BEB-4CD8-B05A-5DA9911C33B5}">
  <dimension ref="A1:B14"/>
  <sheetViews>
    <sheetView workbookViewId="0"/>
  </sheetViews>
  <sheetFormatPr defaultRowHeight="14.4" x14ac:dyDescent="0.3"/>
  <cols>
    <col min="1" max="1" width="13.44140625" bestFit="1" customWidth="1"/>
    <col min="2" max="2" width="12.6640625" bestFit="1" customWidth="1"/>
  </cols>
  <sheetData>
    <row r="1" spans="1:2" x14ac:dyDescent="0.3">
      <c r="A1" t="s">
        <v>309</v>
      </c>
      <c r="B1" t="s">
        <v>310</v>
      </c>
    </row>
    <row r="2" spans="1:2" x14ac:dyDescent="0.3">
      <c r="A2" t="s">
        <v>275</v>
      </c>
      <c r="B2" t="s">
        <v>281</v>
      </c>
    </row>
    <row r="3" spans="1:2" x14ac:dyDescent="0.3">
      <c r="A3" t="s">
        <v>268</v>
      </c>
      <c r="B3" t="s">
        <v>271</v>
      </c>
    </row>
    <row r="4" spans="1:2" x14ac:dyDescent="0.3">
      <c r="A4" t="s">
        <v>261</v>
      </c>
      <c r="B4" t="s">
        <v>275</v>
      </c>
    </row>
    <row r="5" spans="1:2" x14ac:dyDescent="0.3">
      <c r="A5" t="s">
        <v>266</v>
      </c>
      <c r="B5" t="s">
        <v>275</v>
      </c>
    </row>
    <row r="6" spans="1:2" x14ac:dyDescent="0.3">
      <c r="A6" t="s">
        <v>258</v>
      </c>
      <c r="B6" t="s">
        <v>275</v>
      </c>
    </row>
    <row r="7" spans="1:2" x14ac:dyDescent="0.3">
      <c r="A7" t="s">
        <v>258</v>
      </c>
      <c r="B7" t="s">
        <v>261</v>
      </c>
    </row>
    <row r="8" spans="1:2" x14ac:dyDescent="0.3">
      <c r="A8" t="s">
        <v>256</v>
      </c>
      <c r="B8" t="s">
        <v>275</v>
      </c>
    </row>
    <row r="9" spans="1:2" x14ac:dyDescent="0.3">
      <c r="A9" t="s">
        <v>262</v>
      </c>
      <c r="B9" t="s">
        <v>261</v>
      </c>
    </row>
    <row r="10" spans="1:2" x14ac:dyDescent="0.3">
      <c r="A10" t="s">
        <v>262</v>
      </c>
      <c r="B10" t="s">
        <v>265</v>
      </c>
    </row>
    <row r="11" spans="1:2" x14ac:dyDescent="0.3">
      <c r="A11" t="s">
        <v>262</v>
      </c>
      <c r="B11" t="s">
        <v>278</v>
      </c>
    </row>
    <row r="12" spans="1:2" x14ac:dyDescent="0.3">
      <c r="A12" t="s">
        <v>262</v>
      </c>
      <c r="B12" t="s">
        <v>273</v>
      </c>
    </row>
    <row r="13" spans="1:2" x14ac:dyDescent="0.3">
      <c r="A13" t="s">
        <v>262</v>
      </c>
      <c r="B13" t="s">
        <v>275</v>
      </c>
    </row>
    <row r="14" spans="1:2" x14ac:dyDescent="0.3">
      <c r="A14" t="s">
        <v>262</v>
      </c>
      <c r="B14" t="s">
        <v>266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2496-F66C-4F3F-B4F5-532C26FA1DE5}">
  <dimension ref="A1:D30"/>
  <sheetViews>
    <sheetView workbookViewId="0">
      <selection activeCell="D4" sqref="D4"/>
    </sheetView>
  </sheetViews>
  <sheetFormatPr defaultRowHeight="14.4" x14ac:dyDescent="0.3"/>
  <cols>
    <col min="1" max="1" width="14" bestFit="1" customWidth="1"/>
    <col min="2" max="2" width="15.77734375" bestFit="1" customWidth="1"/>
    <col min="3" max="3" width="13.44140625" bestFit="1" customWidth="1"/>
    <col min="4" max="4" width="11.44140625" bestFit="1" customWidth="1"/>
    <col min="5" max="5" width="10.6640625" bestFit="1" customWidth="1"/>
  </cols>
  <sheetData>
    <row r="1" spans="1:4" x14ac:dyDescent="0.3">
      <c r="A1" t="s">
        <v>310</v>
      </c>
      <c r="B1" t="s">
        <v>339</v>
      </c>
      <c r="C1" t="s">
        <v>309</v>
      </c>
      <c r="D1" t="s">
        <v>335</v>
      </c>
    </row>
    <row r="2" spans="1:4" x14ac:dyDescent="0.3">
      <c r="A2" t="s">
        <v>273</v>
      </c>
      <c r="B2" t="s">
        <v>282</v>
      </c>
      <c r="C2" t="s">
        <v>262</v>
      </c>
      <c r="D2" t="s">
        <v>337</v>
      </c>
    </row>
    <row r="3" spans="1:4" x14ac:dyDescent="0.3">
      <c r="A3" t="s">
        <v>317</v>
      </c>
      <c r="B3" t="s">
        <v>262</v>
      </c>
      <c r="C3" t="s">
        <v>262</v>
      </c>
      <c r="D3" t="s">
        <v>336</v>
      </c>
    </row>
    <row r="4" spans="1:4" x14ac:dyDescent="0.3">
      <c r="A4" t="s">
        <v>317</v>
      </c>
      <c r="B4" t="s">
        <v>261</v>
      </c>
      <c r="C4" t="s">
        <v>261</v>
      </c>
      <c r="D4" t="s">
        <v>336</v>
      </c>
    </row>
    <row r="5" spans="1:4" x14ac:dyDescent="0.3">
      <c r="A5" t="s">
        <v>334</v>
      </c>
      <c r="B5" t="s">
        <v>258</v>
      </c>
      <c r="C5" t="s">
        <v>258</v>
      </c>
      <c r="D5" t="s">
        <v>336</v>
      </c>
    </row>
    <row r="6" spans="1:4" x14ac:dyDescent="0.3">
      <c r="A6" t="s">
        <v>326</v>
      </c>
      <c r="B6" t="s">
        <v>266</v>
      </c>
      <c r="C6" t="s">
        <v>317</v>
      </c>
      <c r="D6" t="s">
        <v>338</v>
      </c>
    </row>
    <row r="7" spans="1:4" x14ac:dyDescent="0.3">
      <c r="A7" t="s">
        <v>326</v>
      </c>
      <c r="B7" t="s">
        <v>266</v>
      </c>
      <c r="C7" t="s">
        <v>275</v>
      </c>
      <c r="D7" t="s">
        <v>338</v>
      </c>
    </row>
    <row r="8" spans="1:4" x14ac:dyDescent="0.3">
      <c r="A8" t="s">
        <v>326</v>
      </c>
      <c r="B8" t="s">
        <v>266</v>
      </c>
      <c r="C8" t="s">
        <v>275</v>
      </c>
      <c r="D8" t="s">
        <v>338</v>
      </c>
    </row>
    <row r="9" spans="1:4" x14ac:dyDescent="0.3">
      <c r="A9" t="s">
        <v>321</v>
      </c>
      <c r="B9" t="s">
        <v>266</v>
      </c>
      <c r="C9" t="s">
        <v>275</v>
      </c>
      <c r="D9" t="s">
        <v>338</v>
      </c>
    </row>
    <row r="10" spans="1:4" x14ac:dyDescent="0.3">
      <c r="A10" t="s">
        <v>281</v>
      </c>
      <c r="B10" t="s">
        <v>275</v>
      </c>
      <c r="C10" t="s">
        <v>275</v>
      </c>
      <c r="D10" t="s">
        <v>337</v>
      </c>
    </row>
    <row r="11" spans="1:4" x14ac:dyDescent="0.3">
      <c r="A11" t="s">
        <v>261</v>
      </c>
      <c r="B11" t="s">
        <v>258</v>
      </c>
      <c r="C11" t="s">
        <v>258</v>
      </c>
      <c r="D11" t="s">
        <v>337</v>
      </c>
    </row>
    <row r="12" spans="1:4" x14ac:dyDescent="0.3">
      <c r="A12" t="s">
        <v>278</v>
      </c>
      <c r="B12" t="s">
        <v>269</v>
      </c>
      <c r="C12" t="s">
        <v>262</v>
      </c>
      <c r="D12" t="s">
        <v>337</v>
      </c>
    </row>
    <row r="13" spans="1:4" x14ac:dyDescent="0.3">
      <c r="A13" t="s">
        <v>318</v>
      </c>
      <c r="B13" t="s">
        <v>268</v>
      </c>
      <c r="C13" t="s">
        <v>268</v>
      </c>
      <c r="D13" t="s">
        <v>336</v>
      </c>
    </row>
    <row r="14" spans="1:4" x14ac:dyDescent="0.3">
      <c r="A14" t="s">
        <v>318</v>
      </c>
      <c r="B14" t="s">
        <v>266</v>
      </c>
      <c r="C14" t="s">
        <v>266</v>
      </c>
      <c r="D14" t="s">
        <v>336</v>
      </c>
    </row>
    <row r="15" spans="1:4" x14ac:dyDescent="0.3">
      <c r="A15" t="s">
        <v>271</v>
      </c>
      <c r="B15" t="s">
        <v>271</v>
      </c>
      <c r="C15" t="s">
        <v>268</v>
      </c>
      <c r="D15" t="s">
        <v>337</v>
      </c>
    </row>
    <row r="16" spans="1:4" x14ac:dyDescent="0.3">
      <c r="A16" t="s">
        <v>331</v>
      </c>
      <c r="B16" t="s">
        <v>276</v>
      </c>
      <c r="C16" t="s">
        <v>330</v>
      </c>
      <c r="D16" t="s">
        <v>336</v>
      </c>
    </row>
    <row r="17" spans="1:4" x14ac:dyDescent="0.3">
      <c r="A17" t="s">
        <v>261</v>
      </c>
      <c r="B17" t="s">
        <v>261</v>
      </c>
      <c r="C17" t="s">
        <v>262</v>
      </c>
      <c r="D17" t="s">
        <v>337</v>
      </c>
    </row>
    <row r="18" spans="1:4" x14ac:dyDescent="0.3">
      <c r="A18" t="s">
        <v>275</v>
      </c>
      <c r="B18" t="s">
        <v>282</v>
      </c>
      <c r="C18" t="s">
        <v>261</v>
      </c>
      <c r="D18" t="s">
        <v>337</v>
      </c>
    </row>
    <row r="19" spans="1:4" x14ac:dyDescent="0.3">
      <c r="A19" t="s">
        <v>275</v>
      </c>
      <c r="B19" t="s">
        <v>256</v>
      </c>
      <c r="C19" t="s">
        <v>256</v>
      </c>
      <c r="D19" t="s">
        <v>337</v>
      </c>
    </row>
    <row r="20" spans="1:4" x14ac:dyDescent="0.3">
      <c r="A20" t="s">
        <v>275</v>
      </c>
      <c r="B20" t="s">
        <v>262</v>
      </c>
      <c r="C20" t="s">
        <v>258</v>
      </c>
      <c r="D20" t="s">
        <v>337</v>
      </c>
    </row>
    <row r="21" spans="1:4" x14ac:dyDescent="0.3">
      <c r="A21" t="s">
        <v>275</v>
      </c>
      <c r="B21" t="s">
        <v>282</v>
      </c>
      <c r="C21" t="s">
        <v>262</v>
      </c>
      <c r="D21" t="s">
        <v>337</v>
      </c>
    </row>
    <row r="22" spans="1:4" x14ac:dyDescent="0.3">
      <c r="A22" t="s">
        <v>275</v>
      </c>
      <c r="B22" t="s">
        <v>275</v>
      </c>
      <c r="C22" t="s">
        <v>262</v>
      </c>
      <c r="D22" t="s">
        <v>337</v>
      </c>
    </row>
    <row r="23" spans="1:4" x14ac:dyDescent="0.3">
      <c r="A23" t="s">
        <v>275</v>
      </c>
      <c r="B23" t="s">
        <v>265</v>
      </c>
      <c r="C23" t="s">
        <v>262</v>
      </c>
      <c r="D23" t="s">
        <v>337</v>
      </c>
    </row>
    <row r="24" spans="1:4" x14ac:dyDescent="0.3">
      <c r="A24" t="s">
        <v>275</v>
      </c>
      <c r="B24" t="s">
        <v>282</v>
      </c>
      <c r="C24" t="s">
        <v>266</v>
      </c>
      <c r="D24" t="s">
        <v>337</v>
      </c>
    </row>
    <row r="25" spans="1:4" x14ac:dyDescent="0.3">
      <c r="A25" t="s">
        <v>275</v>
      </c>
      <c r="B25" t="s">
        <v>282</v>
      </c>
      <c r="C25" t="s">
        <v>258</v>
      </c>
      <c r="D25" t="s">
        <v>337</v>
      </c>
    </row>
    <row r="26" spans="1:4" x14ac:dyDescent="0.3">
      <c r="A26" t="s">
        <v>275</v>
      </c>
      <c r="B26" t="s">
        <v>275</v>
      </c>
      <c r="C26" t="s">
        <v>262</v>
      </c>
      <c r="D26" t="s">
        <v>337</v>
      </c>
    </row>
    <row r="27" spans="1:4" x14ac:dyDescent="0.3">
      <c r="A27" t="s">
        <v>275</v>
      </c>
      <c r="B27" t="s">
        <v>262</v>
      </c>
      <c r="C27" t="s">
        <v>262</v>
      </c>
      <c r="D27" t="s">
        <v>337</v>
      </c>
    </row>
    <row r="28" spans="1:4" x14ac:dyDescent="0.3">
      <c r="A28" t="s">
        <v>275</v>
      </c>
      <c r="B28" t="s">
        <v>282</v>
      </c>
      <c r="C28" t="s">
        <v>262</v>
      </c>
      <c r="D28" t="s">
        <v>337</v>
      </c>
    </row>
    <row r="29" spans="1:4" x14ac:dyDescent="0.3">
      <c r="A29" t="s">
        <v>266</v>
      </c>
      <c r="B29" t="s">
        <v>262</v>
      </c>
      <c r="C29" t="s">
        <v>262</v>
      </c>
      <c r="D29" t="s">
        <v>337</v>
      </c>
    </row>
    <row r="30" spans="1:4" x14ac:dyDescent="0.3">
      <c r="A30" t="s">
        <v>265</v>
      </c>
      <c r="B30" t="s">
        <v>262</v>
      </c>
      <c r="C30" t="s">
        <v>262</v>
      </c>
      <c r="D30" t="s">
        <v>337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8A6-9176-4499-88B2-7C73C8C49B7E}">
  <dimension ref="A1:Z66"/>
  <sheetViews>
    <sheetView tabSelected="1" topLeftCell="K22" workbookViewId="0">
      <selection activeCell="D4" sqref="D4"/>
    </sheetView>
  </sheetViews>
  <sheetFormatPr defaultRowHeight="14.4" x14ac:dyDescent="0.3"/>
  <cols>
    <col min="1" max="1" width="23.21875" customWidth="1"/>
    <col min="2" max="2" width="19.33203125" bestFit="1" customWidth="1"/>
    <col min="3" max="3" width="10.5546875" bestFit="1" customWidth="1"/>
    <col min="5" max="5" width="16.77734375" style="1" bestFit="1" customWidth="1"/>
    <col min="7" max="7" width="9.5546875" customWidth="1"/>
    <col min="8" max="8" width="14.88671875" customWidth="1"/>
    <col min="9" max="9" width="17.5546875" customWidth="1"/>
    <col min="10" max="10" width="23.77734375" customWidth="1"/>
    <col min="11" max="11" width="24.5546875" customWidth="1"/>
    <col min="13" max="13" width="9.5546875" customWidth="1"/>
    <col min="15" max="15" width="11.21875" bestFit="1" customWidth="1"/>
    <col min="16" max="16" width="13.88671875" customWidth="1"/>
    <col min="17" max="17" width="11.5546875" customWidth="1"/>
    <col min="19" max="19" width="9.33203125" customWidth="1"/>
    <col min="20" max="20" width="11" customWidth="1"/>
    <col min="21" max="21" width="11.44140625" customWidth="1"/>
    <col min="23" max="23" width="17.5546875" customWidth="1"/>
    <col min="24" max="24" width="12.77734375" customWidth="1"/>
    <col min="25" max="25" width="12" customWidth="1"/>
  </cols>
  <sheetData>
    <row r="1" spans="1:26" x14ac:dyDescent="0.3">
      <c r="A1" t="s">
        <v>0</v>
      </c>
      <c r="B1" t="s">
        <v>1</v>
      </c>
      <c r="C1" t="s">
        <v>2</v>
      </c>
      <c r="D1" t="s">
        <v>3</v>
      </c>
      <c r="E1" s="1" t="s">
        <v>4</v>
      </c>
      <c r="F1" t="s">
        <v>5</v>
      </c>
      <c r="G1" t="s">
        <v>6</v>
      </c>
      <c r="H1" t="s">
        <v>244</v>
      </c>
      <c r="I1" t="s">
        <v>245</v>
      </c>
      <c r="J1" t="s">
        <v>248</v>
      </c>
      <c r="K1" t="s">
        <v>249</v>
      </c>
      <c r="L1" t="s">
        <v>250</v>
      </c>
      <c r="M1" t="s">
        <v>252</v>
      </c>
      <c r="N1" t="s">
        <v>253</v>
      </c>
      <c r="O1" t="s">
        <v>286</v>
      </c>
      <c r="P1" t="s">
        <v>290</v>
      </c>
      <c r="Q1" t="s">
        <v>292</v>
      </c>
      <c r="R1" t="s">
        <v>301</v>
      </c>
      <c r="S1" t="s">
        <v>300</v>
      </c>
      <c r="T1" t="s">
        <v>302</v>
      </c>
      <c r="U1" t="s">
        <v>308</v>
      </c>
      <c r="V1" t="s">
        <v>306</v>
      </c>
      <c r="W1" t="s">
        <v>307</v>
      </c>
      <c r="X1" t="s">
        <v>309</v>
      </c>
      <c r="Y1" t="s">
        <v>310</v>
      </c>
      <c r="Z1" t="s">
        <v>335</v>
      </c>
    </row>
    <row r="2" spans="1:26" x14ac:dyDescent="0.3">
      <c r="A2" t="s">
        <v>232</v>
      </c>
      <c r="B2" t="s">
        <v>8</v>
      </c>
      <c r="C2" t="s">
        <v>13</v>
      </c>
      <c r="D2" t="s">
        <v>233</v>
      </c>
      <c r="E2" s="1">
        <v>44812.848611111112</v>
      </c>
      <c r="F2" t="s">
        <v>234</v>
      </c>
      <c r="G2" t="s">
        <v>162</v>
      </c>
      <c r="H2">
        <v>78</v>
      </c>
      <c r="I2" t="s">
        <v>246</v>
      </c>
      <c r="K2">
        <v>138</v>
      </c>
      <c r="L2" t="s">
        <v>251</v>
      </c>
      <c r="N2" t="s">
        <v>266</v>
      </c>
      <c r="O2" t="s">
        <v>291</v>
      </c>
      <c r="P2">
        <v>1</v>
      </c>
      <c r="Q2" t="s">
        <v>294</v>
      </c>
    </row>
    <row r="3" spans="1:26" x14ac:dyDescent="0.3">
      <c r="A3" t="s">
        <v>172</v>
      </c>
      <c r="B3" t="s">
        <v>8</v>
      </c>
      <c r="C3" t="s">
        <v>9</v>
      </c>
      <c r="D3" t="s">
        <v>173</v>
      </c>
      <c r="E3" s="1">
        <v>44718</v>
      </c>
      <c r="F3" t="s">
        <v>174</v>
      </c>
      <c r="G3" t="s">
        <v>162</v>
      </c>
      <c r="H3">
        <v>45</v>
      </c>
      <c r="I3" t="s">
        <v>247</v>
      </c>
      <c r="L3" t="s">
        <v>295</v>
      </c>
      <c r="N3" t="s">
        <v>275</v>
      </c>
      <c r="O3" t="s">
        <v>288</v>
      </c>
      <c r="P3">
        <v>2</v>
      </c>
      <c r="Q3" t="s">
        <v>299</v>
      </c>
      <c r="R3">
        <v>59</v>
      </c>
      <c r="T3" t="s">
        <v>303</v>
      </c>
    </row>
    <row r="4" spans="1:26" x14ac:dyDescent="0.3">
      <c r="A4" t="s">
        <v>208</v>
      </c>
      <c r="B4" t="s">
        <v>8</v>
      </c>
      <c r="C4" t="s">
        <v>28</v>
      </c>
      <c r="D4" t="s">
        <v>209</v>
      </c>
      <c r="E4" s="1">
        <v>44595</v>
      </c>
      <c r="F4" t="s">
        <v>210</v>
      </c>
      <c r="G4" t="s">
        <v>162</v>
      </c>
      <c r="H4">
        <v>16</v>
      </c>
      <c r="I4" t="s">
        <v>246</v>
      </c>
      <c r="N4" t="s">
        <v>256</v>
      </c>
      <c r="O4" t="s">
        <v>287</v>
      </c>
      <c r="P4">
        <v>3</v>
      </c>
      <c r="Q4" t="s">
        <v>294</v>
      </c>
      <c r="X4" t="s">
        <v>256</v>
      </c>
      <c r="Y4" t="s">
        <v>275</v>
      </c>
      <c r="Z4" t="s">
        <v>337</v>
      </c>
    </row>
    <row r="5" spans="1:26" x14ac:dyDescent="0.3">
      <c r="A5" t="s">
        <v>226</v>
      </c>
      <c r="B5" t="s">
        <v>8</v>
      </c>
      <c r="C5" t="s">
        <v>28</v>
      </c>
      <c r="D5" t="s">
        <v>227</v>
      </c>
      <c r="E5" s="1">
        <v>44466</v>
      </c>
      <c r="F5" t="s">
        <v>228</v>
      </c>
      <c r="G5" t="s">
        <v>162</v>
      </c>
      <c r="H5">
        <v>2</v>
      </c>
      <c r="I5" t="s">
        <v>246</v>
      </c>
      <c r="N5" t="s">
        <v>271</v>
      </c>
      <c r="O5" t="s">
        <v>287</v>
      </c>
      <c r="P5">
        <v>1</v>
      </c>
      <c r="Q5" t="s">
        <v>294</v>
      </c>
      <c r="X5" t="s">
        <v>268</v>
      </c>
      <c r="Y5" t="s">
        <v>271</v>
      </c>
      <c r="Z5" t="s">
        <v>337</v>
      </c>
    </row>
    <row r="6" spans="1:26" x14ac:dyDescent="0.3">
      <c r="A6" t="s">
        <v>7</v>
      </c>
      <c r="B6" t="s">
        <v>8</v>
      </c>
      <c r="C6" t="s">
        <v>9</v>
      </c>
      <c r="D6" t="s">
        <v>10</v>
      </c>
      <c r="E6" s="1">
        <v>44356</v>
      </c>
      <c r="F6" t="s">
        <v>11</v>
      </c>
      <c r="G6" t="s">
        <v>12</v>
      </c>
      <c r="H6">
        <v>25</v>
      </c>
      <c r="I6" t="s">
        <v>246</v>
      </c>
      <c r="N6" t="s">
        <v>258</v>
      </c>
      <c r="O6" t="s">
        <v>287</v>
      </c>
      <c r="P6">
        <v>1</v>
      </c>
      <c r="Q6" t="s">
        <v>294</v>
      </c>
      <c r="X6" t="s">
        <v>258</v>
      </c>
      <c r="Y6" t="s">
        <v>261</v>
      </c>
      <c r="Z6" t="s">
        <v>337</v>
      </c>
    </row>
    <row r="7" spans="1:26" x14ac:dyDescent="0.3">
      <c r="A7" t="s">
        <v>34</v>
      </c>
      <c r="B7" t="s">
        <v>8</v>
      </c>
      <c r="C7" t="s">
        <v>9</v>
      </c>
      <c r="D7" t="s">
        <v>35</v>
      </c>
      <c r="E7" s="1">
        <v>44210</v>
      </c>
      <c r="F7" t="s">
        <v>36</v>
      </c>
      <c r="G7" t="s">
        <v>37</v>
      </c>
      <c r="H7">
        <v>2</v>
      </c>
      <c r="I7" t="s">
        <v>246</v>
      </c>
      <c r="J7">
        <v>50</v>
      </c>
      <c r="N7" t="s">
        <v>256</v>
      </c>
      <c r="O7" t="s">
        <v>287</v>
      </c>
      <c r="P7">
        <v>1</v>
      </c>
      <c r="Q7" t="s">
        <v>296</v>
      </c>
      <c r="X7" t="s">
        <v>262</v>
      </c>
      <c r="Z7" t="s">
        <v>337</v>
      </c>
    </row>
    <row r="8" spans="1:26" x14ac:dyDescent="0.3">
      <c r="A8" t="s">
        <v>38</v>
      </c>
      <c r="B8" t="s">
        <v>8</v>
      </c>
      <c r="C8" t="s">
        <v>9</v>
      </c>
      <c r="D8" t="s">
        <v>39</v>
      </c>
      <c r="E8" s="1">
        <v>44155</v>
      </c>
      <c r="F8" t="s">
        <v>40</v>
      </c>
      <c r="G8" t="s">
        <v>41</v>
      </c>
      <c r="H8">
        <v>146</v>
      </c>
      <c r="I8" t="s">
        <v>246</v>
      </c>
      <c r="N8" t="s">
        <v>275</v>
      </c>
      <c r="O8" t="s">
        <v>287</v>
      </c>
      <c r="P8">
        <v>1</v>
      </c>
      <c r="Q8" t="s">
        <v>294</v>
      </c>
      <c r="Z8" t="s">
        <v>337</v>
      </c>
    </row>
    <row r="9" spans="1:26" x14ac:dyDescent="0.3">
      <c r="A9" t="s">
        <v>178</v>
      </c>
      <c r="B9" t="s">
        <v>8</v>
      </c>
      <c r="C9" t="s">
        <v>9</v>
      </c>
      <c r="D9" t="s">
        <v>179</v>
      </c>
      <c r="E9" s="1">
        <v>44020</v>
      </c>
      <c r="F9" t="s">
        <v>180</v>
      </c>
      <c r="G9" t="s">
        <v>162</v>
      </c>
      <c r="H9">
        <v>6</v>
      </c>
      <c r="I9" t="s">
        <v>246</v>
      </c>
      <c r="N9" t="s">
        <v>271</v>
      </c>
      <c r="O9" t="s">
        <v>291</v>
      </c>
      <c r="P9">
        <v>1</v>
      </c>
      <c r="Q9" t="s">
        <v>294</v>
      </c>
    </row>
    <row r="10" spans="1:26" x14ac:dyDescent="0.3">
      <c r="A10" t="s">
        <v>235</v>
      </c>
      <c r="B10" t="s">
        <v>8</v>
      </c>
      <c r="C10" t="s">
        <v>13</v>
      </c>
      <c r="D10" t="s">
        <v>236</v>
      </c>
      <c r="E10" s="1">
        <v>43880</v>
      </c>
      <c r="F10" t="s">
        <v>237</v>
      </c>
      <c r="G10" t="s">
        <v>162</v>
      </c>
      <c r="H10">
        <v>106</v>
      </c>
      <c r="I10" t="s">
        <v>246</v>
      </c>
      <c r="N10" t="s">
        <v>265</v>
      </c>
      <c r="O10" t="s">
        <v>287</v>
      </c>
      <c r="P10">
        <v>1</v>
      </c>
      <c r="Q10" t="s">
        <v>294</v>
      </c>
      <c r="X10" t="s">
        <v>262</v>
      </c>
      <c r="Y10" t="s">
        <v>275</v>
      </c>
      <c r="Z10" t="s">
        <v>337</v>
      </c>
    </row>
    <row r="11" spans="1:26" x14ac:dyDescent="0.3">
      <c r="A11" t="s">
        <v>175</v>
      </c>
      <c r="B11" t="s">
        <v>8</v>
      </c>
      <c r="C11" t="s">
        <v>9</v>
      </c>
      <c r="D11" t="s">
        <v>176</v>
      </c>
      <c r="E11" s="1">
        <v>43836</v>
      </c>
      <c r="F11" t="s">
        <v>177</v>
      </c>
      <c r="G11" t="s">
        <v>162</v>
      </c>
      <c r="N11" t="s">
        <v>260</v>
      </c>
      <c r="O11" t="s">
        <v>288</v>
      </c>
      <c r="P11">
        <v>1</v>
      </c>
      <c r="Q11" t="s">
        <v>294</v>
      </c>
    </row>
    <row r="12" spans="1:26" x14ac:dyDescent="0.3">
      <c r="A12" t="s">
        <v>42</v>
      </c>
      <c r="B12" t="s">
        <v>8</v>
      </c>
      <c r="C12" t="s">
        <v>9</v>
      </c>
      <c r="D12" t="s">
        <v>43</v>
      </c>
      <c r="E12" s="1">
        <v>43787</v>
      </c>
      <c r="F12" t="s">
        <v>44</v>
      </c>
      <c r="G12" t="s">
        <v>45</v>
      </c>
      <c r="H12">
        <v>167</v>
      </c>
      <c r="I12" t="s">
        <v>246</v>
      </c>
      <c r="J12">
        <v>50</v>
      </c>
      <c r="N12" t="s">
        <v>261</v>
      </c>
      <c r="O12" t="s">
        <v>291</v>
      </c>
      <c r="P12">
        <v>1</v>
      </c>
      <c r="Q12" t="s">
        <v>294</v>
      </c>
    </row>
    <row r="13" spans="1:26" x14ac:dyDescent="0.3">
      <c r="A13" t="s">
        <v>46</v>
      </c>
      <c r="B13" t="s">
        <v>29</v>
      </c>
      <c r="C13" t="s">
        <v>28</v>
      </c>
      <c r="D13" t="s">
        <v>47</v>
      </c>
      <c r="E13" s="1">
        <v>43533</v>
      </c>
      <c r="F13" t="s">
        <v>48</v>
      </c>
      <c r="G13" t="s">
        <v>49</v>
      </c>
      <c r="H13">
        <v>1848</v>
      </c>
      <c r="I13" t="s">
        <v>247</v>
      </c>
      <c r="N13" t="s">
        <v>262</v>
      </c>
      <c r="O13" t="s">
        <v>287</v>
      </c>
      <c r="P13">
        <v>2</v>
      </c>
      <c r="Q13" t="s">
        <v>316</v>
      </c>
      <c r="X13" t="s">
        <v>262</v>
      </c>
      <c r="Y13" t="s">
        <v>317</v>
      </c>
      <c r="Z13" t="s">
        <v>336</v>
      </c>
    </row>
    <row r="14" spans="1:26" x14ac:dyDescent="0.3">
      <c r="A14" t="s">
        <v>205</v>
      </c>
      <c r="B14" t="s">
        <v>8</v>
      </c>
      <c r="C14" t="s">
        <v>28</v>
      </c>
      <c r="D14" t="s">
        <v>206</v>
      </c>
      <c r="E14" s="1">
        <v>43490</v>
      </c>
      <c r="F14" t="s">
        <v>207</v>
      </c>
      <c r="G14" t="s">
        <v>162</v>
      </c>
      <c r="H14">
        <v>38</v>
      </c>
      <c r="I14" t="s">
        <v>246</v>
      </c>
      <c r="N14" t="s">
        <v>266</v>
      </c>
      <c r="O14" t="s">
        <v>287</v>
      </c>
      <c r="P14">
        <v>1</v>
      </c>
      <c r="Q14" t="s">
        <v>294</v>
      </c>
      <c r="X14" t="s">
        <v>266</v>
      </c>
      <c r="Y14" t="s">
        <v>318</v>
      </c>
      <c r="Z14" t="s">
        <v>336</v>
      </c>
    </row>
    <row r="15" spans="1:26" x14ac:dyDescent="0.3">
      <c r="A15" t="s">
        <v>223</v>
      </c>
      <c r="B15" t="s">
        <v>8</v>
      </c>
      <c r="C15" t="s">
        <v>28</v>
      </c>
      <c r="D15" t="s">
        <v>224</v>
      </c>
      <c r="E15" s="1">
        <v>43473</v>
      </c>
      <c r="F15" t="s">
        <v>225</v>
      </c>
      <c r="G15" t="s">
        <v>162</v>
      </c>
      <c r="H15">
        <v>1</v>
      </c>
      <c r="I15" t="s">
        <v>246</v>
      </c>
      <c r="N15" t="s">
        <v>268</v>
      </c>
      <c r="O15" t="s">
        <v>287</v>
      </c>
      <c r="P15">
        <v>2</v>
      </c>
      <c r="Q15" t="s">
        <v>319</v>
      </c>
      <c r="X15" t="s">
        <v>268</v>
      </c>
      <c r="Y15" t="s">
        <v>318</v>
      </c>
      <c r="Z15" t="s">
        <v>336</v>
      </c>
    </row>
    <row r="16" spans="1:26" x14ac:dyDescent="0.3">
      <c r="A16" t="s">
        <v>184</v>
      </c>
      <c r="B16" t="s">
        <v>8</v>
      </c>
      <c r="C16" t="s">
        <v>9</v>
      </c>
      <c r="D16" t="s">
        <v>185</v>
      </c>
      <c r="E16" s="1">
        <v>43412</v>
      </c>
      <c r="F16" t="s">
        <v>186</v>
      </c>
      <c r="G16" t="s">
        <v>162</v>
      </c>
      <c r="N16" t="s">
        <v>266</v>
      </c>
      <c r="O16" t="s">
        <v>288</v>
      </c>
      <c r="P16">
        <v>1</v>
      </c>
      <c r="Q16" t="s">
        <v>294</v>
      </c>
    </row>
    <row r="17" spans="1:26" x14ac:dyDescent="0.3">
      <c r="A17" t="s">
        <v>50</v>
      </c>
      <c r="B17" t="s">
        <v>8</v>
      </c>
      <c r="C17" t="s">
        <v>13</v>
      </c>
      <c r="D17" t="s">
        <v>51</v>
      </c>
      <c r="E17" s="1">
        <v>43217</v>
      </c>
      <c r="F17" t="s">
        <v>52</v>
      </c>
      <c r="G17" t="s">
        <v>53</v>
      </c>
      <c r="H17">
        <v>456</v>
      </c>
      <c r="I17" t="s">
        <v>247</v>
      </c>
      <c r="N17" t="s">
        <v>258</v>
      </c>
      <c r="O17" t="s">
        <v>288</v>
      </c>
      <c r="P17">
        <v>3</v>
      </c>
      <c r="Q17" t="s">
        <v>294</v>
      </c>
      <c r="R17">
        <v>300</v>
      </c>
    </row>
    <row r="18" spans="1:26" x14ac:dyDescent="0.3">
      <c r="A18" t="s">
        <v>193</v>
      </c>
      <c r="B18" t="s">
        <v>8</v>
      </c>
      <c r="C18" t="s">
        <v>9</v>
      </c>
      <c r="D18" t="s">
        <v>194</v>
      </c>
      <c r="E18" s="1">
        <v>43196</v>
      </c>
      <c r="F18" t="s">
        <v>195</v>
      </c>
      <c r="G18" t="s">
        <v>162</v>
      </c>
      <c r="H18">
        <v>16</v>
      </c>
      <c r="I18" t="s">
        <v>246</v>
      </c>
      <c r="N18" t="s">
        <v>265</v>
      </c>
      <c r="O18" t="s">
        <v>287</v>
      </c>
      <c r="P18">
        <v>1</v>
      </c>
      <c r="Q18" t="s">
        <v>294</v>
      </c>
      <c r="Z18" t="s">
        <v>337</v>
      </c>
    </row>
    <row r="19" spans="1:26" x14ac:dyDescent="0.3">
      <c r="A19" t="s">
        <v>54</v>
      </c>
      <c r="B19" t="s">
        <v>8</v>
      </c>
      <c r="C19" t="s">
        <v>28</v>
      </c>
      <c r="D19" t="s">
        <v>55</v>
      </c>
      <c r="E19" s="1">
        <v>43111</v>
      </c>
      <c r="F19" t="s">
        <v>56</v>
      </c>
      <c r="G19" t="s">
        <v>57</v>
      </c>
      <c r="H19">
        <v>2</v>
      </c>
      <c r="I19" t="s">
        <v>247</v>
      </c>
      <c r="N19" t="s">
        <v>266</v>
      </c>
      <c r="O19" t="s">
        <v>288</v>
      </c>
      <c r="P19">
        <v>1</v>
      </c>
      <c r="Q19" t="s">
        <v>294</v>
      </c>
      <c r="R19">
        <v>70</v>
      </c>
    </row>
    <row r="20" spans="1:26" x14ac:dyDescent="0.3">
      <c r="A20" t="s">
        <v>238</v>
      </c>
      <c r="B20" t="s">
        <v>8</v>
      </c>
      <c r="C20" t="s">
        <v>13</v>
      </c>
      <c r="D20" t="s">
        <v>239</v>
      </c>
      <c r="E20" s="1">
        <v>43107</v>
      </c>
      <c r="F20" t="s">
        <v>240</v>
      </c>
      <c r="G20" t="s">
        <v>162</v>
      </c>
      <c r="N20" t="s">
        <v>271</v>
      </c>
      <c r="O20" t="s">
        <v>288</v>
      </c>
      <c r="P20">
        <v>1</v>
      </c>
      <c r="Q20" t="s">
        <v>294</v>
      </c>
      <c r="S20">
        <v>6.2E-4</v>
      </c>
    </row>
    <row r="21" spans="1:26" x14ac:dyDescent="0.3">
      <c r="A21" t="s">
        <v>163</v>
      </c>
      <c r="B21" t="s">
        <v>8</v>
      </c>
      <c r="C21" t="s">
        <v>9</v>
      </c>
      <c r="D21" t="s">
        <v>164</v>
      </c>
      <c r="E21" s="1">
        <v>43086</v>
      </c>
      <c r="F21" t="s">
        <v>165</v>
      </c>
      <c r="G21" t="s">
        <v>162</v>
      </c>
      <c r="H21">
        <v>20</v>
      </c>
      <c r="I21" t="s">
        <v>246</v>
      </c>
      <c r="N21" t="s">
        <v>262</v>
      </c>
      <c r="O21" t="s">
        <v>287</v>
      </c>
      <c r="P21">
        <v>1</v>
      </c>
      <c r="Q21" t="s">
        <v>294</v>
      </c>
      <c r="Z21" t="s">
        <v>337</v>
      </c>
    </row>
    <row r="22" spans="1:26" x14ac:dyDescent="0.3">
      <c r="A22" t="s">
        <v>58</v>
      </c>
      <c r="B22" t="s">
        <v>29</v>
      </c>
      <c r="C22" t="s">
        <v>13</v>
      </c>
      <c r="D22" t="s">
        <v>59</v>
      </c>
      <c r="E22" s="1">
        <v>43076</v>
      </c>
      <c r="F22" t="s">
        <v>60</v>
      </c>
      <c r="G22" t="s">
        <v>61</v>
      </c>
      <c r="H22">
        <v>68</v>
      </c>
      <c r="I22" t="s">
        <v>246</v>
      </c>
      <c r="N22" t="s">
        <v>264</v>
      </c>
      <c r="O22" t="s">
        <v>288</v>
      </c>
      <c r="P22">
        <v>1</v>
      </c>
      <c r="Q22" t="s">
        <v>294</v>
      </c>
    </row>
    <row r="23" spans="1:26" x14ac:dyDescent="0.3">
      <c r="A23" t="s">
        <v>62</v>
      </c>
      <c r="B23" t="s">
        <v>29</v>
      </c>
      <c r="C23" t="s">
        <v>13</v>
      </c>
      <c r="D23" t="s">
        <v>63</v>
      </c>
      <c r="E23" s="1">
        <v>43039</v>
      </c>
      <c r="F23" t="s">
        <v>64</v>
      </c>
      <c r="G23" t="s">
        <v>65</v>
      </c>
      <c r="N23" t="s">
        <v>262</v>
      </c>
      <c r="O23" t="s">
        <v>288</v>
      </c>
      <c r="T23" t="s">
        <v>305</v>
      </c>
    </row>
    <row r="24" spans="1:26" x14ac:dyDescent="0.3">
      <c r="A24" t="s">
        <v>166</v>
      </c>
      <c r="B24" t="s">
        <v>15</v>
      </c>
      <c r="C24" t="s">
        <v>9</v>
      </c>
      <c r="D24" t="s">
        <v>167</v>
      </c>
      <c r="E24" s="1">
        <v>43039</v>
      </c>
      <c r="F24" t="s">
        <v>168</v>
      </c>
      <c r="G24" t="s">
        <v>162</v>
      </c>
      <c r="N24" t="s">
        <v>266</v>
      </c>
      <c r="O24" t="s">
        <v>288</v>
      </c>
      <c r="P24">
        <v>1</v>
      </c>
      <c r="Q24" t="s">
        <v>294</v>
      </c>
      <c r="R24">
        <v>500</v>
      </c>
      <c r="T24" t="s">
        <v>304</v>
      </c>
    </row>
    <row r="25" spans="1:26" x14ac:dyDescent="0.3">
      <c r="A25" t="s">
        <v>66</v>
      </c>
      <c r="B25" t="s">
        <v>29</v>
      </c>
      <c r="C25" t="s">
        <v>13</v>
      </c>
      <c r="D25" t="s">
        <v>67</v>
      </c>
      <c r="E25" s="1">
        <v>42941</v>
      </c>
      <c r="F25" t="s">
        <v>68</v>
      </c>
      <c r="G25" t="s">
        <v>69</v>
      </c>
      <c r="H25">
        <v>8</v>
      </c>
      <c r="I25" t="s">
        <v>246</v>
      </c>
      <c r="J25">
        <v>5</v>
      </c>
      <c r="N25" t="s">
        <v>272</v>
      </c>
      <c r="O25" t="s">
        <v>287</v>
      </c>
      <c r="P25">
        <v>1</v>
      </c>
      <c r="Q25" t="s">
        <v>294</v>
      </c>
      <c r="Z25" t="s">
        <v>337</v>
      </c>
    </row>
    <row r="26" spans="1:26" x14ac:dyDescent="0.3">
      <c r="A26" t="s">
        <v>229</v>
      </c>
      <c r="B26" t="s">
        <v>8</v>
      </c>
      <c r="C26" t="s">
        <v>28</v>
      </c>
      <c r="D26" t="s">
        <v>230</v>
      </c>
      <c r="E26" s="1">
        <v>42909</v>
      </c>
      <c r="F26" t="s">
        <v>231</v>
      </c>
      <c r="G26" t="s">
        <v>162</v>
      </c>
      <c r="H26">
        <v>42</v>
      </c>
      <c r="I26" t="s">
        <v>246</v>
      </c>
      <c r="N26" t="s">
        <v>269</v>
      </c>
      <c r="O26" t="s">
        <v>287</v>
      </c>
      <c r="P26">
        <v>2</v>
      </c>
      <c r="Q26" t="s">
        <v>294</v>
      </c>
      <c r="X26" t="s">
        <v>262</v>
      </c>
      <c r="Y26" t="s">
        <v>278</v>
      </c>
      <c r="Z26" t="s">
        <v>337</v>
      </c>
    </row>
    <row r="27" spans="1:26" x14ac:dyDescent="0.3">
      <c r="A27" t="s">
        <v>199</v>
      </c>
      <c r="B27" t="s">
        <v>8</v>
      </c>
      <c r="C27" t="s">
        <v>9</v>
      </c>
      <c r="D27" t="s">
        <v>200</v>
      </c>
      <c r="E27" s="1">
        <v>42895</v>
      </c>
      <c r="F27" t="s">
        <v>201</v>
      </c>
      <c r="G27" t="s">
        <v>162</v>
      </c>
      <c r="H27">
        <v>3</v>
      </c>
      <c r="I27" t="s">
        <v>246</v>
      </c>
      <c r="N27" t="s">
        <v>261</v>
      </c>
      <c r="O27" t="s">
        <v>287</v>
      </c>
      <c r="P27">
        <v>1</v>
      </c>
      <c r="Q27" t="s">
        <v>294</v>
      </c>
      <c r="V27">
        <v>150000</v>
      </c>
      <c r="W27">
        <v>12</v>
      </c>
      <c r="Z27" t="s">
        <v>337</v>
      </c>
    </row>
    <row r="28" spans="1:26" x14ac:dyDescent="0.3">
      <c r="A28" t="s">
        <v>181</v>
      </c>
      <c r="B28" t="s">
        <v>8</v>
      </c>
      <c r="C28" t="s">
        <v>9</v>
      </c>
      <c r="D28" t="s">
        <v>182</v>
      </c>
      <c r="E28" s="1">
        <v>42881</v>
      </c>
      <c r="F28" t="s">
        <v>183</v>
      </c>
      <c r="G28" t="s">
        <v>162</v>
      </c>
      <c r="N28" t="s">
        <v>257</v>
      </c>
      <c r="O28" t="s">
        <v>288</v>
      </c>
      <c r="P28">
        <v>1</v>
      </c>
      <c r="Q28" t="s">
        <v>294</v>
      </c>
      <c r="R28">
        <v>405</v>
      </c>
      <c r="T28" t="s">
        <v>304</v>
      </c>
    </row>
    <row r="29" spans="1:26" x14ac:dyDescent="0.3">
      <c r="A29" t="s">
        <v>70</v>
      </c>
      <c r="B29" t="s">
        <v>8</v>
      </c>
      <c r="C29" t="s">
        <v>28</v>
      </c>
      <c r="D29" t="s">
        <v>71</v>
      </c>
      <c r="E29" s="1">
        <v>42769</v>
      </c>
      <c r="F29" t="s">
        <v>72</v>
      </c>
      <c r="G29" t="s">
        <v>73</v>
      </c>
      <c r="H29">
        <v>2</v>
      </c>
      <c r="I29" t="s">
        <v>246</v>
      </c>
      <c r="J29">
        <v>3.5</v>
      </c>
      <c r="L29" t="s">
        <v>320</v>
      </c>
      <c r="N29" t="s">
        <v>266</v>
      </c>
      <c r="O29" t="s">
        <v>287</v>
      </c>
      <c r="P29">
        <v>1</v>
      </c>
      <c r="Q29" t="s">
        <v>294</v>
      </c>
      <c r="X29" t="s">
        <v>275</v>
      </c>
      <c r="Y29" t="s">
        <v>321</v>
      </c>
      <c r="Z29" t="s">
        <v>338</v>
      </c>
    </row>
    <row r="30" spans="1:26" x14ac:dyDescent="0.3">
      <c r="A30" t="s">
        <v>14</v>
      </c>
      <c r="B30" t="s">
        <v>15</v>
      </c>
      <c r="C30" t="s">
        <v>13</v>
      </c>
      <c r="D30" t="s">
        <v>16</v>
      </c>
      <c r="E30" s="1">
        <v>42691</v>
      </c>
      <c r="F30" t="s">
        <v>17</v>
      </c>
      <c r="G30" t="s">
        <v>18</v>
      </c>
      <c r="H30">
        <v>16</v>
      </c>
      <c r="I30" t="s">
        <v>246</v>
      </c>
      <c r="J30">
        <v>25</v>
      </c>
      <c r="N30" t="s">
        <v>261</v>
      </c>
      <c r="O30" t="s">
        <v>287</v>
      </c>
      <c r="P30">
        <v>1</v>
      </c>
      <c r="Q30" t="s">
        <v>294</v>
      </c>
      <c r="X30" t="s">
        <v>262</v>
      </c>
      <c r="Y30" t="s">
        <v>261</v>
      </c>
      <c r="Z30" t="s">
        <v>337</v>
      </c>
    </row>
    <row r="31" spans="1:26" x14ac:dyDescent="0.3">
      <c r="A31" t="s">
        <v>74</v>
      </c>
      <c r="B31" t="s">
        <v>8</v>
      </c>
      <c r="C31" t="s">
        <v>28</v>
      </c>
      <c r="D31" t="s">
        <v>75</v>
      </c>
      <c r="E31" s="1">
        <v>42636</v>
      </c>
      <c r="F31" t="s">
        <v>76</v>
      </c>
      <c r="G31" t="s">
        <v>77</v>
      </c>
      <c r="H31">
        <v>17</v>
      </c>
      <c r="I31" t="s">
        <v>246</v>
      </c>
      <c r="J31">
        <v>5</v>
      </c>
      <c r="N31" t="s">
        <v>278</v>
      </c>
      <c r="O31" t="s">
        <v>291</v>
      </c>
      <c r="P31">
        <v>1</v>
      </c>
      <c r="Q31" t="s">
        <v>294</v>
      </c>
    </row>
    <row r="32" spans="1:26" x14ac:dyDescent="0.3">
      <c r="A32" t="s">
        <v>78</v>
      </c>
      <c r="B32" t="s">
        <v>15</v>
      </c>
      <c r="C32" t="s">
        <v>13</v>
      </c>
      <c r="D32" t="s">
        <v>79</v>
      </c>
      <c r="E32" s="1">
        <v>42636</v>
      </c>
      <c r="F32" t="s">
        <v>80</v>
      </c>
      <c r="G32" t="s">
        <v>81</v>
      </c>
      <c r="H32">
        <v>17</v>
      </c>
      <c r="I32" t="s">
        <v>246</v>
      </c>
      <c r="J32">
        <v>5</v>
      </c>
      <c r="N32" t="s">
        <v>278</v>
      </c>
      <c r="O32" t="s">
        <v>291</v>
      </c>
      <c r="P32">
        <v>1</v>
      </c>
      <c r="Q32" t="s">
        <v>294</v>
      </c>
    </row>
    <row r="33" spans="1:26" x14ac:dyDescent="0.3">
      <c r="A33" t="s">
        <v>19</v>
      </c>
      <c r="B33" t="s">
        <v>8</v>
      </c>
      <c r="C33" t="s">
        <v>13</v>
      </c>
      <c r="D33" t="s">
        <v>20</v>
      </c>
      <c r="E33" s="1">
        <v>42629</v>
      </c>
      <c r="F33" t="s">
        <v>21</v>
      </c>
      <c r="G33" t="s">
        <v>22</v>
      </c>
      <c r="H33">
        <v>2</v>
      </c>
      <c r="I33" t="s">
        <v>246</v>
      </c>
      <c r="N33" t="s">
        <v>266</v>
      </c>
      <c r="O33" t="s">
        <v>291</v>
      </c>
      <c r="P33">
        <v>3</v>
      </c>
      <c r="Q33" t="s">
        <v>294</v>
      </c>
    </row>
    <row r="34" spans="1:26" x14ac:dyDescent="0.3">
      <c r="A34" t="s">
        <v>190</v>
      </c>
      <c r="B34" t="s">
        <v>8</v>
      </c>
      <c r="C34" t="s">
        <v>9</v>
      </c>
      <c r="D34" t="s">
        <v>191</v>
      </c>
      <c r="E34" s="1">
        <v>42609</v>
      </c>
      <c r="F34" t="s">
        <v>192</v>
      </c>
      <c r="G34" t="s">
        <v>162</v>
      </c>
      <c r="H34">
        <v>8</v>
      </c>
      <c r="I34" t="s">
        <v>246</v>
      </c>
      <c r="N34" t="s">
        <v>282</v>
      </c>
      <c r="O34" t="s">
        <v>287</v>
      </c>
      <c r="P34">
        <v>2</v>
      </c>
      <c r="Q34" t="s">
        <v>294</v>
      </c>
      <c r="X34" t="s">
        <v>266</v>
      </c>
      <c r="Y34" t="s">
        <v>275</v>
      </c>
      <c r="Z34" t="s">
        <v>337</v>
      </c>
    </row>
    <row r="35" spans="1:26" x14ac:dyDescent="0.3">
      <c r="A35" t="s">
        <v>187</v>
      </c>
      <c r="B35" t="s">
        <v>8</v>
      </c>
      <c r="C35" t="s">
        <v>9</v>
      </c>
      <c r="D35" t="s">
        <v>188</v>
      </c>
      <c r="E35" s="1">
        <v>42603</v>
      </c>
      <c r="F35" t="s">
        <v>189</v>
      </c>
      <c r="G35" t="s">
        <v>162</v>
      </c>
      <c r="H35">
        <v>3</v>
      </c>
      <c r="I35" t="s">
        <v>246</v>
      </c>
      <c r="N35" t="s">
        <v>261</v>
      </c>
      <c r="O35" t="s">
        <v>287</v>
      </c>
      <c r="P35">
        <v>1</v>
      </c>
      <c r="Q35" t="s">
        <v>294</v>
      </c>
      <c r="Z35" t="s">
        <v>337</v>
      </c>
    </row>
    <row r="36" spans="1:26" x14ac:dyDescent="0.3">
      <c r="A36" t="s">
        <v>214</v>
      </c>
      <c r="B36" t="s">
        <v>8</v>
      </c>
      <c r="C36" t="s">
        <v>28</v>
      </c>
      <c r="D36" t="s">
        <v>215</v>
      </c>
      <c r="E36" s="1">
        <v>42584</v>
      </c>
      <c r="F36" t="s">
        <v>216</v>
      </c>
      <c r="G36" t="s">
        <v>162</v>
      </c>
      <c r="H36">
        <v>14</v>
      </c>
      <c r="I36" t="s">
        <v>246</v>
      </c>
      <c r="N36" t="s">
        <v>275</v>
      </c>
      <c r="O36" t="s">
        <v>291</v>
      </c>
      <c r="P36">
        <v>1</v>
      </c>
      <c r="Q36" t="s">
        <v>294</v>
      </c>
    </row>
    <row r="37" spans="1:26" x14ac:dyDescent="0.3">
      <c r="A37" t="s">
        <v>82</v>
      </c>
      <c r="B37" t="s">
        <v>24</v>
      </c>
      <c r="C37" t="s">
        <v>9</v>
      </c>
      <c r="D37" t="s">
        <v>83</v>
      </c>
      <c r="E37" s="1">
        <v>42558</v>
      </c>
      <c r="F37" t="s">
        <v>84</v>
      </c>
      <c r="G37" t="s">
        <v>85</v>
      </c>
      <c r="H37">
        <v>109</v>
      </c>
      <c r="I37" t="s">
        <v>246</v>
      </c>
      <c r="L37" t="s">
        <v>325</v>
      </c>
      <c r="N37" t="s">
        <v>275</v>
      </c>
      <c r="O37" t="s">
        <v>287</v>
      </c>
      <c r="P37">
        <v>1</v>
      </c>
      <c r="Q37" t="s">
        <v>294</v>
      </c>
      <c r="X37" t="s">
        <v>262</v>
      </c>
      <c r="Y37" t="s">
        <v>275</v>
      </c>
      <c r="Z37" t="s">
        <v>337</v>
      </c>
    </row>
    <row r="38" spans="1:26" x14ac:dyDescent="0.3">
      <c r="A38" t="s">
        <v>241</v>
      </c>
      <c r="B38" t="s">
        <v>8</v>
      </c>
      <c r="C38" t="s">
        <v>13</v>
      </c>
      <c r="D38" t="s">
        <v>242</v>
      </c>
      <c r="E38" s="1">
        <v>42480</v>
      </c>
      <c r="F38" t="s">
        <v>243</v>
      </c>
      <c r="G38" t="s">
        <v>162</v>
      </c>
      <c r="N38" t="s">
        <v>278</v>
      </c>
      <c r="O38" t="s">
        <v>288</v>
      </c>
      <c r="P38">
        <v>2</v>
      </c>
      <c r="Q38" t="s">
        <v>294</v>
      </c>
      <c r="R38">
        <v>182</v>
      </c>
      <c r="T38" t="s">
        <v>304</v>
      </c>
    </row>
    <row r="39" spans="1:26" x14ac:dyDescent="0.3">
      <c r="A39" t="s">
        <v>86</v>
      </c>
      <c r="B39" t="s">
        <v>8</v>
      </c>
      <c r="C39" t="s">
        <v>28</v>
      </c>
      <c r="D39" t="s">
        <v>87</v>
      </c>
      <c r="E39" s="1">
        <v>42468</v>
      </c>
      <c r="F39" t="s">
        <v>88</v>
      </c>
      <c r="G39" t="s">
        <v>89</v>
      </c>
      <c r="H39">
        <v>1400</v>
      </c>
      <c r="I39" t="s">
        <v>247</v>
      </c>
      <c r="L39" t="s">
        <v>324</v>
      </c>
      <c r="N39" t="s">
        <v>282</v>
      </c>
      <c r="O39" t="s">
        <v>287</v>
      </c>
      <c r="P39">
        <v>4</v>
      </c>
      <c r="Q39" t="s">
        <v>294</v>
      </c>
      <c r="X39" t="s">
        <v>262</v>
      </c>
      <c r="Y39" t="s">
        <v>273</v>
      </c>
      <c r="Z39" t="s">
        <v>337</v>
      </c>
    </row>
    <row r="40" spans="1:26" x14ac:dyDescent="0.3">
      <c r="A40" t="s">
        <v>169</v>
      </c>
      <c r="B40" t="s">
        <v>29</v>
      </c>
      <c r="C40" t="s">
        <v>9</v>
      </c>
      <c r="D40" t="s">
        <v>170</v>
      </c>
      <c r="E40" s="1">
        <v>42460</v>
      </c>
      <c r="F40" t="s">
        <v>171</v>
      </c>
      <c r="G40" t="s">
        <v>162</v>
      </c>
      <c r="N40" t="s">
        <v>275</v>
      </c>
      <c r="O40" t="s">
        <v>291</v>
      </c>
      <c r="P40">
        <v>1</v>
      </c>
      <c r="Q40" t="s">
        <v>294</v>
      </c>
    </row>
    <row r="41" spans="1:26" x14ac:dyDescent="0.3">
      <c r="A41" t="s">
        <v>90</v>
      </c>
      <c r="B41" t="s">
        <v>8</v>
      </c>
      <c r="C41" t="s">
        <v>13</v>
      </c>
      <c r="D41" t="s">
        <v>91</v>
      </c>
      <c r="E41" s="1">
        <v>42447</v>
      </c>
      <c r="F41" t="s">
        <v>92</v>
      </c>
      <c r="G41" t="s">
        <v>93</v>
      </c>
      <c r="H41">
        <v>40</v>
      </c>
      <c r="I41" t="s">
        <v>246</v>
      </c>
      <c r="J41">
        <v>14</v>
      </c>
      <c r="N41" t="s">
        <v>275</v>
      </c>
      <c r="O41" t="s">
        <v>287</v>
      </c>
      <c r="P41">
        <v>2</v>
      </c>
      <c r="Q41" t="s">
        <v>294</v>
      </c>
      <c r="W41">
        <v>72</v>
      </c>
      <c r="X41" t="s">
        <v>275</v>
      </c>
      <c r="Y41" t="s">
        <v>281</v>
      </c>
      <c r="Z41" t="s">
        <v>337</v>
      </c>
    </row>
    <row r="42" spans="1:26" x14ac:dyDescent="0.3">
      <c r="A42" t="s">
        <v>23</v>
      </c>
      <c r="B42" t="s">
        <v>24</v>
      </c>
      <c r="C42" t="s">
        <v>13</v>
      </c>
      <c r="D42" t="s">
        <v>25</v>
      </c>
      <c r="E42" s="1">
        <v>42377</v>
      </c>
      <c r="F42" t="s">
        <v>26</v>
      </c>
      <c r="G42" t="s">
        <v>27</v>
      </c>
      <c r="H42">
        <v>4</v>
      </c>
      <c r="I42" t="s">
        <v>247</v>
      </c>
      <c r="L42" t="s">
        <v>297</v>
      </c>
      <c r="N42" t="s">
        <v>266</v>
      </c>
      <c r="O42" t="s">
        <v>287</v>
      </c>
      <c r="X42" t="s">
        <v>317</v>
      </c>
      <c r="Y42" t="s">
        <v>326</v>
      </c>
      <c r="Z42" t="s">
        <v>338</v>
      </c>
    </row>
    <row r="43" spans="1:26" x14ac:dyDescent="0.3">
      <c r="A43" t="s">
        <v>30</v>
      </c>
      <c r="B43" t="s">
        <v>8</v>
      </c>
      <c r="C43" t="s">
        <v>28</v>
      </c>
      <c r="D43" t="s">
        <v>31</v>
      </c>
      <c r="E43" s="1">
        <v>42306</v>
      </c>
      <c r="F43" t="s">
        <v>32</v>
      </c>
      <c r="G43" t="s">
        <v>33</v>
      </c>
      <c r="H43">
        <v>535</v>
      </c>
      <c r="I43" t="s">
        <v>247</v>
      </c>
      <c r="L43" t="s">
        <v>327</v>
      </c>
      <c r="N43" t="s">
        <v>262</v>
      </c>
      <c r="O43" t="s">
        <v>287</v>
      </c>
      <c r="P43">
        <v>3</v>
      </c>
      <c r="Q43" t="s">
        <v>294</v>
      </c>
      <c r="V43">
        <v>43000</v>
      </c>
      <c r="W43">
        <v>56</v>
      </c>
      <c r="X43" t="s">
        <v>262</v>
      </c>
      <c r="Y43" t="s">
        <v>266</v>
      </c>
      <c r="Z43" t="s">
        <v>337</v>
      </c>
    </row>
    <row r="44" spans="1:26" x14ac:dyDescent="0.3">
      <c r="A44" t="s">
        <v>94</v>
      </c>
      <c r="B44" t="s">
        <v>8</v>
      </c>
      <c r="C44" t="s">
        <v>9</v>
      </c>
      <c r="D44" t="s">
        <v>95</v>
      </c>
      <c r="E44" s="1">
        <v>42286</v>
      </c>
      <c r="F44" t="s">
        <v>96</v>
      </c>
      <c r="G44" t="s">
        <v>97</v>
      </c>
      <c r="H44">
        <v>16.239999999999998</v>
      </c>
      <c r="I44" t="s">
        <v>247</v>
      </c>
      <c r="N44" t="s">
        <v>266</v>
      </c>
      <c r="O44" t="s">
        <v>287</v>
      </c>
      <c r="P44">
        <v>1</v>
      </c>
      <c r="Q44" t="s">
        <v>298</v>
      </c>
      <c r="X44" t="s">
        <v>275</v>
      </c>
      <c r="Y44" t="s">
        <v>326</v>
      </c>
      <c r="Z44" t="s">
        <v>338</v>
      </c>
    </row>
    <row r="45" spans="1:26" x14ac:dyDescent="0.3">
      <c r="A45" t="s">
        <v>98</v>
      </c>
      <c r="B45" t="s">
        <v>8</v>
      </c>
      <c r="C45" t="s">
        <v>28</v>
      </c>
      <c r="D45" t="s">
        <v>99</v>
      </c>
      <c r="E45" s="1">
        <v>42279</v>
      </c>
      <c r="F45" t="s">
        <v>100</v>
      </c>
      <c r="G45" t="s">
        <v>101</v>
      </c>
      <c r="N45" t="s">
        <v>262</v>
      </c>
      <c r="O45" t="s">
        <v>288</v>
      </c>
      <c r="Q45" t="s">
        <v>294</v>
      </c>
      <c r="S45">
        <v>7.4</v>
      </c>
      <c r="T45" t="s">
        <v>304</v>
      </c>
    </row>
    <row r="46" spans="1:26" x14ac:dyDescent="0.3">
      <c r="A46" t="s">
        <v>102</v>
      </c>
      <c r="B46" t="s">
        <v>8</v>
      </c>
      <c r="C46" t="s">
        <v>13</v>
      </c>
      <c r="D46" t="s">
        <v>103</v>
      </c>
      <c r="E46" s="1">
        <v>42252</v>
      </c>
      <c r="F46" t="s">
        <v>104</v>
      </c>
      <c r="G46" t="s">
        <v>105</v>
      </c>
      <c r="H46">
        <v>26</v>
      </c>
      <c r="I46" t="s">
        <v>246</v>
      </c>
      <c r="N46" t="s">
        <v>262</v>
      </c>
      <c r="O46" t="s">
        <v>291</v>
      </c>
      <c r="P46">
        <v>4</v>
      </c>
      <c r="Q46" t="s">
        <v>294</v>
      </c>
    </row>
    <row r="47" spans="1:26" x14ac:dyDescent="0.3">
      <c r="A47" t="s">
        <v>106</v>
      </c>
      <c r="B47" t="s">
        <v>29</v>
      </c>
      <c r="C47" t="s">
        <v>13</v>
      </c>
      <c r="D47" t="s">
        <v>107</v>
      </c>
      <c r="E47" s="1">
        <v>42226</v>
      </c>
      <c r="F47" t="s">
        <v>108</v>
      </c>
      <c r="G47" t="s">
        <v>109</v>
      </c>
      <c r="H47">
        <v>9.1000000000000014</v>
      </c>
      <c r="I47" t="s">
        <v>247</v>
      </c>
      <c r="N47" t="s">
        <v>266</v>
      </c>
      <c r="O47" t="s">
        <v>287</v>
      </c>
      <c r="X47" t="s">
        <v>275</v>
      </c>
      <c r="Y47" t="s">
        <v>326</v>
      </c>
      <c r="Z47" t="s">
        <v>338</v>
      </c>
    </row>
    <row r="48" spans="1:26" x14ac:dyDescent="0.3">
      <c r="A48" t="s">
        <v>110</v>
      </c>
      <c r="B48" t="s">
        <v>8</v>
      </c>
      <c r="C48" t="s">
        <v>9</v>
      </c>
      <c r="D48" t="s">
        <v>111</v>
      </c>
      <c r="E48" s="1">
        <v>42216</v>
      </c>
      <c r="F48" t="s">
        <v>112</v>
      </c>
      <c r="G48" t="s">
        <v>113</v>
      </c>
      <c r="H48">
        <v>25</v>
      </c>
      <c r="I48" t="s">
        <v>247</v>
      </c>
      <c r="N48" t="s">
        <v>279</v>
      </c>
      <c r="O48" t="s">
        <v>291</v>
      </c>
      <c r="P48">
        <v>2</v>
      </c>
      <c r="Q48" t="s">
        <v>294</v>
      </c>
    </row>
    <row r="49" spans="1:26" x14ac:dyDescent="0.3">
      <c r="A49" t="s">
        <v>114</v>
      </c>
      <c r="B49" t="s">
        <v>15</v>
      </c>
      <c r="C49" t="s">
        <v>13</v>
      </c>
      <c r="D49" t="s">
        <v>115</v>
      </c>
      <c r="E49" s="1">
        <v>42211</v>
      </c>
      <c r="F49" t="s">
        <v>116</v>
      </c>
      <c r="G49" t="s">
        <v>117</v>
      </c>
      <c r="H49">
        <v>23.4</v>
      </c>
      <c r="I49" t="s">
        <v>246</v>
      </c>
      <c r="J49">
        <v>50</v>
      </c>
      <c r="N49" t="s">
        <v>275</v>
      </c>
      <c r="O49" t="s">
        <v>287</v>
      </c>
      <c r="P49">
        <v>1</v>
      </c>
      <c r="Q49" t="s">
        <v>294</v>
      </c>
      <c r="X49" t="s">
        <v>262</v>
      </c>
      <c r="Y49" t="s">
        <v>275</v>
      </c>
      <c r="Z49" t="s">
        <v>337</v>
      </c>
    </row>
    <row r="50" spans="1:26" x14ac:dyDescent="0.3">
      <c r="A50" s="2" t="s">
        <v>118</v>
      </c>
      <c r="B50" t="s">
        <v>15</v>
      </c>
      <c r="C50" t="s">
        <v>13</v>
      </c>
      <c r="D50" t="s">
        <v>119</v>
      </c>
      <c r="E50" s="1">
        <v>42154</v>
      </c>
      <c r="F50" t="s">
        <v>120</v>
      </c>
      <c r="G50" t="s">
        <v>18</v>
      </c>
      <c r="H50">
        <v>67</v>
      </c>
      <c r="I50" t="s">
        <v>246</v>
      </c>
      <c r="N50" t="s">
        <v>261</v>
      </c>
      <c r="O50" t="s">
        <v>287</v>
      </c>
      <c r="P50">
        <v>4</v>
      </c>
      <c r="Q50" t="s">
        <v>329</v>
      </c>
      <c r="X50" t="s">
        <v>261</v>
      </c>
      <c r="Y50" t="s">
        <v>317</v>
      </c>
      <c r="Z50" t="s">
        <v>336</v>
      </c>
    </row>
    <row r="51" spans="1:26" x14ac:dyDescent="0.3">
      <c r="A51" t="s">
        <v>211</v>
      </c>
      <c r="B51" t="s">
        <v>29</v>
      </c>
      <c r="C51" t="s">
        <v>28</v>
      </c>
      <c r="D51" t="s">
        <v>212</v>
      </c>
      <c r="E51" s="1">
        <v>42089</v>
      </c>
      <c r="F51" t="s">
        <v>213</v>
      </c>
      <c r="H51">
        <v>29</v>
      </c>
      <c r="I51" t="s">
        <v>246</v>
      </c>
      <c r="N51" t="s">
        <v>262</v>
      </c>
      <c r="O51" t="s">
        <v>287</v>
      </c>
      <c r="Z51" t="s">
        <v>337</v>
      </c>
    </row>
    <row r="52" spans="1:26" x14ac:dyDescent="0.3">
      <c r="A52" t="s">
        <v>159</v>
      </c>
      <c r="B52" t="s">
        <v>29</v>
      </c>
      <c r="C52" t="s">
        <v>13</v>
      </c>
      <c r="D52" t="s">
        <v>160</v>
      </c>
      <c r="E52" s="1">
        <v>42068</v>
      </c>
      <c r="F52" t="s">
        <v>161</v>
      </c>
      <c r="G52" t="s">
        <v>162</v>
      </c>
      <c r="H52">
        <v>10</v>
      </c>
      <c r="I52" t="s">
        <v>247</v>
      </c>
      <c r="N52" t="s">
        <v>283</v>
      </c>
      <c r="O52" t="s">
        <v>289</v>
      </c>
      <c r="P52">
        <v>2</v>
      </c>
      <c r="Q52" t="s">
        <v>294</v>
      </c>
    </row>
    <row r="53" spans="1:26" x14ac:dyDescent="0.3">
      <c r="A53" t="s">
        <v>121</v>
      </c>
      <c r="B53" t="s">
        <v>8</v>
      </c>
      <c r="C53" t="s">
        <v>9</v>
      </c>
      <c r="D53" t="s">
        <v>122</v>
      </c>
      <c r="E53" s="1">
        <v>42045</v>
      </c>
      <c r="F53" t="s">
        <v>123</v>
      </c>
      <c r="G53" t="s">
        <v>124</v>
      </c>
      <c r="H53">
        <v>6</v>
      </c>
      <c r="I53" t="s">
        <v>246</v>
      </c>
      <c r="J53">
        <v>7</v>
      </c>
      <c r="N53" t="s">
        <v>258</v>
      </c>
      <c r="O53" t="s">
        <v>287</v>
      </c>
      <c r="P53">
        <v>1</v>
      </c>
      <c r="Q53" t="s">
        <v>294</v>
      </c>
      <c r="Z53" t="s">
        <v>337</v>
      </c>
    </row>
    <row r="54" spans="1:26" x14ac:dyDescent="0.3">
      <c r="A54" t="s">
        <v>125</v>
      </c>
      <c r="B54" t="s">
        <v>8</v>
      </c>
      <c r="C54" t="s">
        <v>28</v>
      </c>
      <c r="D54" t="s">
        <v>126</v>
      </c>
      <c r="E54" s="1">
        <v>42042</v>
      </c>
      <c r="F54" t="s">
        <v>127</v>
      </c>
      <c r="G54" t="s">
        <v>128</v>
      </c>
      <c r="H54">
        <v>31</v>
      </c>
      <c r="I54" t="s">
        <v>247</v>
      </c>
      <c r="N54" t="s">
        <v>262</v>
      </c>
      <c r="O54" t="s">
        <v>287</v>
      </c>
      <c r="P54">
        <v>1</v>
      </c>
      <c r="Q54" t="s">
        <v>294</v>
      </c>
      <c r="X54" t="s">
        <v>258</v>
      </c>
      <c r="Y54" t="s">
        <v>275</v>
      </c>
      <c r="Z54" t="s">
        <v>337</v>
      </c>
    </row>
    <row r="55" spans="1:26" x14ac:dyDescent="0.3">
      <c r="A55" t="s">
        <v>202</v>
      </c>
      <c r="B55" t="s">
        <v>29</v>
      </c>
      <c r="C55" t="s">
        <v>9</v>
      </c>
      <c r="D55" t="s">
        <v>203</v>
      </c>
      <c r="E55" s="1">
        <v>42034</v>
      </c>
      <c r="F55" t="s">
        <v>204</v>
      </c>
      <c r="G55" t="s">
        <v>162</v>
      </c>
      <c r="H55">
        <v>29.5</v>
      </c>
      <c r="I55" t="s">
        <v>247</v>
      </c>
      <c r="L55" t="s">
        <v>332</v>
      </c>
      <c r="N55" t="s">
        <v>276</v>
      </c>
      <c r="O55" t="s">
        <v>287</v>
      </c>
      <c r="P55">
        <v>1</v>
      </c>
      <c r="Q55" t="s">
        <v>294</v>
      </c>
      <c r="X55" t="s">
        <v>330</v>
      </c>
      <c r="Y55" t="s">
        <v>331</v>
      </c>
      <c r="Z55" t="s">
        <v>336</v>
      </c>
    </row>
    <row r="56" spans="1:26" x14ac:dyDescent="0.3">
      <c r="A56" t="s">
        <v>129</v>
      </c>
      <c r="B56" t="s">
        <v>8</v>
      </c>
      <c r="C56" t="s">
        <v>28</v>
      </c>
      <c r="D56" t="s">
        <v>130</v>
      </c>
      <c r="E56" s="1">
        <v>42026</v>
      </c>
      <c r="F56" t="s">
        <v>131</v>
      </c>
      <c r="G56" t="s">
        <v>132</v>
      </c>
      <c r="H56">
        <v>62.5</v>
      </c>
      <c r="I56" t="s">
        <v>247</v>
      </c>
      <c r="N56" t="s">
        <v>282</v>
      </c>
      <c r="O56" t="s">
        <v>287</v>
      </c>
      <c r="P56">
        <v>1</v>
      </c>
      <c r="V56">
        <v>60000</v>
      </c>
      <c r="W56">
        <v>2</v>
      </c>
      <c r="X56" t="s">
        <v>262</v>
      </c>
      <c r="Y56" t="s">
        <v>275</v>
      </c>
      <c r="Z56" t="s">
        <v>337</v>
      </c>
    </row>
    <row r="57" spans="1:26" x14ac:dyDescent="0.3">
      <c r="A57" t="s">
        <v>133</v>
      </c>
      <c r="B57" t="s">
        <v>8</v>
      </c>
      <c r="C57" t="s">
        <v>9</v>
      </c>
      <c r="D57" t="s">
        <v>134</v>
      </c>
      <c r="E57" s="1">
        <v>41996</v>
      </c>
      <c r="F57" t="s">
        <v>135</v>
      </c>
      <c r="G57" t="s">
        <v>136</v>
      </c>
      <c r="H57">
        <v>32</v>
      </c>
      <c r="I57" t="s">
        <v>247</v>
      </c>
      <c r="N57" t="s">
        <v>262</v>
      </c>
      <c r="O57" t="s">
        <v>287</v>
      </c>
      <c r="P57">
        <v>2</v>
      </c>
      <c r="Q57" t="s">
        <v>294</v>
      </c>
      <c r="X57" t="s">
        <v>262</v>
      </c>
      <c r="Y57" t="s">
        <v>265</v>
      </c>
      <c r="Z57" t="s">
        <v>337</v>
      </c>
    </row>
    <row r="58" spans="1:26" x14ac:dyDescent="0.3">
      <c r="A58" t="s">
        <v>137</v>
      </c>
      <c r="B58" t="s">
        <v>8</v>
      </c>
      <c r="C58" t="s">
        <v>9</v>
      </c>
      <c r="D58" t="s">
        <v>138</v>
      </c>
      <c r="E58" s="1">
        <v>41975</v>
      </c>
      <c r="F58" t="s">
        <v>139</v>
      </c>
      <c r="G58" t="s">
        <v>140</v>
      </c>
      <c r="H58">
        <v>120</v>
      </c>
      <c r="I58" t="s">
        <v>247</v>
      </c>
      <c r="N58" t="s">
        <v>282</v>
      </c>
      <c r="O58" t="s">
        <v>287</v>
      </c>
      <c r="P58">
        <v>1</v>
      </c>
      <c r="X58" t="s">
        <v>262</v>
      </c>
      <c r="Y58" t="s">
        <v>275</v>
      </c>
      <c r="Z58" t="s">
        <v>337</v>
      </c>
    </row>
    <row r="59" spans="1:26" x14ac:dyDescent="0.3">
      <c r="A59" t="s">
        <v>141</v>
      </c>
      <c r="B59" t="s">
        <v>8</v>
      </c>
      <c r="C59" t="s">
        <v>9</v>
      </c>
      <c r="D59" t="s">
        <v>142</v>
      </c>
      <c r="E59" s="1">
        <v>41973</v>
      </c>
      <c r="F59" t="s">
        <v>143</v>
      </c>
      <c r="G59" t="s">
        <v>144</v>
      </c>
      <c r="H59">
        <v>50</v>
      </c>
      <c r="I59" t="s">
        <v>247</v>
      </c>
      <c r="N59" t="s">
        <v>282</v>
      </c>
      <c r="O59" t="s">
        <v>287</v>
      </c>
      <c r="P59">
        <v>1</v>
      </c>
      <c r="X59" t="s">
        <v>258</v>
      </c>
      <c r="Y59" t="s">
        <v>275</v>
      </c>
      <c r="Z59" t="s">
        <v>337</v>
      </c>
    </row>
    <row r="60" spans="1:26" x14ac:dyDescent="0.3">
      <c r="A60" t="s">
        <v>145</v>
      </c>
      <c r="B60" t="s">
        <v>8</v>
      </c>
      <c r="C60" t="s">
        <v>9</v>
      </c>
      <c r="D60" t="s">
        <v>146</v>
      </c>
      <c r="E60" s="1">
        <v>41566</v>
      </c>
      <c r="F60" t="s">
        <v>147</v>
      </c>
      <c r="G60" t="s">
        <v>148</v>
      </c>
      <c r="H60">
        <v>1</v>
      </c>
      <c r="I60" t="s">
        <v>247</v>
      </c>
      <c r="N60" t="s">
        <v>275</v>
      </c>
      <c r="O60" t="s">
        <v>289</v>
      </c>
      <c r="P60">
        <v>2</v>
      </c>
      <c r="Q60" t="s">
        <v>294</v>
      </c>
    </row>
    <row r="61" spans="1:26" x14ac:dyDescent="0.3">
      <c r="A61" t="s">
        <v>217</v>
      </c>
      <c r="B61" t="s">
        <v>8</v>
      </c>
      <c r="C61" t="s">
        <v>28</v>
      </c>
      <c r="D61" t="s">
        <v>218</v>
      </c>
      <c r="E61" s="1">
        <v>41286</v>
      </c>
      <c r="F61" t="s">
        <v>219</v>
      </c>
      <c r="G61" t="s">
        <v>162</v>
      </c>
      <c r="H61">
        <v>5</v>
      </c>
      <c r="I61" t="s">
        <v>246</v>
      </c>
      <c r="N61" t="s">
        <v>282</v>
      </c>
      <c r="O61" t="s">
        <v>287</v>
      </c>
      <c r="P61">
        <v>3</v>
      </c>
      <c r="X61" t="s">
        <v>261</v>
      </c>
      <c r="Y61" t="s">
        <v>275</v>
      </c>
      <c r="Z61" t="s">
        <v>337</v>
      </c>
    </row>
    <row r="62" spans="1:26" x14ac:dyDescent="0.3">
      <c r="A62" t="s">
        <v>149</v>
      </c>
      <c r="B62" t="s">
        <v>8</v>
      </c>
      <c r="C62" t="s">
        <v>9</v>
      </c>
      <c r="D62" t="s">
        <v>150</v>
      </c>
      <c r="E62" s="1">
        <v>41212</v>
      </c>
      <c r="F62" t="s">
        <v>151</v>
      </c>
      <c r="G62" t="s">
        <v>152</v>
      </c>
      <c r="H62">
        <v>111</v>
      </c>
      <c r="I62" t="s">
        <v>246</v>
      </c>
      <c r="J62">
        <v>50</v>
      </c>
      <c r="N62" t="s">
        <v>262</v>
      </c>
      <c r="O62" t="s">
        <v>287</v>
      </c>
      <c r="X62" t="s">
        <v>262</v>
      </c>
      <c r="Y62" t="s">
        <v>275</v>
      </c>
      <c r="Z62" t="s">
        <v>337</v>
      </c>
    </row>
    <row r="63" spans="1:26" x14ac:dyDescent="0.3">
      <c r="A63" t="s">
        <v>153</v>
      </c>
      <c r="B63" t="s">
        <v>8</v>
      </c>
      <c r="C63" t="s">
        <v>9</v>
      </c>
      <c r="D63" t="s">
        <v>154</v>
      </c>
      <c r="E63" s="1">
        <v>41177</v>
      </c>
      <c r="F63" t="s">
        <v>155</v>
      </c>
      <c r="H63">
        <v>99</v>
      </c>
      <c r="I63" t="s">
        <v>246</v>
      </c>
      <c r="J63">
        <v>50</v>
      </c>
      <c r="N63" t="s">
        <v>262</v>
      </c>
      <c r="O63" t="s">
        <v>287</v>
      </c>
    </row>
    <row r="64" spans="1:26" x14ac:dyDescent="0.3">
      <c r="A64" t="s">
        <v>220</v>
      </c>
      <c r="B64" t="s">
        <v>8</v>
      </c>
      <c r="C64" t="s">
        <v>28</v>
      </c>
      <c r="D64" t="s">
        <v>221</v>
      </c>
      <c r="E64" s="1">
        <v>41128</v>
      </c>
      <c r="F64" t="s">
        <v>222</v>
      </c>
      <c r="G64" t="s">
        <v>162</v>
      </c>
      <c r="H64">
        <v>17</v>
      </c>
      <c r="I64" t="s">
        <v>246</v>
      </c>
      <c r="J64">
        <v>50</v>
      </c>
      <c r="L64" t="s">
        <v>314</v>
      </c>
      <c r="N64" t="s">
        <v>258</v>
      </c>
      <c r="O64" t="s">
        <v>287</v>
      </c>
      <c r="P64">
        <v>1</v>
      </c>
      <c r="Q64" t="s">
        <v>293</v>
      </c>
      <c r="X64" t="s">
        <v>258</v>
      </c>
      <c r="Y64" t="s">
        <v>334</v>
      </c>
      <c r="Z64" t="s">
        <v>336</v>
      </c>
    </row>
    <row r="65" spans="1:22" x14ac:dyDescent="0.3">
      <c r="A65" t="s">
        <v>156</v>
      </c>
      <c r="B65" t="s">
        <v>8</v>
      </c>
      <c r="C65" t="s">
        <v>9</v>
      </c>
      <c r="D65" t="s">
        <v>157</v>
      </c>
      <c r="E65" s="1">
        <v>41069</v>
      </c>
      <c r="F65" t="s">
        <v>158</v>
      </c>
      <c r="H65">
        <v>21</v>
      </c>
      <c r="I65" t="s">
        <v>247</v>
      </c>
      <c r="N65" t="s">
        <v>262</v>
      </c>
      <c r="O65" t="s">
        <v>291</v>
      </c>
      <c r="P65">
        <v>2</v>
      </c>
      <c r="Q65" t="s">
        <v>294</v>
      </c>
      <c r="V65">
        <v>10000</v>
      </c>
    </row>
    <row r="66" spans="1:22" x14ac:dyDescent="0.3">
      <c r="A66" t="s">
        <v>196</v>
      </c>
      <c r="B66" t="s">
        <v>8</v>
      </c>
      <c r="C66" t="s">
        <v>9</v>
      </c>
      <c r="D66" t="s">
        <v>197</v>
      </c>
      <c r="E66" s="1">
        <v>40920</v>
      </c>
      <c r="F66" t="s">
        <v>198</v>
      </c>
      <c r="G66" t="s">
        <v>162</v>
      </c>
      <c r="N66" t="s">
        <v>260</v>
      </c>
      <c r="O66" t="s">
        <v>288</v>
      </c>
      <c r="P66">
        <v>1</v>
      </c>
      <c r="Q66" t="s">
        <v>294</v>
      </c>
    </row>
  </sheetData>
  <hyperlinks>
    <hyperlink ref="A50" r:id="rId1" xr:uid="{20716D74-6F0A-442D-86EB-5881EF2F4B2D}"/>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DA26C-CC4F-487D-AE7A-0F2C00F31592}">
  <dimension ref="A1:C20"/>
  <sheetViews>
    <sheetView workbookViewId="0">
      <selection activeCell="A18" sqref="A18:XFD18"/>
    </sheetView>
  </sheetViews>
  <sheetFormatPr defaultRowHeight="14.4" x14ac:dyDescent="0.3"/>
  <cols>
    <col min="1" max="1" width="12.5546875" bestFit="1" customWidth="1"/>
    <col min="2" max="2" width="18.21875" bestFit="1" customWidth="1"/>
    <col min="3" max="3" width="14.6640625" bestFit="1" customWidth="1"/>
    <col min="4" max="4" width="18.21875" bestFit="1" customWidth="1"/>
    <col min="5" max="5" width="14.6640625" bestFit="1" customWidth="1"/>
    <col min="6" max="6" width="18.21875" bestFit="1" customWidth="1"/>
    <col min="7" max="7" width="14.6640625" bestFit="1" customWidth="1"/>
    <col min="8" max="8" width="18.21875" bestFit="1" customWidth="1"/>
    <col min="9" max="9" width="14.6640625" bestFit="1" customWidth="1"/>
    <col min="10" max="10" width="18.21875" bestFit="1" customWidth="1"/>
    <col min="11" max="11" width="14.6640625" bestFit="1" customWidth="1"/>
    <col min="12" max="12" width="18.21875" bestFit="1" customWidth="1"/>
    <col min="13" max="13" width="14.6640625" bestFit="1" customWidth="1"/>
    <col min="14" max="14" width="18.21875" bestFit="1" customWidth="1"/>
    <col min="15" max="15" width="14.6640625" bestFit="1" customWidth="1"/>
    <col min="16" max="16" width="18.21875" bestFit="1" customWidth="1"/>
    <col min="17" max="17" width="14.6640625" bestFit="1" customWidth="1"/>
    <col min="18" max="18" width="18.21875" bestFit="1" customWidth="1"/>
    <col min="19" max="19" width="14.6640625" bestFit="1" customWidth="1"/>
    <col min="20" max="20" width="18.21875" bestFit="1" customWidth="1"/>
    <col min="21" max="21" width="14.6640625" bestFit="1" customWidth="1"/>
    <col min="22" max="22" width="18.21875" bestFit="1" customWidth="1"/>
    <col min="23" max="23" width="14.6640625" bestFit="1" customWidth="1"/>
    <col min="24" max="24" width="23" bestFit="1" customWidth="1"/>
    <col min="25" max="25" width="19.44140625" bestFit="1" customWidth="1"/>
    <col min="26" max="26" width="18.21875" bestFit="1" customWidth="1"/>
    <col min="27" max="27" width="14.6640625" bestFit="1" customWidth="1"/>
    <col min="28" max="28" width="18.21875" bestFit="1" customWidth="1"/>
    <col min="29" max="29" width="14.6640625" bestFit="1" customWidth="1"/>
    <col min="30" max="30" width="18.21875" bestFit="1" customWidth="1"/>
    <col min="31" max="31" width="14.6640625" bestFit="1" customWidth="1"/>
    <col min="32" max="32" width="18.21875" bestFit="1" customWidth="1"/>
    <col min="33" max="33" width="14.6640625" bestFit="1" customWidth="1"/>
    <col min="34" max="34" width="18.21875" bestFit="1" customWidth="1"/>
    <col min="35" max="35" width="14.6640625" bestFit="1" customWidth="1"/>
    <col min="36" max="36" width="18.21875" bestFit="1" customWidth="1"/>
    <col min="37" max="37" width="14.6640625" bestFit="1" customWidth="1"/>
    <col min="38" max="38" width="18.21875" bestFit="1" customWidth="1"/>
    <col min="39" max="39" width="14.6640625" bestFit="1" customWidth="1"/>
    <col min="40" max="40" width="18.21875" bestFit="1" customWidth="1"/>
    <col min="41" max="41" width="14.6640625" bestFit="1" customWidth="1"/>
    <col min="42" max="42" width="18.21875" bestFit="1" customWidth="1"/>
    <col min="43" max="43" width="14.6640625" bestFit="1" customWidth="1"/>
    <col min="44" max="44" width="18.21875" bestFit="1" customWidth="1"/>
    <col min="45" max="45" width="14.6640625" bestFit="1" customWidth="1"/>
    <col min="46" max="46" width="18.21875" bestFit="1" customWidth="1"/>
    <col min="47" max="47" width="14.6640625" bestFit="1" customWidth="1"/>
    <col min="48" max="48" width="18.21875" bestFit="1" customWidth="1"/>
    <col min="49" max="49" width="14.6640625" bestFit="1" customWidth="1"/>
    <col min="50" max="50" width="18.21875" bestFit="1" customWidth="1"/>
    <col min="51" max="51" width="14.6640625" bestFit="1" customWidth="1"/>
    <col min="52" max="52" width="18.21875" bestFit="1" customWidth="1"/>
    <col min="53" max="53" width="14.6640625" bestFit="1" customWidth="1"/>
    <col min="54" max="54" width="18.21875" bestFit="1" customWidth="1"/>
    <col min="55" max="55" width="14.6640625" bestFit="1" customWidth="1"/>
    <col min="56" max="56" width="18.21875" bestFit="1" customWidth="1"/>
    <col min="57" max="57" width="14.6640625" bestFit="1" customWidth="1"/>
    <col min="58" max="58" width="18.21875" bestFit="1" customWidth="1"/>
    <col min="59" max="59" width="14.6640625" bestFit="1" customWidth="1"/>
    <col min="60" max="60" width="18.21875" bestFit="1" customWidth="1"/>
    <col min="61" max="61" width="14.6640625" bestFit="1" customWidth="1"/>
    <col min="62" max="62" width="18.21875" bestFit="1" customWidth="1"/>
    <col min="63" max="63" width="14.6640625" bestFit="1" customWidth="1"/>
    <col min="64" max="64" width="18.21875" bestFit="1" customWidth="1"/>
    <col min="65" max="65" width="14.6640625" bestFit="1" customWidth="1"/>
    <col min="66" max="66" width="18.21875" bestFit="1" customWidth="1"/>
    <col min="67" max="67" width="14.6640625" bestFit="1" customWidth="1"/>
    <col min="68" max="68" width="23" bestFit="1" customWidth="1"/>
    <col min="69" max="69" width="19.44140625" bestFit="1" customWidth="1"/>
    <col min="70" max="70" width="18.21875" bestFit="1" customWidth="1"/>
    <col min="71" max="71" width="14.6640625" bestFit="1" customWidth="1"/>
    <col min="72" max="72" width="18.21875" bestFit="1" customWidth="1"/>
    <col min="73" max="73" width="14.6640625" bestFit="1" customWidth="1"/>
    <col min="74" max="74" width="18.21875" bestFit="1" customWidth="1"/>
    <col min="75" max="75" width="14.6640625" bestFit="1" customWidth="1"/>
    <col min="76" max="76" width="18.21875" bestFit="1" customWidth="1"/>
    <col min="77" max="77" width="14.6640625" bestFit="1" customWidth="1"/>
    <col min="78" max="78" width="18.21875" bestFit="1" customWidth="1"/>
    <col min="79" max="79" width="14.6640625" bestFit="1" customWidth="1"/>
    <col min="80" max="80" width="18.21875" bestFit="1" customWidth="1"/>
    <col min="81" max="81" width="14.6640625" bestFit="1" customWidth="1"/>
    <col min="82" max="82" width="18.21875" bestFit="1" customWidth="1"/>
    <col min="83" max="83" width="14.6640625" bestFit="1" customWidth="1"/>
    <col min="84" max="84" width="18.21875" bestFit="1" customWidth="1"/>
    <col min="85" max="85" width="14.6640625" bestFit="1" customWidth="1"/>
    <col min="86" max="86" width="18.21875" bestFit="1" customWidth="1"/>
    <col min="87" max="87" width="14.6640625" bestFit="1" customWidth="1"/>
    <col min="88" max="88" width="18.21875" bestFit="1" customWidth="1"/>
    <col min="89" max="89" width="14.6640625" bestFit="1" customWidth="1"/>
    <col min="90" max="90" width="18.21875" bestFit="1" customWidth="1"/>
    <col min="91" max="91" width="14.6640625" bestFit="1" customWidth="1"/>
    <col min="92" max="92" width="18.21875" bestFit="1" customWidth="1"/>
    <col min="93" max="93" width="14.6640625" bestFit="1" customWidth="1"/>
    <col min="94" max="94" width="23" bestFit="1" customWidth="1"/>
    <col min="95" max="95" width="19.44140625" bestFit="1" customWidth="1"/>
    <col min="96" max="96" width="18.21875" bestFit="1" customWidth="1"/>
    <col min="97" max="97" width="14.6640625" bestFit="1" customWidth="1"/>
    <col min="98" max="98" width="18.21875" bestFit="1" customWidth="1"/>
    <col min="99" max="99" width="14.6640625" bestFit="1" customWidth="1"/>
    <col min="100" max="100" width="18.21875" bestFit="1" customWidth="1"/>
    <col min="101" max="101" width="14.6640625" bestFit="1" customWidth="1"/>
    <col min="102" max="102" width="18.21875" bestFit="1" customWidth="1"/>
    <col min="103" max="103" width="14.6640625" bestFit="1" customWidth="1"/>
    <col min="104" max="104" width="18.21875" bestFit="1" customWidth="1"/>
    <col min="105" max="105" width="14.6640625" bestFit="1" customWidth="1"/>
    <col min="106" max="106" width="18.21875" bestFit="1" customWidth="1"/>
    <col min="107" max="107" width="14.6640625" bestFit="1" customWidth="1"/>
    <col min="108" max="108" width="18.21875" bestFit="1" customWidth="1"/>
    <col min="109" max="109" width="14.6640625" bestFit="1" customWidth="1"/>
    <col min="110" max="110" width="18.21875" bestFit="1" customWidth="1"/>
    <col min="111" max="111" width="14.6640625" bestFit="1" customWidth="1"/>
    <col min="112" max="112" width="18.21875" bestFit="1" customWidth="1"/>
    <col min="113" max="113" width="14.6640625" bestFit="1" customWidth="1"/>
    <col min="114" max="114" width="18.21875" bestFit="1" customWidth="1"/>
    <col min="115" max="115" width="14.6640625" bestFit="1" customWidth="1"/>
    <col min="116" max="116" width="18.21875" bestFit="1" customWidth="1"/>
    <col min="117" max="117" width="14.6640625" bestFit="1" customWidth="1"/>
    <col min="118" max="118" width="18.21875" bestFit="1" customWidth="1"/>
    <col min="119" max="119" width="14.6640625" bestFit="1" customWidth="1"/>
    <col min="120" max="120" width="18.21875" bestFit="1" customWidth="1"/>
    <col min="121" max="121" width="14.6640625" bestFit="1" customWidth="1"/>
    <col min="122" max="122" width="18.21875" bestFit="1" customWidth="1"/>
    <col min="123" max="123" width="14.6640625" bestFit="1" customWidth="1"/>
    <col min="124" max="124" width="18.21875" bestFit="1" customWidth="1"/>
    <col min="125" max="125" width="14.6640625" bestFit="1" customWidth="1"/>
    <col min="126" max="126" width="18.21875" bestFit="1" customWidth="1"/>
    <col min="127" max="127" width="14.6640625" bestFit="1" customWidth="1"/>
    <col min="128" max="128" width="23" bestFit="1" customWidth="1"/>
    <col min="129" max="129" width="19.44140625" bestFit="1" customWidth="1"/>
  </cols>
  <sheetData>
    <row r="1" spans="1:3" x14ac:dyDescent="0.3">
      <c r="A1" s="3" t="s">
        <v>345</v>
      </c>
      <c r="B1" t="s">
        <v>333</v>
      </c>
      <c r="C1" t="s">
        <v>344</v>
      </c>
    </row>
    <row r="2" spans="1:3" x14ac:dyDescent="0.3">
      <c r="A2" s="4" t="s">
        <v>262</v>
      </c>
      <c r="B2">
        <v>13042</v>
      </c>
      <c r="C2">
        <v>285</v>
      </c>
    </row>
    <row r="3" spans="1:3" x14ac:dyDescent="0.3">
      <c r="A3" s="4" t="s">
        <v>261</v>
      </c>
      <c r="B3">
        <v>8823</v>
      </c>
      <c r="C3">
        <v>256</v>
      </c>
    </row>
    <row r="4" spans="1:3" x14ac:dyDescent="0.3">
      <c r="A4" s="4" t="s">
        <v>275</v>
      </c>
      <c r="B4">
        <v>2045</v>
      </c>
      <c r="C4">
        <v>332</v>
      </c>
    </row>
    <row r="5" spans="1:3" x14ac:dyDescent="0.3">
      <c r="A5" s="4" t="s">
        <v>282</v>
      </c>
      <c r="B5">
        <v>1645.5</v>
      </c>
      <c r="C5">
        <v>13</v>
      </c>
    </row>
    <row r="6" spans="1:3" x14ac:dyDescent="0.3">
      <c r="A6" s="4" t="s">
        <v>258</v>
      </c>
      <c r="B6">
        <v>1373</v>
      </c>
      <c r="C6">
        <v>48</v>
      </c>
    </row>
    <row r="7" spans="1:3" x14ac:dyDescent="0.3">
      <c r="A7" s="4" t="s">
        <v>278</v>
      </c>
      <c r="B7">
        <v>170</v>
      </c>
      <c r="C7">
        <v>34</v>
      </c>
    </row>
    <row r="8" spans="1:3" x14ac:dyDescent="0.3">
      <c r="A8" s="4" t="s">
        <v>266</v>
      </c>
      <c r="B8">
        <v>156.34</v>
      </c>
      <c r="C8">
        <v>120</v>
      </c>
    </row>
    <row r="9" spans="1:3" x14ac:dyDescent="0.3">
      <c r="A9" s="4" t="s">
        <v>265</v>
      </c>
      <c r="B9">
        <v>122</v>
      </c>
      <c r="C9">
        <v>122</v>
      </c>
    </row>
    <row r="10" spans="1:3" x14ac:dyDescent="0.3">
      <c r="A10" s="4" t="s">
        <v>256</v>
      </c>
      <c r="B10">
        <v>116</v>
      </c>
      <c r="C10">
        <v>18</v>
      </c>
    </row>
    <row r="11" spans="1:3" x14ac:dyDescent="0.3">
      <c r="A11" s="4" t="s">
        <v>264</v>
      </c>
      <c r="B11">
        <v>68</v>
      </c>
      <c r="C11">
        <v>68</v>
      </c>
    </row>
    <row r="12" spans="1:3" x14ac:dyDescent="0.3">
      <c r="A12" s="4" t="s">
        <v>269</v>
      </c>
      <c r="B12">
        <v>42</v>
      </c>
      <c r="C12">
        <v>42</v>
      </c>
    </row>
    <row r="13" spans="1:3" x14ac:dyDescent="0.3">
      <c r="A13" s="4" t="s">
        <v>272</v>
      </c>
      <c r="B13">
        <v>40</v>
      </c>
      <c r="C13">
        <v>8</v>
      </c>
    </row>
    <row r="14" spans="1:3" x14ac:dyDescent="0.3">
      <c r="A14" s="4" t="s">
        <v>276</v>
      </c>
      <c r="B14">
        <v>29.5</v>
      </c>
      <c r="C14">
        <v>0</v>
      </c>
    </row>
    <row r="15" spans="1:3" x14ac:dyDescent="0.3">
      <c r="A15" s="4" t="s">
        <v>279</v>
      </c>
      <c r="B15">
        <v>25</v>
      </c>
      <c r="C15">
        <v>0</v>
      </c>
    </row>
    <row r="16" spans="1:3" x14ac:dyDescent="0.3">
      <c r="A16" s="4" t="s">
        <v>283</v>
      </c>
      <c r="B16">
        <v>10</v>
      </c>
      <c r="C16">
        <v>0</v>
      </c>
    </row>
    <row r="17" spans="1:3" x14ac:dyDescent="0.3">
      <c r="A17" s="4" t="s">
        <v>271</v>
      </c>
      <c r="B17">
        <v>8</v>
      </c>
      <c r="C17">
        <v>8</v>
      </c>
    </row>
    <row r="18" spans="1:3" x14ac:dyDescent="0.3">
      <c r="A18" s="4" t="s">
        <v>268</v>
      </c>
      <c r="B18">
        <v>1</v>
      </c>
      <c r="C18">
        <v>1</v>
      </c>
    </row>
    <row r="19" spans="1:3" x14ac:dyDescent="0.3">
      <c r="A19" s="4" t="s">
        <v>257</v>
      </c>
      <c r="B19">
        <v>0</v>
      </c>
      <c r="C19">
        <v>0</v>
      </c>
    </row>
    <row r="20" spans="1:3" x14ac:dyDescent="0.3">
      <c r="A20" s="4" t="s">
        <v>260</v>
      </c>
      <c r="B20">
        <v>0</v>
      </c>
      <c r="C20">
        <v>0</v>
      </c>
    </row>
  </sheetData>
  <conditionalFormatting pivot="1" sqref="B2:C2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workbookViewId="0">
      <selection activeCell="G1" sqref="G1:G3"/>
    </sheetView>
  </sheetViews>
  <sheetFormatPr defaultRowHeight="14.4" x14ac:dyDescent="0.3"/>
  <sheetData>
    <row r="1" spans="1:5" x14ac:dyDescent="0.3">
      <c r="A1" t="s">
        <v>282</v>
      </c>
      <c r="C1" t="s">
        <v>287</v>
      </c>
      <c r="E1" t="s">
        <v>251</v>
      </c>
    </row>
    <row r="2" spans="1:5" x14ac:dyDescent="0.3">
      <c r="A2" t="s">
        <v>275</v>
      </c>
      <c r="C2" t="s">
        <v>288</v>
      </c>
    </row>
    <row r="3" spans="1:5" x14ac:dyDescent="0.3">
      <c r="A3" t="s">
        <v>285</v>
      </c>
      <c r="C3" t="s">
        <v>289</v>
      </c>
    </row>
    <row r="4" spans="1:5" x14ac:dyDescent="0.3">
      <c r="A4" t="s">
        <v>280</v>
      </c>
      <c r="C4" t="s">
        <v>291</v>
      </c>
    </row>
    <row r="5" spans="1:5" x14ac:dyDescent="0.3">
      <c r="A5" t="s">
        <v>274</v>
      </c>
    </row>
    <row r="6" spans="1:5" x14ac:dyDescent="0.3">
      <c r="A6" t="s">
        <v>254</v>
      </c>
    </row>
    <row r="7" spans="1:5" x14ac:dyDescent="0.3">
      <c r="A7" t="s">
        <v>268</v>
      </c>
    </row>
    <row r="8" spans="1:5" x14ac:dyDescent="0.3">
      <c r="A8" t="s">
        <v>264</v>
      </c>
    </row>
    <row r="9" spans="1:5" x14ac:dyDescent="0.3">
      <c r="A9" t="s">
        <v>255</v>
      </c>
    </row>
    <row r="10" spans="1:5" x14ac:dyDescent="0.3">
      <c r="A10" t="s">
        <v>261</v>
      </c>
    </row>
    <row r="11" spans="1:5" x14ac:dyDescent="0.3">
      <c r="A11" t="s">
        <v>259</v>
      </c>
    </row>
    <row r="12" spans="1:5" x14ac:dyDescent="0.3">
      <c r="A12" t="s">
        <v>266</v>
      </c>
    </row>
    <row r="13" spans="1:5" x14ac:dyDescent="0.3">
      <c r="A13" t="s">
        <v>270</v>
      </c>
    </row>
    <row r="14" spans="1:5" x14ac:dyDescent="0.3">
      <c r="A14" t="s">
        <v>272</v>
      </c>
    </row>
    <row r="15" spans="1:5" x14ac:dyDescent="0.3">
      <c r="A15" t="s">
        <v>271</v>
      </c>
    </row>
    <row r="16" spans="1:5" x14ac:dyDescent="0.3">
      <c r="A16" t="s">
        <v>267</v>
      </c>
    </row>
    <row r="17" spans="1:1" x14ac:dyDescent="0.3">
      <c r="A17" t="s">
        <v>278</v>
      </c>
    </row>
    <row r="18" spans="1:1" x14ac:dyDescent="0.3">
      <c r="A18" t="s">
        <v>276</v>
      </c>
    </row>
    <row r="19" spans="1:1" x14ac:dyDescent="0.3">
      <c r="A19" t="s">
        <v>258</v>
      </c>
    </row>
    <row r="20" spans="1:1" x14ac:dyDescent="0.3">
      <c r="A20" t="s">
        <v>260</v>
      </c>
    </row>
    <row r="21" spans="1:1" x14ac:dyDescent="0.3">
      <c r="A21" t="s">
        <v>283</v>
      </c>
    </row>
    <row r="22" spans="1:1" x14ac:dyDescent="0.3">
      <c r="A22" t="s">
        <v>256</v>
      </c>
    </row>
    <row r="23" spans="1:1" x14ac:dyDescent="0.3">
      <c r="A23" t="s">
        <v>262</v>
      </c>
    </row>
    <row r="24" spans="1:1" x14ac:dyDescent="0.3">
      <c r="A24" t="s">
        <v>281</v>
      </c>
    </row>
    <row r="25" spans="1:1" x14ac:dyDescent="0.3">
      <c r="A25" t="s">
        <v>269</v>
      </c>
    </row>
    <row r="26" spans="1:1" x14ac:dyDescent="0.3">
      <c r="A26" t="s">
        <v>263</v>
      </c>
    </row>
    <row r="27" spans="1:1" x14ac:dyDescent="0.3">
      <c r="A27" t="s">
        <v>279</v>
      </c>
    </row>
    <row r="28" spans="1:1" x14ac:dyDescent="0.3">
      <c r="A28" t="s">
        <v>257</v>
      </c>
    </row>
    <row r="29" spans="1:1" x14ac:dyDescent="0.3">
      <c r="A29" t="s">
        <v>265</v>
      </c>
    </row>
    <row r="30" spans="1:1" x14ac:dyDescent="0.3">
      <c r="A30" t="s">
        <v>277</v>
      </c>
    </row>
    <row r="31" spans="1:1" x14ac:dyDescent="0.3">
      <c r="A31" t="s">
        <v>273</v>
      </c>
    </row>
    <row r="32" spans="1:1" x14ac:dyDescent="0.3">
      <c r="A32" t="s">
        <v>284</v>
      </c>
    </row>
  </sheetData>
  <sortState xmlns:xlrd2="http://schemas.microsoft.com/office/spreadsheetml/2017/richdata2" ref="A1:A32">
    <sortCondition ref="A1:A3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 c l e a n e d _ b b 1 b 9 b c 7 - 1 3 6 f - 4 6 4 e - a 4 7 2 - b d 1 d 2 2 7 c d 7 5 f 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c l e a n e d _ b b 1 b 9 b c 7 - 1 3 6 f - 4 6 4 e - a 4 7 2 - b d 1 d 2 2 7 c d 7 5 f ] ] > < / 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 n o _ b a g s < / K e y > < / D i a g r a m O b j e c t K e y > < D i a g r a m O b j e c t K e y > < K e y > M e a s u r e s \ S u m   o f   n o _ b a g s \ T a g I n f o \ F o r m u l a < / K e y > < / D i a g r a m O b j e c t K e y > < D i a g r a m O b j e c t K e y > < K e y > M e a s u r e s \ S u m   o f   n o _ b a g s \ T a g I n f o \ V a l u e < / K e y > < / D i a g r a m O b j e c t K e y > < D i a g r a m O b j e c t K e y > < K e y > M e a s u r e s \ S u m   o f   t o t a l _ w e i g h t < / K e y > < / D i a g r a m O b j e c t K e y > < D i a g r a m O b j e c t K e y > < K e y > M e a s u r e s \ S u m   o f   t o t a l _ w e i g h t \ T a g I n f o \ F o r m u l a < / K e y > < / D i a g r a m O b j e c t K e y > < D i a g r a m O b j e c t K e y > < K e y > M e a s u r e s \ S u m   o f   t o t a l _ w e i g h t \ T a g I n f o \ V a l u e < / K e y > < / D i a g r a m O b j e c t K e y > < D i a g r a m O b j e c t K e y > < K e y > M e a s u r e s \ C o u n t   o f   r o u t e < / K e y > < / D i a g r a m O b j e c t K e y > < D i a g r a m O b j e c t K e y > < K e y > M e a s u r e s \ C o u n t   o f   r o u t e \ T a g I n f o \ F o r m u l a < / K e y > < / D i a g r a m O b j e c t K e y > < D i a g r a m O b j e c t K e y > < K e y > M e a s u r e s \ C o u n t   o f   r o u t e \ T a g I n f o \ V a l u e < / K e y > < / D i a g r a m O b j e c t K e y > < D i a g r a m O b j e c t K e y > < K e y > M e a s u r e s \ C o u n t   o f   c r i m e < / K e y > < / D i a g r a m O b j e c t K e y > < D i a g r a m O b j e c t K e y > < K e y > M e a s u r e s \ C o u n t   o f   c r i m e \ T a g I n f o \ F o r m u l a < / K e y > < / D i a g r a m O b j e c t K e y > < D i a g r a m O b j e c t K e y > < K e y > M e a s u r e s \ C o u n t   o f   c r i m e \ T a g I n f o \ V a l u e < / K e y > < / D i a g r a m O b j e c t K e y > < D i a g r a m O b j e c t K e y > < K e y > M e a s u r e s \ C o u n t   o f   a r t i c l e _ d a t e   ( Q u a r t e r ) < / K e y > < / D i a g r a m O b j e c t K e y > < D i a g r a m O b j e c t K e y > < K e y > M e a s u r e s \ C o u n t   o f   a r t i c l e _ d a t e   ( Q u a r t e r ) \ T a g I n f o \ F o r m u l a < / K e y > < / D i a g r a m O b j e c t K e y > < D i a g r a m O b j e c t K e y > < K e y > M e a s u r e s \ C o u n t   o f   a r t i c l e _ d a t e   ( Q u a r t e r ) \ T a g I n f o \ V a l u e < / K e y > < / D i a g r a m O b j e c t K e y > < D i a g r a m O b j e c t K e y > < K e y > M e a s u r e s \ S u m   o f   n o _ o f f e n d e r s < / K e y > < / D i a g r a m O b j e c t K e y > < D i a g r a m O b j e c t K e y > < K e y > M e a s u r e s \ S u m   o f   n o _ o f f e n d e r s \ T a g I n f o \ F o r m u l a < / K e y > < / D i a g r a m O b j e c t K e y > < D i a g r a m O b j e c t K e y > < K e y > M e a s u r e s \ S u m   o f   n o _ o f f e n d e r s \ T a g I n f o \ V a l u e < / K e y > < / D i a g r a m O b j e c t K e y > < D i a g r a m O b j e c t K e y > < K e y > C o l u m n s \ l i n k < / K e y > < / D i a g r a m O b j e c t K e y > < D i a g r a m O b j e c t K e y > < K e y > C o l u m n s \ s i t e < / K e y > < / D i a g r a m O b j e c t K e y > < D i a g r a m O b j e c t K e y > < K e y > C o l u m n s \ a r t i c l e _ d a t e < / K e y > < / D i a g r a m O b j e c t K e y > < D i a g r a m O b j e c t K e y > < K e y > C o l u m n s \ q u a n t i t y _ v a l u e < / K e y > < / D i a g r a m O b j e c t K e y > < D i a g r a m O b j e c t K e y > < K e y > C o l u m n s \ q u a n t i t y _ m e a s u r e < / K e y > < / D i a g r a m O b j e c t K e y > < D i a g r a m O b j e c t K e y > < K e y > C o l u m n s \ q u a n t i t y _ u n i t _ w e i g h t ( k g s ) < / K e y > < / D i a g r a m O b j e c t K e y > < D i a g r a m O b j e c t K e y > < K e y > C o l u m n s \ q u a n t i t y _ t o t a l _ w e i g h t ( k g s ) < / K e y > < / D i a g r a m O b j e c t K e y > < D i a g r a m O b j e c t K e y > < K e y > C o l u m n s \ c a s e < / K e y > < / D i a g r a m O b j e c t K e y > < D i a g r a m O b j e c t K e y > < K e y > C o l u m n s \ l o c a t i o n < / K e y > < / D i a g r a m O b j e c t K e y > < D i a g r a m O b j e c t K e y > < K e y > C o l u m n s \ d i s t r i c t < / K e y > < / D i a g r a m O b j e c t K e y > < D i a g r a m O b j e c t K e y > < K e y > C o l u m n s \ c r i m e < / K e y > < / D i a g r a m O b j e c t K e y > < D i a g r a m O b j e c t K e y > < K e y > C o l u m n s \ n o _ o f f e n d e r s < / K e y > < / D i a g r a m O b j e c t K e y > < D i a g r a m O b j e c t K e y > < K e y > C o l u m n s \ n a t i o n a l i t y < / K e y > < / D i a g r a m O b j e c t K e y > < D i a g r a m O b j e c t K e y > < K e y > C o l u m n s \ p l a n t s < / K e y > < / D i a g r a m O b j e c t K e y > < D i a g r a m O b j e c t K e y > < K e y > C o l u m n s \ a c r e a g e < / K e y > < / D i a g r a m O b j e c t K e y > < D i a g r a m O b j e c t K e y > < K e y > C o l u m n s \ f i e l d _ t y p e < / K e y > < / D i a g r a m O b j e c t K e y > < D i a g r a m O b j e c t K e y > < K e y > C o l u m n s \ j u d g e m e n t < / K e y > < / D i a g r a m O b j e c t K e y > < D i a g r a m O b j e c t K e y > < K e y > C o l u m n s \ f i n e < / K e y > < / D i a g r a m O b j e c t K e y > < D i a g r a m O b j e c t K e y > < K e y > C o l u m n s \ p r i s o n _ s e n t e n c i n g < / K e y > < / D i a g r a m O b j e c t K e y > < D i a g r a m O b j e c t K e y > < K e y > C o l u m n s \ p l a c e _ o r i g i n < / K e y > < / D i a g r a m O b j e c t K e y > < D i a g r a m O b j e c t K e y > < K e y > C o l u m n s \ d e s t i n a t i o n < / K e y > < / D i a g r a m O b j e c t K e y > < D i a g r a m O b j e c t K e y > < K e y > C o l u m n s \ n o _ b a g s < / K e y > < / D i a g r a m O b j e c t K e y > < D i a g r a m O b j e c t K e y > < K e y > C o l u m n s \ t o t a l _ w e i g h t < / K e y > < / D i a g r a m O b j e c t K e y > < D i a g r a m O b j e c t K e y > < K e y > C o l u m n s \ r o u t e < / K e y > < / D i a g r a m O b j e c t K e y > < D i a g r a m O b j e c t K e y > < K e y > C o l u m n s \ a r t i c l e _ d a t e   ( Y e a r ) < / K e y > < / D i a g r a m O b j e c t K e y > < D i a g r a m O b j e c t K e y > < K e y > C o l u m n s \ a r t i c l e _ d a t e   ( Q u a r t e r ) < / K e y > < / D i a g r a m O b j e c t K e y > < D i a g r a m O b j e c t K e y > < K e y > C o l u m n s \ a r t i c l e _ d a t e   ( M o n t h   I n d e x ) < / K e y > < / D i a g r a m O b j e c t K e y > < D i a g r a m O b j e c t K e y > < K e y > C o l u m n s \ a r t i c l e _ d a t e   ( M o n t h ) < / K e y > < / D i a g r a m O b j e c t K e y > < D i a g r a m O b j e c t K e y > < K e y > L i n k s \ & l t ; C o l u m n s \ S u m   o f   n o _ b a g s & g t ; - & l t ; M e a s u r e s \ n o _ b a g s & g t ; < / K e y > < / D i a g r a m O b j e c t K e y > < D i a g r a m O b j e c t K e y > < K e y > L i n k s \ & l t ; C o l u m n s \ S u m   o f   n o _ b a g s & g t ; - & l t ; M e a s u r e s \ n o _ b a g s & g t ; \ C O L U M N < / K e y > < / D i a g r a m O b j e c t K e y > < D i a g r a m O b j e c t K e y > < K e y > L i n k s \ & l t ; C o l u m n s \ S u m   o f   n o _ b a g s & g t ; - & l t ; M e a s u r e s \ n o _ b a g s & g t ; \ M E A S U R E < / K e y > < / D i a g r a m O b j e c t K e y > < D i a g r a m O b j e c t K e y > < K e y > L i n k s \ & l t ; C o l u m n s \ S u m   o f   t o t a l _ w e i g h t & g t ; - & l t ; M e a s u r e s \ t o t a l _ w e i g h t & g t ; < / K e y > < / D i a g r a m O b j e c t K e y > < D i a g r a m O b j e c t K e y > < K e y > L i n k s \ & l t ; C o l u m n s \ S u m   o f   t o t a l _ w e i g h t & g t ; - & l t ; M e a s u r e s \ t o t a l _ w e i g h t & g t ; \ C O L U M N < / K e y > < / D i a g r a m O b j e c t K e y > < D i a g r a m O b j e c t K e y > < K e y > L i n k s \ & l t ; C o l u m n s \ S u m   o f   t o t a l _ w e i g h t & g t ; - & l t ; M e a s u r e s \ t o t a l _ w e i g h t & g t ; \ M E A S U R E < / K e y > < / D i a g r a m O b j e c t K e y > < D i a g r a m O b j e c t K e y > < K e y > L i n k s \ & l t ; C o l u m n s \ C o u n t   o f   r o u t e & g t ; - & l t ; M e a s u r e s \ r o u t e & g t ; < / K e y > < / D i a g r a m O b j e c t K e y > < D i a g r a m O b j e c t K e y > < K e y > L i n k s \ & l t ; C o l u m n s \ C o u n t   o f   r o u t e & g t ; - & l t ; M e a s u r e s \ r o u t e & g t ; \ C O L U M N < / K e y > < / D i a g r a m O b j e c t K e y > < D i a g r a m O b j e c t K e y > < K e y > L i n k s \ & l t ; C o l u m n s \ C o u n t   o f   r o u t e & g t ; - & l t ; M e a s u r e s \ r o u t e & g t ; \ M E A S U R E < / K e y > < / D i a g r a m O b j e c t K e y > < D i a g r a m O b j e c t K e y > < K e y > L i n k s \ & l t ; C o l u m n s \ C o u n t   o f   c r i m e & g t ; - & l t ; M e a s u r e s \ c r i m e & g t ; < / K e y > < / D i a g r a m O b j e c t K e y > < D i a g r a m O b j e c t K e y > < K e y > L i n k s \ & l t ; C o l u m n s \ C o u n t   o f   c r i m e & g t ; - & l t ; M e a s u r e s \ c r i m e & g t ; \ C O L U M N < / K e y > < / D i a g r a m O b j e c t K e y > < D i a g r a m O b j e c t K e y > < K e y > L i n k s \ & l t ; C o l u m n s \ C o u n t   o f   c r i m e & g t ; - & l t ; M e a s u r e s \ c r i m e & g t ; \ M E A S U R E < / K e y > < / D i a g r a m O b j e c t K e y > < D i a g r a m O b j e c t K e y > < K e y > L i n k s \ & l t ; C o l u m n s \ C o u n t   o f   a r t i c l e _ d a t e   ( Q u a r t e r ) & g t ; - & l t ; M e a s u r e s \ a r t i c l e _ d a t e   ( Q u a r t e r ) & g t ; < / K e y > < / D i a g r a m O b j e c t K e y > < D i a g r a m O b j e c t K e y > < K e y > L i n k s \ & l t ; C o l u m n s \ C o u n t   o f   a r t i c l e _ d a t e   ( Q u a r t e r ) & g t ; - & l t ; M e a s u r e s \ a r t i c l e _ d a t e   ( Q u a r t e r ) & g t ; \ C O L U M N < / K e y > < / D i a g r a m O b j e c t K e y > < D i a g r a m O b j e c t K e y > < K e y > L i n k s \ & l t ; C o l u m n s \ C o u n t   o f   a r t i c l e _ d a t e   ( Q u a r t e r ) & g t ; - & l t ; M e a s u r e s \ a r t i c l e _ d a t e   ( Q u a r t e r ) & g t ; \ M E A S U R E < / K e y > < / D i a g r a m O b j e c t K e y > < D i a g r a m O b j e c t K e y > < K e y > L i n k s \ & l t ; C o l u m n s \ S u m   o f   n o _ o f f e n d e r s & g t ; - & l t ; M e a s u r e s \ n o _ o f f e n d e r s & g t ; < / K e y > < / D i a g r a m O b j e c t K e y > < D i a g r a m O b j e c t K e y > < K e y > L i n k s \ & l t ; C o l u m n s \ S u m   o f   n o _ o f f e n d e r s & g t ; - & l t ; M e a s u r e s \ n o _ o f f e n d e r s & g t ; \ C O L U M N < / K e y > < / D i a g r a m O b j e c t K e y > < D i a g r a m O b j e c t K e y > < K e y > L i n k s \ & l t ; C o l u m n s \ S u m   o f   n o _ o f f e n d e r s & g t ; - & l t ; M e a s u r e s \ n o _ o f f e n d e r s & g t ; \ M E A S U R E 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 n o _ b a g s < / K e y > < / a : K e y > < a : V a l u e   i : t y p e = " M e a s u r e G r i d N o d e V i e w S t a t e " > < C o l u m n > 2 1 < / C o l u m n > < L a y e d O u t > t r u e < / L a y e d O u t > < W a s U I I n v i s i b l e > t r u e < / W a s U I I n v i s i b l e > < / a : V a l u e > < / a : K e y V a l u e O f D i a g r a m O b j e c t K e y a n y T y p e z b w N T n L X > < a : K e y V a l u e O f D i a g r a m O b j e c t K e y a n y T y p e z b w N T n L X > < a : K e y > < K e y > M e a s u r e s \ S u m   o f   n o _ b a g s \ T a g I n f o \ F o r m u l a < / K e y > < / a : K e y > < a : V a l u e   i : t y p e = " M e a s u r e G r i d V i e w S t a t e I D i a g r a m T a g A d d i t i o n a l I n f o " / > < / a : K e y V a l u e O f D i a g r a m O b j e c t K e y a n y T y p e z b w N T n L X > < a : K e y V a l u e O f D i a g r a m O b j e c t K e y a n y T y p e z b w N T n L X > < a : K e y > < K e y > M e a s u r e s \ S u m   o f   n o _ b a g s \ T a g I n f o \ V a l u e < / K e y > < / a : K e y > < a : V a l u e   i : t y p e = " M e a s u r e G r i d V i e w S t a t e I D i a g r a m T a g A d d i t i o n a l I n f o " / > < / a : K e y V a l u e O f D i a g r a m O b j e c t K e y a n y T y p e z b w N T n L X > < a : K e y V a l u e O f D i a g r a m O b j e c t K e y a n y T y p e z b w N T n L X > < a : K e y > < K e y > M e a s u r e s \ S u m   o f   t o t a l _ w e i g h t < / K e y > < / a : K e y > < a : V a l u e   i : t y p e = " M e a s u r e G r i d N o d e V i e w S t a t e " > < C o l u m n > 2 2 < / C o l u m n > < L a y e d O u t > t r u e < / L a y e d O u t > < W a s U I I n v i s i b l e > t r u e < / W a s U I I n v i s i b l e > < / a : V a l u e > < / a : K e y V a l u e O f D i a g r a m O b j e c t K e y a n y T y p e z b w N T n L X > < a : K e y V a l u e O f D i a g r a m O b j e c t K e y a n y T y p e z b w N T n L X > < a : K e y > < K e y > M e a s u r e s \ S u m   o f   t o t a l _ w e i g h t \ T a g I n f o \ F o r m u l a < / K e y > < / a : K e y > < a : V a l u e   i : t y p e = " M e a s u r e G r i d V i e w S t a t e I D i a g r a m T a g A d d i t i o n a l I n f o " / > < / a : K e y V a l u e O f D i a g r a m O b j e c t K e y a n y T y p e z b w N T n L X > < a : K e y V a l u e O f D i a g r a m O b j e c t K e y a n y T y p e z b w N T n L X > < a : K e y > < K e y > M e a s u r e s \ S u m   o f   t o t a l _ w e i g h t \ T a g I n f o \ V a l u e < / K e y > < / a : K e y > < a : V a l u e   i : t y p e = " M e a s u r e G r i d V i e w S t a t e I D i a g r a m T a g A d d i t i o n a l I n f o " / > < / a : K e y V a l u e O f D i a g r a m O b j e c t K e y a n y T y p e z b w N T n L X > < a : K e y V a l u e O f D i a g r a m O b j e c t K e y a n y T y p e z b w N T n L X > < a : K e y > < K e y > M e a s u r e s \ C o u n t   o f   r o u t e < / K e y > < / a : K e y > < a : V a l u e   i : t y p e = " M e a s u r e G r i d N o d e V i e w S t a t e " > < C o l u m n > 2 3 < / C o l u m n > < L a y e d O u t > t r u e < / L a y e d O u t > < W a s U I I n v i s i b l e > t r u e < / W a s U I I n v i s i b l e > < / a : V a l u e > < / a : K e y V a l u e O f D i a g r a m O b j e c t K e y a n y T y p e z b w N T n L X > < a : K e y V a l u e O f D i a g r a m O b j e c t K e y a n y T y p e z b w N T n L X > < a : K e y > < K e y > M e a s u r e s \ C o u n t   o f   r o u t e \ T a g I n f o \ F o r m u l a < / K e y > < / a : K e y > < a : V a l u e   i : t y p e = " M e a s u r e G r i d V i e w S t a t e I D i a g r a m T a g A d d i t i o n a l I n f o " / > < / a : K e y V a l u e O f D i a g r a m O b j e c t K e y a n y T y p e z b w N T n L X > < a : K e y V a l u e O f D i a g r a m O b j e c t K e y a n y T y p e z b w N T n L X > < a : K e y > < K e y > M e a s u r e s \ C o u n t   o f   r o u t e \ T a g I n f o \ V a l u e < / K e y > < / a : K e y > < a : V a l u e   i : t y p e = " M e a s u r e G r i d V i e w S t a t e I D i a g r a m T a g A d d i t i o n a l I n f o " / > < / a : K e y V a l u e O f D i a g r a m O b j e c t K e y a n y T y p e z b w N T n L X > < a : K e y V a l u e O f D i a g r a m O b j e c t K e y a n y T y p e z b w N T n L X > < a : K e y > < K e y > M e a s u r e s \ C o u n t   o f   c r i m e < / K e y > < / a : K e y > < a : V a l u e   i : t y p e = " M e a s u r e G r i d N o d e V i e w S t a t e " > < C o l u m n > 1 0 < / C o l u m n > < L a y e d O u t > t r u e < / L a y e d O u t > < W a s U I I n v i s i b l e > t r u e < / W a s U I I n v i s i b l e > < / a : V a l u e > < / a : K e y V a l u e O f D i a g r a m O b j e c t K e y a n y T y p e z b w N T n L X > < a : K e y V a l u e O f D i a g r a m O b j e c t K e y a n y T y p e z b w N T n L X > < a : K e y > < K e y > M e a s u r e s \ C o u n t   o f   c r i m e \ T a g I n f o \ F o r m u l a < / K e y > < / a : K e y > < a : V a l u e   i : t y p e = " M e a s u r e G r i d V i e w S t a t e I D i a g r a m T a g A d d i t i o n a l I n f o " / > < / a : K e y V a l u e O f D i a g r a m O b j e c t K e y a n y T y p e z b w N T n L X > < a : K e y V a l u e O f D i a g r a m O b j e c t K e y a n y T y p e z b w N T n L X > < a : K e y > < K e y > M e a s u r e s \ C o u n t   o f   c r i m e \ T a g I n f o \ V a l u e < / K e y > < / a : K e y > < a : V a l u e   i : t y p e = " M e a s u r e G r i d V i e w S t a t e I D i a g r a m T a g A d d i t i o n a l I n f o " / > < / a : K e y V a l u e O f D i a g r a m O b j e c t K e y a n y T y p e z b w N T n L X > < a : K e y V a l u e O f D i a g r a m O b j e c t K e y a n y T y p e z b w N T n L X > < a : K e y > < K e y > M e a s u r e s \ C o u n t   o f   a r t i c l e _ d a t e   ( Q u a r t e r ) < / K e y > < / a : K e y > < a : V a l u e   i : t y p e = " M e a s u r e G r i d N o d e V i e w S t a t e " > < C o l u m n > 2 5 < / C o l u m n > < L a y e d O u t > t r u e < / L a y e d O u t > < W a s U I I n v i s i b l e > t r u e < / W a s U I I n v i s i b l e > < / a : V a l u e > < / a : K e y V a l u e O f D i a g r a m O b j e c t K e y a n y T y p e z b w N T n L X > < a : K e y V a l u e O f D i a g r a m O b j e c t K e y a n y T y p e z b w N T n L X > < a : K e y > < K e y > M e a s u r e s \ C o u n t   o f   a r t i c l e _ d a t e   ( Q u a r t e r ) \ T a g I n f o \ F o r m u l a < / K e y > < / a : K e y > < a : V a l u e   i : t y p e = " M e a s u r e G r i d V i e w S t a t e I D i a g r a m T a g A d d i t i o n a l I n f o " / > < / a : K e y V a l u e O f D i a g r a m O b j e c t K e y a n y T y p e z b w N T n L X > < a : K e y V a l u e O f D i a g r a m O b j e c t K e y a n y T y p e z b w N T n L X > < a : K e y > < K e y > M e a s u r e s \ C o u n t   o f   a r t i c l e _ d a t e   ( Q u a r t e r ) \ T a g I n f o \ V a l u e < / K e y > < / a : K e y > < a : V a l u e   i : t y p e = " M e a s u r e G r i d V i e w S t a t e I D i a g r a m T a g A d d i t i o n a l I n f o " / > < / a : K e y V a l u e O f D i a g r a m O b j e c t K e y a n y T y p e z b w N T n L X > < a : K e y V a l u e O f D i a g r a m O b j e c t K e y a n y T y p e z b w N T n L X > < a : K e y > < K e y > M e a s u r e s \ S u m   o f   n o _ o f f e n d e r s < / K e y > < / a : K e y > < a : V a l u e   i : t y p e = " M e a s u r e G r i d N o d e V i e w S t a t e " > < C o l u m n > 1 1 < / C o l u m n > < L a y e d O u t > t r u e < / L a y e d O u t > < W a s U I I n v i s i b l e > t r u e < / W a s U I I n v i s i b l e > < / a : V a l u e > < / a : K e y V a l u e O f D i a g r a m O b j e c t K e y a n y T y p e z b w N T n L X > < a : K e y V a l u e O f D i a g r a m O b j e c t K e y a n y T y p e z b w N T n L X > < a : K e y > < K e y > M e a s u r e s \ S u m   o f   n o _ o f f e n d e r s \ T a g I n f o \ F o r m u l a < / K e y > < / a : K e y > < a : V a l u e   i : t y p e = " M e a s u r e G r i d V i e w S t a t e I D i a g r a m T a g A d d i t i o n a l I n f o " / > < / a : K e y V a l u e O f D i a g r a m O b j e c t K e y a n y T y p e z b w N T n L X > < a : K e y V a l u e O f D i a g r a m O b j e c t K e y a n y T y p e z b w N T n L X > < a : K e y > < K e y > M e a s u r e s \ S u m   o f   n o _ o f f e n d e r s \ T a g I n f o \ V a l u e < / K e y > < / a : K e y > < a : V a l u e   i : t y p e = " M e a s u r e G r i d V i e w S t a t e I D i a g r a m T a g A d d i t i o n a l I n f o " / > < / a : K e y V a l u e O f D i a g r a m O b j e c t K e y a n y T y p e z b w N T n L X > < a : K e y V a l u e O f D i a g r a m O b j e c t K e y a n y T y p e z b w N T n L X > < a : K e y > < K e y > C o l u m n s \ l i n k < / K e y > < / a : K e y > < a : V a l u e   i : t y p e = " M e a s u r e G r i d N o d e V i e w S t a t e " > < L a y e d O u t > t r u e < / L a y e d O u t > < / a : V a l u e > < / a : K e y V a l u e O f D i a g r a m O b j e c t K e y a n y T y p e z b w N T n L X > < a : K e y V a l u e O f D i a g r a m O b j e c t K e y a n y T y p e z b w N T n L X > < a : K e y > < K e y > C o l u m n s \ s i t e < / K e y > < / a : K e y > < a : V a l u e   i : t y p e = " M e a s u r e G r i d N o d e V i e w S t a t e " > < C o l u m n > 1 < / C o l u m n > < L a y e d O u t > t r u e < / L a y e d O u t > < / a : V a l u e > < / a : K e y V a l u e O f D i a g r a m O b j e c t K e y a n y T y p e z b w N T n L X > < a : K e y V a l u e O f D i a g r a m O b j e c t K e y a n y T y p e z b w N T n L X > < a : K e y > < K e y > C o l u m n s \ a r t i c l e _ d a t e < / K e y > < / a : K e y > < a : V a l u e   i : t y p e = " M e a s u r e G r i d N o d e V i e w S t a t e " > < C o l u m n > 2 < / C o l u m n > < L a y e d O u t > t r u e < / L a y e d O u t > < / a : V a l u e > < / a : K e y V a l u e O f D i a g r a m O b j e c t K e y a n y T y p e z b w N T n L X > < a : K e y V a l u e O f D i a g r a m O b j e c t K e y a n y T y p e z b w N T n L X > < a : K e y > < K e y > C o l u m n s \ q u a n t i t y _ v a l u e < / K e y > < / a : K e y > < a : V a l u e   i : t y p e = " M e a s u r e G r i d N o d e V i e w S t a t e " > < C o l u m n > 3 < / C o l u m n > < L a y e d O u t > t r u e < / L a y e d O u t > < / a : V a l u e > < / a : K e y V a l u e O f D i a g r a m O b j e c t K e y a n y T y p e z b w N T n L X > < a : K e y V a l u e O f D i a g r a m O b j e c t K e y a n y T y p e z b w N T n L X > < a : K e y > < K e y > C o l u m n s \ q u a n t i t y _ m e a s u r e < / K e y > < / a : K e y > < a : V a l u e   i : t y p e = " M e a s u r e G r i d N o d e V i e w S t a t e " > < C o l u m n > 4 < / C o l u m n > < L a y e d O u t > t r u e < / L a y e d O u t > < / a : V a l u e > < / a : K e y V a l u e O f D i a g r a m O b j e c t K e y a n y T y p e z b w N T n L X > < a : K e y V a l u e O f D i a g r a m O b j e c t K e y a n y T y p e z b w N T n L X > < a : K e y > < K e y > C o l u m n s \ q u a n t i t y _ u n i t _ w e i g h t ( k g s ) < / K e y > < / a : K e y > < a : V a l u e   i : t y p e = " M e a s u r e G r i d N o d e V i e w S t a t e " > < C o l u m n > 5 < / C o l u m n > < L a y e d O u t > t r u e < / L a y e d O u t > < / a : V a l u e > < / a : K e y V a l u e O f D i a g r a m O b j e c t K e y a n y T y p e z b w N T n L X > < a : K e y V a l u e O f D i a g r a m O b j e c t K e y a n y T y p e z b w N T n L X > < a : K e y > < K e y > C o l u m n s \ q u a n t i t y _ t o t a l _ w e i g h t ( k g s ) < / K e y > < / a : K e y > < a : V a l u e   i : t y p e = " M e a s u r e G r i d N o d e V i e w S t a t e " > < C o l u m n > 6 < / C o l u m n > < L a y e d O u t > t r u e < / L a y e d O u t > < / a : V a l u e > < / a : K e y V a l u e O f D i a g r a m O b j e c t K e y a n y T y p e z b w N T n L X > < a : K e y V a l u e O f D i a g r a m O b j e c t K e y a n y T y p e z b w N T n L X > < a : K e y > < K e y > C o l u m n s \ c a s e 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 C o l u m n s \ d i s t r i c t < / K e y > < / a : K e y > < a : V a l u e   i : t y p e = " M e a s u r e G r i d N o d e V i e w S t a t e " > < C o l u m n > 9 < / C o l u m n > < L a y e d O u t > t r u e < / L a y e d O u t > < / a : V a l u e > < / a : K e y V a l u e O f D i a g r a m O b j e c t K e y a n y T y p e z b w N T n L X > < a : K e y V a l u e O f D i a g r a m O b j e c t K e y a n y T y p e z b w N T n L X > < a : K e y > < K e y > C o l u m n s \ c r i m e < / K e y > < / a : K e y > < a : V a l u e   i : t y p e = " M e a s u r e G r i d N o d e V i e w S t a t e " > < C o l u m n > 1 0 < / C o l u m n > < L a y e d O u t > t r u e < / L a y e d O u t > < / a : V a l u e > < / a : K e y V a l u e O f D i a g r a m O b j e c t K e y a n y T y p e z b w N T n L X > < a : K e y V a l u e O f D i a g r a m O b j e c t K e y a n y T y p e z b w N T n L X > < a : K e y > < K e y > C o l u m n s \ n o _ o f f e n d e r s < / K e y > < / a : K e y > < a : V a l u e   i : t y p e = " M e a s u r e G r i d N o d e V i e w S t a t e " > < C o l u m n > 1 1 < / C o l u m n > < L a y e d O u t > t r u e < / L a y e d O u t > < / a : V a l u e > < / a : K e y V a l u e O f D i a g r a m O b j e c t K e y a n y T y p e z b w N T n L X > < a : K e y V a l u e O f D i a g r a m O b j e c t K e y a n y T y p e z b w N T n L X > < a : K e y > < K e y > C o l u m n s \ n a t i o n a l i t y < / K e y > < / a : K e y > < a : V a l u e   i : t y p e = " M e a s u r e G r i d N o d e V i e w S t a t e " > < C o l u m n > 1 2 < / C o l u m n > < L a y e d O u t > t r u e < / L a y e d O u t > < / a : V a l u e > < / a : K e y V a l u e O f D i a g r a m O b j e c t K e y a n y T y p e z b w N T n L X > < a : K e y V a l u e O f D i a g r a m O b j e c t K e y a n y T y p e z b w N T n L X > < a : K e y > < K e y > C o l u m n s \ p l a n t s < / K e y > < / a : K e y > < a : V a l u e   i : t y p e = " M e a s u r e G r i d N o d e V i e w S t a t e " > < C o l u m n > 1 3 < / C o l u m n > < L a y e d O u t > t r u e < / L a y e d O u t > < / a : V a l u e > < / a : K e y V a l u e O f D i a g r a m O b j e c t K e y a n y T y p e z b w N T n L X > < a : K e y V a l u e O f D i a g r a m O b j e c t K e y a n y T y p e z b w N T n L X > < a : K e y > < K e y > C o l u m n s \ a c r e a g e < / K e y > < / a : K e y > < a : V a l u e   i : t y p e = " M e a s u r e G r i d N o d e V i e w S t a t e " > < C o l u m n > 1 4 < / C o l u m n > < L a y e d O u t > t r u e < / L a y e d O u t > < / a : V a l u e > < / a : K e y V a l u e O f D i a g r a m O b j e c t K e y a n y T y p e z b w N T n L X > < a : K e y V a l u e O f D i a g r a m O b j e c t K e y a n y T y p e z b w N T n L X > < a : K e y > < K e y > C o l u m n s \ f i e l d _ t y p e < / K e y > < / a : K e y > < a : V a l u e   i : t y p e = " M e a s u r e G r i d N o d e V i e w S t a t e " > < C o l u m n > 1 5 < / C o l u m n > < L a y e d O u t > t r u e < / L a y e d O u t > < / a : V a l u e > < / a : K e y V a l u e O f D i a g r a m O b j e c t K e y a n y T y p e z b w N T n L X > < a : K e y V a l u e O f D i a g r a m O b j e c t K e y a n y T y p e z b w N T n L X > < a : K e y > < K e y > C o l u m n s \ j u d g e m e n t < / K e y > < / a : K e y > < a : V a l u e   i : t y p e = " M e a s u r e G r i d N o d e V i e w S t a t e " > < C o l u m n > 1 6 < / C o l u m n > < L a y e d O u t > t r u e < / L a y e d O u t > < / a : V a l u e > < / a : K e y V a l u e O f D i a g r a m O b j e c t K e y a n y T y p e z b w N T n L X > < a : K e y V a l u e O f D i a g r a m O b j e c t K e y a n y T y p e z b w N T n L X > < a : K e y > < K e y > C o l u m n s \ f i n e < / K e y > < / a : K e y > < a : V a l u e   i : t y p e = " M e a s u r e G r i d N o d e V i e w S t a t e " > < C o l u m n > 1 7 < / C o l u m n > < L a y e d O u t > t r u e < / L a y e d O u t > < / a : V a l u e > < / a : K e y V a l u e O f D i a g r a m O b j e c t K e y a n y T y p e z b w N T n L X > < a : K e y V a l u e O f D i a g r a m O b j e c t K e y a n y T y p e z b w N T n L X > < a : K e y > < K e y > C o l u m n s \ p r i s o n _ s e n t e n c i n g < / K e y > < / a : K e y > < a : V a l u e   i : t y p e = " M e a s u r e G r i d N o d e V i e w S t a t e " > < C o l u m n > 1 8 < / C o l u m n > < L a y e d O u t > t r u e < / L a y e d O u t > < / a : V a l u e > < / a : K e y V a l u e O f D i a g r a m O b j e c t K e y a n y T y p e z b w N T n L X > < a : K e y V a l u e O f D i a g r a m O b j e c t K e y a n y T y p e z b w N T n L X > < a : K e y > < K e y > C o l u m n s \ p l a c e _ o r i g i n < / K e y > < / a : K e y > < a : V a l u e   i : t y p e = " M e a s u r e G r i d N o d e V i e w S t a t e " > < C o l u m n > 1 9 < / C o l u m n > < L a y e d O u t > t r u e < / L a y e d O u t > < / a : V a l u e > < / a : K e y V a l u e O f D i a g r a m O b j e c t K e y a n y T y p e z b w N T n L X > < a : K e y V a l u e O f D i a g r a m O b j e c t K e y a n y T y p e z b w N T n L X > < a : K e y > < K e y > C o l u m n s \ d e s t i n a t i o n < / K e y > < / a : K e y > < a : V a l u e   i : t y p e = " M e a s u r e G r i d N o d e V i e w S t a t e " > < C o l u m n > 2 0 < / C o l u m n > < L a y e d O u t > t r u e < / L a y e d O u t > < / a : V a l u e > < / a : K e y V a l u e O f D i a g r a m O b j e c t K e y a n y T y p e z b w N T n L X > < a : K e y V a l u e O f D i a g r a m O b j e c t K e y a n y T y p e z b w N T n L X > < a : K e y > < K e y > C o l u m n s \ n o _ b a g s < / K e y > < / a : K e y > < a : V a l u e   i : t y p e = " M e a s u r e G r i d N o d e V i e w S t a t e " > < C o l u m n > 2 1 < / C o l u m n > < L a y e d O u t > t r u e < / L a y e d O u t > < / a : V a l u e > < / a : K e y V a l u e O f D i a g r a m O b j e c t K e y a n y T y p e z b w N T n L X > < a : K e y V a l u e O f D i a g r a m O b j e c t K e y a n y T y p e z b w N T n L X > < a : K e y > < K e y > C o l u m n s \ t o t a l _ w e i g h t < / K e y > < / a : K e y > < a : V a l u e   i : t y p e = " M e a s u r e G r i d N o d e V i e w S t a t e " > < C o l u m n > 2 2 < / C o l u m n > < L a y e d O u t > t r u e < / L a y e d O u t > < / a : V a l u e > < / a : K e y V a l u e O f D i a g r a m O b j e c t K e y a n y T y p e z b w N T n L X > < a : K e y V a l u e O f D i a g r a m O b j e c t K e y a n y T y p e z b w N T n L X > < a : K e y > < K e y > C o l u m n s \ r o u t e < / K e y > < / a : K e y > < a : V a l u e   i : t y p e = " M e a s u r e G r i d N o d e V i e w S t a t e " > < C o l u m n > 2 3 < / C o l u m n > < L a y e d O u t > t r u e < / L a y e d O u t > < / a : V a l u e > < / a : K e y V a l u e O f D i a g r a m O b j e c t K e y a n y T y p e z b w N T n L X > < a : K e y V a l u e O f D i a g r a m O b j e c t K e y a n y T y p e z b w N T n L X > < a : K e y > < K e y > C o l u m n s \ a r t i c l e _ d a t e   ( Y e a r ) < / K e y > < / a : K e y > < a : V a l u e   i : t y p e = " M e a s u r e G r i d N o d e V i e w S t a t e " > < C o l u m n > 2 4 < / C o l u m n > < L a y e d O u t > t r u e < / L a y e d O u t > < / a : V a l u e > < / a : K e y V a l u e O f D i a g r a m O b j e c t K e y a n y T y p e z b w N T n L X > < a : K e y V a l u e O f D i a g r a m O b j e c t K e y a n y T y p e z b w N T n L X > < a : K e y > < K e y > C o l u m n s \ a r t i c l e _ d a t e   ( Q u a r t e r ) < / K e y > < / a : K e y > < a : V a l u e   i : t y p e = " M e a s u r e G r i d N o d e V i e w S t a t e " > < C o l u m n > 2 5 < / C o l u m n > < L a y e d O u t > t r u e < / L a y e d O u t > < / a : V a l u e > < / a : K e y V a l u e O f D i a g r a m O b j e c t K e y a n y T y p e z b w N T n L X > < a : K e y V a l u e O f D i a g r a m O b j e c t K e y a n y T y p e z b w N T n L X > < a : K e y > < K e y > C o l u m n s \ a r t i c l e _ d a t e   ( M o n t h   I n d e x ) < / K e y > < / a : K e y > < a : V a l u e   i : t y p e = " M e a s u r e G r i d N o d e V i e w S t a t e " > < C o l u m n > 2 6 < / C o l u m n > < L a y e d O u t > t r u e < / L a y e d O u t > < / a : V a l u e > < / a : K e y V a l u e O f D i a g r a m O b j e c t K e y a n y T y p e z b w N T n L X > < a : K e y V a l u e O f D i a g r a m O b j e c t K e y a n y T y p e z b w N T n L X > < a : K e y > < K e y > C o l u m n s \ a r t i c l e _ d a t e   ( M o n t h ) < / K e y > < / a : K e y > < a : V a l u e   i : t y p e = " M e a s u r e G r i d N o d e V i e w S t a t e " > < C o l u m n > 2 7 < / C o l u m n > < L a y e d O u t > t r u e < / L a y e d O u t > < / a : V a l u e > < / a : K e y V a l u e O f D i a g r a m O b j e c t K e y a n y T y p e z b w N T n L X > < a : K e y V a l u e O f D i a g r a m O b j e c t K e y a n y T y p e z b w N T n L X > < a : K e y > < K e y > L i n k s \ & l t ; C o l u m n s \ S u m   o f   n o _ b a g s & g t ; - & l t ; M e a s u r e s \ n o _ b a g s & g t ; < / K e y > < / a : K e y > < a : V a l u e   i : t y p e = " M e a s u r e G r i d V i e w S t a t e I D i a g r a m L i n k " / > < / a : K e y V a l u e O f D i a g r a m O b j e c t K e y a n y T y p e z b w N T n L X > < a : K e y V a l u e O f D i a g r a m O b j e c t K e y a n y T y p e z b w N T n L X > < a : K e y > < K e y > L i n k s \ & l t ; C o l u m n s \ S u m   o f   n o _ b a g s & g t ; - & l t ; M e a s u r e s \ n o _ b a g s & g t ; \ C O L U M N < / K e y > < / a : K e y > < a : V a l u e   i : t y p e = " M e a s u r e G r i d V i e w S t a t e I D i a g r a m L i n k E n d p o i n t " / > < / a : K e y V a l u e O f D i a g r a m O b j e c t K e y a n y T y p e z b w N T n L X > < a : K e y V a l u e O f D i a g r a m O b j e c t K e y a n y T y p e z b w N T n L X > < a : K e y > < K e y > L i n k s \ & l t ; C o l u m n s \ S u m   o f   n o _ b a g s & g t ; - & l t ; M e a s u r e s \ n o _ b a g s & g t ; \ M E A S U R E < / K e y > < / a : K e y > < a : V a l u e   i : t y p e = " M e a s u r e G r i d V i e w S t a t e I D i a g r a m L i n k E n d p o i n t " / > < / a : K e y V a l u e O f D i a g r a m O b j e c t K e y a n y T y p e z b w N T n L X > < a : K e y V a l u e O f D i a g r a m O b j e c t K e y a n y T y p e z b w N T n L X > < a : K e y > < K e y > L i n k s \ & l t ; C o l u m n s \ S u m   o f   t o t a l _ w e i g h t & g t ; - & l t ; M e a s u r e s \ t o t a l _ w e i g h t & g t ; < / K e y > < / a : K e y > < a : V a l u e   i : t y p e = " M e a s u r e G r i d V i e w S t a t e I D i a g r a m L i n k " / > < / a : K e y V a l u e O f D i a g r a m O b j e c t K e y a n y T y p e z b w N T n L X > < a : K e y V a l u e O f D i a g r a m O b j e c t K e y a n y T y p e z b w N T n L X > < a : K e y > < K e y > L i n k s \ & l t ; C o l u m n s \ S u m   o f   t o t a l _ w e i g h t & g t ; - & l t ; M e a s u r e s \ t o t a l _ w e i g h t & g t ; \ C O L U M N < / K e y > < / a : K e y > < a : V a l u e   i : t y p e = " M e a s u r e G r i d V i e w S t a t e I D i a g r a m L i n k E n d p o i n t " / > < / a : K e y V a l u e O f D i a g r a m O b j e c t K e y a n y T y p e z b w N T n L X > < a : K e y V a l u e O f D i a g r a m O b j e c t K e y a n y T y p e z b w N T n L X > < a : K e y > < K e y > L i n k s \ & l t ; C o l u m n s \ S u m   o f   t o t a l _ w e i g h t & g t ; - & l t ; M e a s u r e s \ t o t a l _ w e i g h t & g t ; \ M E A S U R E < / K e y > < / a : K e y > < a : V a l u e   i : t y p e = " M e a s u r e G r i d V i e w S t a t e I D i a g r a m L i n k E n d p o i n t " / > < / a : K e y V a l u e O f D i a g r a m O b j e c t K e y a n y T y p e z b w N T n L X > < a : K e y V a l u e O f D i a g r a m O b j e c t K e y a n y T y p e z b w N T n L X > < a : K e y > < K e y > L i n k s \ & l t ; C o l u m n s \ C o u n t   o f   r o u t e & g t ; - & l t ; M e a s u r e s \ r o u t e & g t ; < / K e y > < / a : K e y > < a : V a l u e   i : t y p e = " M e a s u r e G r i d V i e w S t a t e I D i a g r a m L i n k " / > < / a : K e y V a l u e O f D i a g r a m O b j e c t K e y a n y T y p e z b w N T n L X > < a : K e y V a l u e O f D i a g r a m O b j e c t K e y a n y T y p e z b w N T n L X > < a : K e y > < K e y > L i n k s \ & l t ; C o l u m n s \ C o u n t   o f   r o u t e & g t ; - & l t ; M e a s u r e s \ r o u t e & g t ; \ C O L U M N < / K e y > < / a : K e y > < a : V a l u e   i : t y p e = " M e a s u r e G r i d V i e w S t a t e I D i a g r a m L i n k E n d p o i n t " / > < / a : K e y V a l u e O f D i a g r a m O b j e c t K e y a n y T y p e z b w N T n L X > < a : K e y V a l u e O f D i a g r a m O b j e c t K e y a n y T y p e z b w N T n L X > < a : K e y > < K e y > L i n k s \ & l t ; C o l u m n s \ C o u n t   o f   r o u t e & g t ; - & l t ; M e a s u r e s \ r o u t e & g t ; \ M E A S U R E < / K e y > < / a : K e y > < a : V a l u e   i : t y p e = " M e a s u r e G r i d V i e w S t a t e I D i a g r a m L i n k E n d p o i n t " / > < / a : K e y V a l u e O f D i a g r a m O b j e c t K e y a n y T y p e z b w N T n L X > < a : K e y V a l u e O f D i a g r a m O b j e c t K e y a n y T y p e z b w N T n L X > < a : K e y > < K e y > L i n k s \ & l t ; C o l u m n s \ C o u n t   o f   c r i m e & g t ; - & l t ; M e a s u r e s \ c r i m e & g t ; < / K e y > < / a : K e y > < a : V a l u e   i : t y p e = " M e a s u r e G r i d V i e w S t a t e I D i a g r a m L i n k " / > < / a : K e y V a l u e O f D i a g r a m O b j e c t K e y a n y T y p e z b w N T n L X > < a : K e y V a l u e O f D i a g r a m O b j e c t K e y a n y T y p e z b w N T n L X > < a : K e y > < K e y > L i n k s \ & l t ; C o l u m n s \ C o u n t   o f   c r i m e & g t ; - & l t ; M e a s u r e s \ c r i m e & g t ; \ C O L U M N < / K e y > < / a : K e y > < a : V a l u e   i : t y p e = " M e a s u r e G r i d V i e w S t a t e I D i a g r a m L i n k E n d p o i n t " / > < / a : K e y V a l u e O f D i a g r a m O b j e c t K e y a n y T y p e z b w N T n L X > < a : K e y V a l u e O f D i a g r a m O b j e c t K e y a n y T y p e z b w N T n L X > < a : K e y > < K e y > L i n k s \ & l t ; C o l u m n s \ C o u n t   o f   c r i m e & g t ; - & l t ; M e a s u r e s \ c r i m e & g t ; \ M E A S U R E < / K e y > < / a : K e y > < a : V a l u e   i : t y p e = " M e a s u r e G r i d V i e w S t a t e I D i a g r a m L i n k E n d p o i n t " / > < / a : K e y V a l u e O f D i a g r a m O b j e c t K e y a n y T y p e z b w N T n L X > < a : K e y V a l u e O f D i a g r a m O b j e c t K e y a n y T y p e z b w N T n L X > < a : K e y > < K e y > L i n k s \ & l t ; C o l u m n s \ C o u n t   o f   a r t i c l e _ d a t e   ( Q u a r t e r ) & g t ; - & l t ; M e a s u r e s \ a r t i c l e _ d a t e   ( Q u a r t e r ) & g t ; < / K e y > < / a : K e y > < a : V a l u e   i : t y p e = " M e a s u r e G r i d V i e w S t a t e I D i a g r a m L i n k " / > < / a : K e y V a l u e O f D i a g r a m O b j e c t K e y a n y T y p e z b w N T n L X > < a : K e y V a l u e O f D i a g r a m O b j e c t K e y a n y T y p e z b w N T n L X > < a : K e y > < K e y > L i n k s \ & l t ; C o l u m n s \ C o u n t   o f   a r t i c l e _ d a t e   ( Q u a r t e r ) & g t ; - & l t ; M e a s u r e s \ a r t i c l e _ d a t e   ( Q u a r t e r ) & g t ; \ C O L U M N < / K e y > < / a : K e y > < a : V a l u e   i : t y p e = " M e a s u r e G r i d V i e w S t a t e I D i a g r a m L i n k E n d p o i n t " / > < / a : K e y V a l u e O f D i a g r a m O b j e c t K e y a n y T y p e z b w N T n L X > < a : K e y V a l u e O f D i a g r a m O b j e c t K e y a n y T y p e z b w N T n L X > < a : K e y > < K e y > L i n k s \ & l t ; C o l u m n s \ C o u n t   o f   a r t i c l e _ d a t e   ( Q u a r t e r ) & g t ; - & l t ; M e a s u r e s \ a r t i c l e _ d a t e   ( Q u a r t e r ) & g t ; \ M E A S U R E < / K e y > < / a : K e y > < a : V a l u e   i : t y p e = " M e a s u r e G r i d V i e w S t a t e I D i a g r a m L i n k E n d p o i n t " / > < / a : K e y V a l u e O f D i a g r a m O b j e c t K e y a n y T y p e z b w N T n L X > < a : K e y V a l u e O f D i a g r a m O b j e c t K e y a n y T y p e z b w N T n L X > < a : K e y > < K e y > L i n k s \ & l t ; C o l u m n s \ S u m   o f   n o _ o f f e n d e r s & g t ; - & l t ; M e a s u r e s \ n o _ o f f e n d e r s & g t ; < / K e y > < / a : K e y > < a : V a l u e   i : t y p e = " M e a s u r e G r i d V i e w S t a t e I D i a g r a m L i n k " / > < / a : K e y V a l u e O f D i a g r a m O b j e c t K e y a n y T y p e z b w N T n L X > < a : K e y V a l u e O f D i a g r a m O b j e c t K e y a n y T y p e z b w N T n L X > < a : K e y > < K e y > L i n k s \ & l t ; C o l u m n s \ S u m   o f   n o _ o f f e n d e r s & g t ; - & l t ; M e a s u r e s \ n o _ o f f e n d e r s & g t ; \ C O L U M N < / K e y > < / a : K e y > < a : V a l u e   i : t y p e = " M e a s u r e G r i d V i e w S t a t e I D i a g r a m L i n k E n d p o i n t " / > < / a : K e y V a l u e O f D i a g r a m O b j e c t K e y a n y T y p e z b w N T n L X > < a : K e y V a l u e O f D i a g r a m O b j e c t K e y a n y T y p e z b w N T n L X > < a : K e y > < K e y > L i n k s \ & l t ; C o l u m n s \ S u m   o f   n o _ o f f e n d e r s & g t ; - & l t ; M e a s u r e s \ n o _ o f f e n d e r s & g t ; \ M E A S U R E 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D a t a M a s h u p   s q m i d = " 7 9 3 a 1 a e 0 - 4 4 0 7 - 4 9 4 5 - 9 a 4 b - d c f b 7 2 c 5 5 6 7 8 "   x m l n s = " h t t p : / / s c h e m a s . m i c r o s o f t . c o m / D a t a M a s h u p " > A A A A A H s G A A B Q S w M E F A A C A A g A c 6 l C V f v o k z 6 l A A A A 9 g A A A B I A H A B D b 2 5 m a W c v U G F j a 2 F n Z S 5 4 b W w g o h g A K K A U A A A A A A A A A A A A A A A A A A A A A A A A A A A A h Y + x D o I w F E V / h X S n L W V R 8 i i J D i 6 S m J g Y 1 w Y r N M L D 0 G L 5 N w c / y V 8 Q o 6 i b 4 z 3 3 D P f e r z f I h q Y O L r q z p s W U R J S T Q G P R H g y W K e n d M Z y R T M J G F S d V 6 m C U 0 S a D P a S k c u 6 c M O a 9 p z 6 m b V c y w X n E 9 v l 6 W 1 S 6 U e Q j m / 9 y a N A 6 h Y U m E n a v M V L Q i M 9 p z A X l w C Y I u c G v I M a 9 z / Y H w r K v X d 9 p q T F c L Y B N E d j 7 g 3 w A U E s D B B Q A A g A I A H O p Q 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q U J V j / x F j X Q D A A B o H A A A E w A c A E Z v c m 1 1 b G F z L 1 N l Y 3 R p b 2 4 x L m 0 g o h g A K K A U A A A A A A A A A A A A A A A A A A A A A A A A A A A A 7 V j P b 9 o w F L 4 j 8 T 9 Y 6 Q W m C D X r t E v X S h X d p F 1 W q V T b A a H I J I / g 4 d j M d u g q x P 8 + 2 6 H g x A l 0 0 4 7 h Q v T s v P e 9 9 7 1 f I C F R h D M 0 K b + j 6 3 6 v 3 5 N L L C B F C Q X M 9 P c N o q D 6 P a Q / E 1 6 I B L T k 8 + 8 E 6 G h c C A F M / e B i N e d 8 N R h u p 9 9 w D j f B / t V g t p u O O V P 6 z i w s N V w E 4 y V m m V b 7 9 L K G Q K t 6 w n M K o y e B m V x w k Y 8 5 L X J m D u W g N B d u t w E l b B W E S G k x U v B b 7 U K 0 D S R R 4 A k T r C D j 4 s U 7 w E I R j a t N H q f 4 q I 0 V + R y E P d 6 A m E v v p V 8 F Z o o o 3 8 r r Q b z B t G j S d 7 i Q A 5 a F 8 P E c L h S M q P g Z S L Z U g 1 U m h 6 e U K a 4 w r V 3 + y t T H D y M T y X 1 g p G + M c h 0 v T f z r A W Y v V p 4 S q Q R J l B 9 e Q X J f D e M x X y y A p S C k b 5 l Z E 5 g 2 x W t N t Q c N 7 + B E A M 6 a A r g g Q N P Y S D 1 l P 4 s 0 g 1 x n W 9 2 d B W H g 2 1 g L I j m L J Z g M T Q j L G q 5 Q n E D M B c k I 8 8 y l I B V h l f j Z s 9 3 w k O y P k P O N T v Y y q + U x 3 8 u D v X h Q q 4 q w k s Z O 5 h 6 y 8 Z i A j j F X R 3 S m t H x o p s y a a s E 8 u y 7 d p a l 5 q 5 C K 5 0 c j W l o q G t R x a L A 6 P e Y 4 M 7 g B J 0 t E F m h a L 4 O Z 1 h T Y S 0 g t g T k X b C H N E F A J 6 L L Z 2 f d n n a 2 A N p 4 e I T m M V 4 i z 1 K f o u 6 1 j h z c r t 9 J B H U X I C k r D y 3 B / S V R u h 6 d L + 1 Q t t 0 Q / a g 5 / D b p W 7 W p 0 S b g 4 g W h 2 i y 5 1 / a Q N V J 1 m 6 t 1 p t S W R 9 Z e a e b 3 6 K 1 4 j S 2 z N V 7 d 7 t N I b v Y n f q 7 P 8 V m y 3 d 4 G o v Q 3 U c Y W H 0 V d O u 9 2 w 3 y O s V a 8 7 v p X A G 6 D d 9 O 6 m d z e 9 u + n d T e 9 u e n f T + 5 + m 9 x d C F Z i J + s i f n R 4 w A a p / N B t Z 0 9 w u a R p M b c e 1 5 W F j s O a 6 R n W r G v p N 5 k H z I f x W U 5 o 5 t p o q m r D e x w I B 2 f 6 p 1 v 2 O U 6 E S S S 5 S q 6 6 h x 9 k j d z d p A u o j c K a P h 2 G P r o K A 6 a W j 0 b 4 5 c M 3 X o Z q E c Y 2 9 P s c J L i y H b S R G r S x W s R x Y d D y c o U + 3 y G T S s L K K 1 f S 7 i 5 i Z 0 j T u 1 r F u H e v W s W 4 d 6 9 a x b h 3 r 1 r F u H e v W s f + 8 j t n 6 G k x L l y z F d v F q 4 v b 8 / 3 A 1 f O H W 8 6 Y l e q W B + 2 J N i Z k 6 T g D v i Q G d K H 9 a R M G J D I j e k A K O u d A b s 5 V 8 c L B O d O 7 7 V a S F T e S W 7 a C m + c H c G d 3 J R O 8 q u o p 2 1 T 8 n X f 3 X f w B Q S w E C L Q A U A A I A C A B z q U J V + + i T P q U A A A D 2 A A A A E g A A A A A A A A A A A A A A A A A A A A A A Q 2 9 u Z m l n L 1 B h Y 2 t h Z 2 U u e G 1 s U E s B A i 0 A F A A C A A g A c 6 l C V Q / K 6 a u k A A A A 6 Q A A A B M A A A A A A A A A A A A A A A A A 8 Q A A A F t D b 2 5 0 Z W 5 0 X 1 R 5 c G V z X S 5 4 b W x Q S w E C L Q A U A A I A C A B z q U J V j / x F j X Q D A A B o H A A A E w A A A A A A A A A A A A A A A A D i 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O g A A A A A A A D o 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V h b m 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I t M T A t M D J U M T k 6 M T E 6 M z c u N T Y 5 M D g w M V o i I C 8 + P E V u d H J 5 I F R 5 c G U 9 I k Z p b G x D b 2 x 1 b W 5 U e X B l c y I g V m F s d W U 9 I n N D U V V H Q l F V R 0 F B W U d B d 1 l E Q l F Z Q U F 3 T U d C Z 0 F E Q l E 9 P S I g L z 4 8 R W 5 0 c n k g V H l w Z T 0 i R m l s b E N v b H V t b k 5 h b W V z I i B W Y W x 1 Z T 0 i c 1 s m c X V v d D t h c n R p Y 2 x l X 2 R h d G U m c X V v d D s s J n F 1 b 3 Q 7 c X V h b n R p d H l f d m F s d W U m c X V v d D s s J n F 1 b 3 Q 7 c X V h b n R p d H l f b W V h c 3 V y Z S Z x d W 9 0 O y w m c X V v d D t x d W F u d G l 0 e V 9 1 b m l 0 X 3 d l a W d o d C h r Z 3 M p J n F 1 b 3 Q 7 L C Z x d W 9 0 O 3 F 1 Y W 5 0 a X R 5 X 3 R v d G F s X 3 d l a W d o d C h r Z 3 M p J n F 1 b 3 Q 7 L C Z x d W 9 0 O 2 N h c 2 U m c X V v d D s s J n F 1 b 3 Q 7 b G 9 j Y X R p b 2 4 m c X V v d D s s J n F 1 b 3 Q 7 Z G l z d H J p Y 3 Q m c X V v d D s s J n F 1 b 3 Q 7 Y 3 J p b W U m c X V v d D s s J n F 1 b 3 Q 7 b m 9 f b 2 Z m Z W 5 k Z X J z J n F 1 b 3 Q 7 L C Z x d W 9 0 O 2 5 h d G l v b m F s a X R 5 J n F 1 b 3 Q 7 L C Z x d W 9 0 O 3 B s Y W 5 0 c y Z x d W 9 0 O y w m c X V v d D t h Y 3 J l Y W d l J n F 1 b 3 Q 7 L C Z x d W 9 0 O 2 Z p Z W x k X 3 R 5 c G U m c X V v d D s s J n F 1 b 3 Q 7 a n V k Z 2 V t Z W 5 0 J n F 1 b 3 Q 7 L C Z x d W 9 0 O 2 Z p b m U m c X V v d D s s J n F 1 b 3 Q 7 c H J p c 2 9 u X 3 N l b n R l b m N p b m c m c X V v d D s s J n F 1 b 3 Q 7 c G x h Y 2 V f b 3 J p Z 2 l u J n F 1 b 3 Q 7 L C Z x d W 9 0 O 2 R l c 3 R p b m F 0 a W 9 u J n F 1 b 3 Q 7 L C Z x d W 9 0 O 3 J l Z 2 l v b i Z x d W 9 0 O y w m c X V v d D t u b 1 9 i Y W d z J n F 1 b 3 Q 7 L C Z x d W 9 0 O 3 R v d G F s X 3 d l a W d o d C Z x d W 9 0 O 1 0 i I C 8 + P E V u d H J 5 I F R 5 c G U 9 I k Z p b G x T d G F 0 d X M i I F Z h b H V l P S J z Q 2 9 t c G x l d G U i I C 8 + P E V u d H J 5 I F R 5 c G U 9 I l F 1 Z X J 5 S U Q i I F Z h b H V l P S J z N z k 2 Y m E 5 N m Y t Z D Z h Z S 0 0 Z m I x L T l h Z G I t O D R h Z T A 3 N j M 4 Z T A 1 I i A v P j x F b n R y e S B U e X B l P S J G a W x s Q 2 9 1 b n Q i I F Z h b H V l P S J s N j U i I C 8 + P E V u d H J 5 I F R 5 c G U 9 I k F k Z G V k V G 9 E Y X R h T W 9 k Z W w i I F Z h b H V l P S J s M S I g L z 4 8 R W 5 0 c n k g V H l w Z T 0 i U m V s Y X R p b 2 5 z a G l w S W 5 m b 0 N v b n R h a W 5 l c i I g V m F s d W U 9 I n N 7 J n F 1 b 3 Q 7 Y 2 9 s d W 1 u Q 2 9 1 b n Q m c X V v d D s 6 M j I s J n F 1 b 3 Q 7 a 2 V 5 Q 2 9 s d W 1 u T m F t Z X M m c X V v d D s 6 W 1 0 s J n F 1 b 3 Q 7 c X V l c n l S Z W x h d G l v b n N o a X B z J n F 1 b 3 Q 7 O l t d L C Z x d W 9 0 O 2 N v b H V t b k l k Z W 5 0 a X R p Z X M m c X V v d D s 6 W y Z x d W 9 0 O 1 N l Y 3 R p b 2 4 x L 2 N s Z W F u Z W Q v Q 2 h h b m d l Z C B U e X B l M S 5 7 Y X J 0 a W N s Z V 9 k Y X R l L D J 9 J n F 1 b 3 Q 7 L C Z x d W 9 0 O 1 N l Y 3 R p b 2 4 x L 2 N s Z W F u Z W Q v Q 2 h h b m d l Z C B U e X B l L n t x d W F u d G l 0 e V 9 2 Y W x 1 Z S w 3 f S Z x d W 9 0 O y w m c X V v d D t T Z W N 0 a W 9 u M S 9 j b G V h b m V k L 0 N o Y W 5 n Z W Q g V H l w Z S 5 7 c X V h b n R p d H l f b W V h c 3 V y Z S w 4 f S Z x d W 9 0 O y w m c X V v d D t T Z W N 0 a W 9 u M S 9 j b G V h b m V k L 1 J l c G x h Y 2 V k I F Z h b H V l L n t x d W F u d G l 0 e V 9 1 b m l 0 X 3 d l a W d o d C h r Z 3 M p L D V 9 J n F 1 b 3 Q 7 L C Z x d W 9 0 O 1 N l Y 3 R p b 2 4 x L 2 N s Z W F u Z W Q v U m V w b G F j Z W Q g V m F s d W U u e 3 F 1 Y W 5 0 a X R 5 X 3 R v d G F s X 3 d l a W d o d C h r Z 3 M p L D Z 9 J n F 1 b 3 Q 7 L C Z x d W 9 0 O 1 N l Y 3 R p b 2 4 x L 2 N s Z W F u Z W Q v Q 2 h h b m d l Z C B U e X B l L n t j Y X N l L D E x f S Z x d W 9 0 O y w m c X V v d D t T Z W N 0 a W 9 u M S 9 j b G V h b m V k L 0 N o Y W 5 n Z W Q g V H l w Z S 5 7 b G 9 j Y X R p b 2 4 s M T J 9 J n F 1 b 3 Q 7 L C Z x d W 9 0 O 1 N l Y 3 R p b 2 4 x L 2 N s Z W F u Z W Q v Q 2 h h b m d l Z C B U e X B l L n t k a X N 0 c m l j d C w x M 3 0 m c X V v d D s s J n F 1 b 3 Q 7 U 2 V j d G l v b j E v Y 2 x l Y W 5 l Z C 9 D a G F u Z 2 V k I F R 5 c G U u e 2 N y a W 1 l L D E 0 f S Z x d W 9 0 O y w m c X V v d D t T Z W N 0 a W 9 u M S 9 j b G V h b m V k L 0 N o Y W 5 n Z W Q g V H l w Z S 5 7 b m 9 f b 2 Z m Z W 5 k Z X J z L D E 1 f S Z x d W 9 0 O y w m c X V v d D t T Z W N 0 a W 9 u M S 9 j b G V h b m V k L 0 N o Y W 5 n Z W Q g V H l w Z S 5 7 b m F 0 a W 9 u Y W x p d H k s M T Z 9 J n F 1 b 3 Q 7 L C Z x d W 9 0 O 1 N l Y 3 R p b 2 4 x L 2 N s Z W F u Z W Q v Q 2 h h b m d l Z C B U e X B l L n t w b G F u d H M s M T d 9 J n F 1 b 3 Q 7 L C Z x d W 9 0 O 1 N l Y 3 R p b 2 4 x L 2 N s Z W F u Z W Q v Q 2 h h b m d l Z C B U e X B l L n t h Y 3 J l Y W d l L D E 4 f S Z x d W 9 0 O y w m c X V v d D t T Z W N 0 a W 9 u M S 9 j b G V h b m V k L 0 N o Y W 5 n Z W Q g V H l w Z S 5 7 Z m l l b G R f d H l w Z S w x O X 0 m c X V v d D s s J n F 1 b 3 Q 7 U 2 V j d G l v b j E v Y 2 x l Y W 5 l Z C 9 D a G F u Z 2 V k I F R 5 c G U u e 2 p 1 Z G d l b W V u d C w y M H 0 m c X V v d D s s J n F 1 b 3 Q 7 U 2 V j d G l v b j E v Y 2 x l Y W 5 l Z C 9 D a G F u Z 2 V k I F R 5 c G U u e 2 Z p b m U s M j F 9 J n F 1 b 3 Q 7 L C Z x d W 9 0 O 1 N l Y 3 R p b 2 4 x L 2 N s Z W F u Z W Q v Q 2 h h b m d l Z C B U e X B l L n t w c m l z b 2 5 f c 2 V u d G V u Y 2 l u Z y w y M n 0 m c X V v d D s s J n F 1 b 3 Q 7 U 2 V j d G l v b j E v Y 2 x l Y W 5 l Z C 9 D a G F u Z 2 V k I F R 5 c G U u e 3 B s Y W N l X 2 9 y a W d p b i w y M 3 0 m c X V v d D s s J n F 1 b 3 Q 7 U 2 V j d G l v b j E v Y 2 x l Y W 5 l Z C 9 D a G F u Z 2 V k I F R 5 c G U u e 2 R l c 3 R p b m F 0 a W 9 u L D I 0 f S Z x d W 9 0 O y w m c X V v d D t T Z W N 0 a W 9 u M S 9 j b G V h b m V k L 1 N v d X J j Z S 5 7 c m V n a W 9 u L D I 1 f S Z x d W 9 0 O y w m c X V v d D t T Z W N 0 a W 9 u M S 9 j b G V h b m V k L 0 N o Y W 5 n Z W Q g V H l w Z T I u e 2 5 v X 2 J h Z 3 M s M j J 9 J n F 1 b 3 Q 7 L C Z x d W 9 0 O 1 N l Y 3 R p b 2 4 x L 2 N s Z W F u Z W Q v U m V w b G F j Z W Q g V m F s d W U x L n t 0 b 3 R h b F 9 3 Z W l n a H Q s M j N 9 J n F 1 b 3 Q 7 X S w m c X V v d D t D b 2 x 1 b W 5 D b 3 V u d C Z x d W 9 0 O z o y M i w m c X V v d D t L Z X l D b 2 x 1 b W 5 O Y W 1 l c y Z x d W 9 0 O z p b X S w m c X V v d D t D b 2 x 1 b W 5 J Z G V u d G l 0 a W V z J n F 1 b 3 Q 7 O l s m c X V v d D t T Z W N 0 a W 9 u M S 9 j b G V h b m V k L 0 N o Y W 5 n Z W Q g V H l w Z T E u e 2 F y d G l j b G V f Z G F 0 Z S w y f S Z x d W 9 0 O y w m c X V v d D t T Z W N 0 a W 9 u M S 9 j b G V h b m V k L 0 N o Y W 5 n Z W Q g V H l w Z S 5 7 c X V h b n R p d H l f d m F s d W U s N 3 0 m c X V v d D s s J n F 1 b 3 Q 7 U 2 V j d G l v b j E v Y 2 x l Y W 5 l Z C 9 D a G F u Z 2 V k I F R 5 c G U u e 3 F 1 Y W 5 0 a X R 5 X 2 1 l Y X N 1 c m U s O H 0 m c X V v d D s s J n F 1 b 3 Q 7 U 2 V j d G l v b j E v Y 2 x l Y W 5 l Z C 9 S Z X B s Y W N l Z C B W Y W x 1 Z S 5 7 c X V h b n R p d H l f d W 5 p d F 9 3 Z W l n a H Q o a 2 d z K S w 1 f S Z x d W 9 0 O y w m c X V v d D t T Z W N 0 a W 9 u M S 9 j b G V h b m V k L 1 J l c G x h Y 2 V k I F Z h b H V l L n t x d W F u d G l 0 e V 9 0 b 3 R h b F 9 3 Z W l n a H Q o a 2 d z K S w 2 f S Z x d W 9 0 O y w m c X V v d D t T Z W N 0 a W 9 u M S 9 j b G V h b m V k L 0 N o Y W 5 n Z W Q g V H l w Z S 5 7 Y 2 F z Z S w x M X 0 m c X V v d D s s J n F 1 b 3 Q 7 U 2 V j d G l v b j E v Y 2 x l Y W 5 l Z C 9 D a G F u Z 2 V k I F R 5 c G U u e 2 x v Y 2 F 0 a W 9 u L D E y f S Z x d W 9 0 O y w m c X V v d D t T Z W N 0 a W 9 u M S 9 j b G V h b m V k L 0 N o Y W 5 n Z W Q g V H l w Z S 5 7 Z G l z d H J p Y 3 Q s M T N 9 J n F 1 b 3 Q 7 L C Z x d W 9 0 O 1 N l Y 3 R p b 2 4 x L 2 N s Z W F u Z W Q v Q 2 h h b m d l Z C B U e X B l L n t j c m l t Z S w x N H 0 m c X V v d D s s J n F 1 b 3 Q 7 U 2 V j d G l v b j E v Y 2 x l Y W 5 l Z C 9 D a G F u Z 2 V k I F R 5 c G U u e 2 5 v X 2 9 m Z m V u Z G V y c y w x N X 0 m c X V v d D s s J n F 1 b 3 Q 7 U 2 V j d G l v b j E v Y 2 x l Y W 5 l Z C 9 D a G F u Z 2 V k I F R 5 c G U u e 2 5 h d G l v b m F s a X R 5 L D E 2 f S Z x d W 9 0 O y w m c X V v d D t T Z W N 0 a W 9 u M S 9 j b G V h b m V k L 0 N o Y W 5 n Z W Q g V H l w Z S 5 7 c G x h b n R z L D E 3 f S Z x d W 9 0 O y w m c X V v d D t T Z W N 0 a W 9 u M S 9 j b G V h b m V k L 0 N o Y W 5 n Z W Q g V H l w Z S 5 7 Y W N y Z W F n Z S w x O H 0 m c X V v d D s s J n F 1 b 3 Q 7 U 2 V j d G l v b j E v Y 2 x l Y W 5 l Z C 9 D a G F u Z 2 V k I F R 5 c G U u e 2 Z p Z W x k X 3 R 5 c G U s M T l 9 J n F 1 b 3 Q 7 L C Z x d W 9 0 O 1 N l Y 3 R p b 2 4 x L 2 N s Z W F u Z W Q v Q 2 h h b m d l Z C B U e X B l L n t q d W R n Z W 1 l b n Q s M j B 9 J n F 1 b 3 Q 7 L C Z x d W 9 0 O 1 N l Y 3 R p b 2 4 x L 2 N s Z W F u Z W Q v Q 2 h h b m d l Z C B U e X B l L n t m a W 5 l L D I x f S Z x d W 9 0 O y w m c X V v d D t T Z W N 0 a W 9 u M S 9 j b G V h b m V k L 0 N o Y W 5 n Z W Q g V H l w Z S 5 7 c H J p c 2 9 u X 3 N l b n R l b m N p b m c s M j J 9 J n F 1 b 3 Q 7 L C Z x d W 9 0 O 1 N l Y 3 R p b 2 4 x L 2 N s Z W F u Z W Q v Q 2 h h b m d l Z C B U e X B l L n t w b G F j Z V 9 v c m l n a W 4 s M j N 9 J n F 1 b 3 Q 7 L C Z x d W 9 0 O 1 N l Y 3 R p b 2 4 x L 2 N s Z W F u Z W Q v Q 2 h h b m d l Z C B U e X B l L n t k Z X N 0 a W 5 h d G l v b i w y N H 0 m c X V v d D s s J n F 1 b 3 Q 7 U 2 V j d G l v b j E v Y 2 x l Y W 5 l Z C 9 T b 3 V y Y 2 U u e 3 J l Z 2 l v b i w y N X 0 m c X V v d D s s J n F 1 b 3 Q 7 U 2 V j d G l v b j E v Y 2 x l Y W 5 l Z C 9 D a G F u Z 2 V k I F R 5 c G U y L n t u b 1 9 i Y W d z L D I y f S Z x d W 9 0 O y w m c X V v d D t T Z W N 0 a W 9 u M S 9 j b G V h b m V k L 1 J l c G x h Y 2 V k I F Z h b H V l M S 5 7 d G 9 0 Y W x f d 2 V p Z 2 h 0 L D I z f S Z x d W 9 0 O 1 0 s J n F 1 b 3 Q 7 U m V s Y X R p b 2 5 z a G l w S W 5 m b y Z x d W 9 0 O z p b X X 0 i I C 8 + P C 9 T d G F i b G V F b n R y a W V z P j w v S X R l b T 4 8 S X R l b T 4 8 S X R l b U x v Y 2 F 0 a W 9 u P j x J d G V t V H l w Z T 5 G b 3 J t d W x h P C 9 J d G V t V H l w Z T 4 8 S X R l b V B h d G g + U 2 V j d G l v b j E v Y 2 x l Y W 5 l Z C 9 T b 3 V y Y 2 U 8 L 0 l 0 Z W 1 Q Y X R o P j w v S X R l b U x v Y 2 F 0 a W 9 u P j x T d G F i b G V F b n R y a W V z I C 8 + P C 9 J d G V t P j x J d G V t P j x J d G V t T G 9 j Y X R p b 2 4 + P E l 0 Z W 1 U e X B l P k Z v c m 1 1 b G E 8 L 0 l 0 Z W 1 U e X B l P j x J d G V t U G F 0 a D 5 T Z W N 0 a W 9 u M S 9 j b G V h b m V k L 0 N o Y W 5 n Z W Q l M j B U e X B l P C 9 J d G V t U G F 0 a D 4 8 L 0 l 0 Z W 1 M b 2 N h d G l v b j 4 8 U 3 R h Y m x l R W 5 0 c m l l c y A v P j w v S X R l b T 4 8 S X R l b T 4 8 S X R l b U x v Y 2 F 0 a W 9 u P j x J d G V t V H l w Z T 5 G b 3 J t d W x h P C 9 J d G V t V H l w Z T 4 8 S X R l b V B h d G g + U 2 V j d G l v b j E v Y 2 x l Y W 5 l Z C 9 S Z W 1 v d m V k J T I w Q 2 9 s d W 1 u c z w v S X R l b V B h d G g + P C 9 J d G V t T G 9 j Y X R p b 2 4 + P F N 0 Y W J s Z U V u d H J p Z X M g L z 4 8 L 0 l 0 Z W 0 + P E l 0 Z W 0 + P E l 0 Z W 1 M b 2 N h d G l v b j 4 8 S X R l b V R 5 c G U + R m 9 y b X V s Y T w v S X R l b V R 5 c G U + P E l 0 Z W 1 Q Y X R o P l N l Y 3 R p b 2 4 x L 2 N s Z W F u Z W Q v Q 2 h h b m d l Z C U y M F R 5 c G U x P C 9 J d G V t U G F 0 a D 4 8 L 0 l 0 Z W 1 M b 2 N h d G l v b j 4 8 U 3 R h Y m x l R W 5 0 c m l l c y A v P j w v S X R l b T 4 8 S X R l b T 4 8 S X R l b U x v Y 2 F 0 a W 9 u P j x J d G V t V H l w Z T 5 G b 3 J t d W x h P C 9 J d G V t V H l w Z T 4 8 S X R l b V B h d G g + U 2 V j d G l v b j E v Y 2 x l Y W 5 l Z C 9 B Z G R l Z C U y M E N 1 c 3 R v b T w v S X R l b V B h d G g + P C 9 J d G V t T G 9 j Y X R p b 2 4 + P F N 0 Y W J s Z U V u d H J p Z X M g L z 4 8 L 0 l 0 Z W 0 + P E l 0 Z W 0 + P E l 0 Z W 1 M b 2 N h d G l v b j 4 8 S X R l b V R 5 c G U + R m 9 y b X V s Y T w v S X R l b V R 5 c G U + P E l 0 Z W 1 Q Y X R o P l N l Y 3 R p b 2 4 x L 2 N s Z W F u Z W Q v Q 2 h h b m d l Z C U y M F R 5 c G U y P C 9 J d G V t U G F 0 a D 4 8 L 0 l 0 Z W 1 M b 2 N h d G l v b j 4 8 U 3 R h Y m x l R W 5 0 c m l l c y A v P j w v S X R l b T 4 8 S X R l b T 4 8 S X R l b U x v Y 2 F 0 a W 9 u P j x J d G V t V H l w Z T 5 G b 3 J t d W x h P C 9 J d G V t V H l w Z T 4 8 S X R l b V B h d G g + U 2 V j d G l v b j E v Y 2 x l Y W 5 l Z C 9 B Z G R l Z C U y M E N 1 c 3 R v b T E 8 L 0 l 0 Z W 1 Q Y X R o P j w v S X R l b U x v Y 2 F 0 a W 9 u P j x T d G F i b G V F b n R y a W V z I C 8 + P C 9 J d G V t P j x J d G V t P j x J d G V t T G 9 j Y X R p b 2 4 + P E l 0 Z W 1 U e X B l P k Z v c m 1 1 b G E 8 L 0 l 0 Z W 1 U e X B l P j x J d G V t U G F 0 a D 5 T Z W N 0 a W 9 u M S 9 j b G V h b m V k L 1 J l c G x h Y 2 V k J T I w V m F s d W U 8 L 0 l 0 Z W 1 Q Y X R o P j w v S X R l b U x v Y 2 F 0 a W 9 u P j x T d G F i b G V F b n R y a W V z I C 8 + P C 9 J d G V t P j x J d G V t P j x J d G V t T G 9 j Y X R p b 2 4 + P E l 0 Z W 1 U e X B l P k Z v c m 1 1 b G E 8 L 0 l 0 Z W 1 U e X B l P j x J d G V t U G F 0 a D 5 T Z W N 0 a W 9 u M S 9 j b G V h b m V k L 0 N o Y W 5 n Z W Q l M j B U e X B l M z w v S X R l b V B h d G g + P C 9 J d G V t T G 9 j Y X R p b 2 4 + P F N 0 Y W J s Z U V u d H J p Z X M g L z 4 8 L 0 l 0 Z W 0 + P E l 0 Z W 0 + P E l 0 Z W 1 M b 2 N h d G l v b j 4 8 S X R l b V R 5 c G U + R m 9 y b X V s Y T w v S X R l b V R 5 c G U + P E l 0 Z W 1 Q Y X R o P l N l Y 3 R p b 2 4 x L 2 N s Z W F u Z W Q v U m V w b G F j Z W Q l M j B W Y W x 1 Z T E 8 L 0 l 0 Z W 1 Q Y X R o P j w v S X R l b U x v Y 2 F 0 a W 9 u P j x T d G F i b G V F b n R y a W V z I C 8 + P C 9 J d G V t P j x J d G V t P j x J d G V t T G 9 j Y X R p b 2 4 + P E l 0 Z W 1 U e X B l P k Z v c m 1 1 b G E 8 L 0 l 0 Z W 1 U e X B l P j x J d G V t U G F 0 a D 5 T Z W N 0 a W 9 u M S 9 0 c m F 2 Z 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T A t M D F U M T I 6 N D c 6 M z k u N D k 2 N D g 1 N F o i I C 8 + P E V u d H J 5 I F R 5 c G U 9 I k Z p b G x D b 2 x 1 b W 5 U e X B l c y I g V m F s d W U 9 I n N C Z 1 l H Q U E 9 P S I g L z 4 8 R W 5 0 c n k g V H l w Z T 0 i R m l s b E N v b H V t b k 5 h b W V z I i B W Y W x 1 Z T 0 i c 1 s m c X V v d D t k Z X N 0 a W 5 h d G l v b i Z x d W 9 0 O y w m c X V v d D t k a X N 0 c m l j d F 9 j Y X V n a H Q m c X V v d D s s J n F 1 b 3 Q 7 c G x h Y 2 V f b 3 J p Z 2 l u J n F 1 b 3 Q 7 L C Z x d W 9 0 O 3 J l Z 2 l v b i Z x d W 9 0 O 1 0 i I C 8 + P E V u d H J 5 I F R 5 c G U 9 I k Z p b G x T d G F 0 d X M i I F Z h b H V l P S J z Q 2 9 t c G x l d G U i I C 8 + P E V u d H J 5 I F R 5 c G U 9 I k Z p b G x D b 3 V u d C I g V m F s d W U 9 I m w y O S I g L z 4 8 R W 5 0 c n k g V H l w Z T 0 i U m V s Y X R p b 2 5 z a G l w S W 5 m b 0 N v b n R h a W 5 l c i I g V m F s d W U 9 I n N 7 J n F 1 b 3 Q 7 Y 2 9 s d W 1 u Q 2 9 1 b n Q m c X V v d D s 6 N C w m c X V v d D t r Z X l D b 2 x 1 b W 5 O Y W 1 l c y Z x d W 9 0 O z p b X S w m c X V v d D t x d W V y e V J l b G F 0 a W 9 u c 2 h p c H M m c X V v d D s 6 W 1 0 s J n F 1 b 3 Q 7 Y 2 9 s d W 1 u S W R l b n R p d G l l c y Z x d W 9 0 O z p b J n F 1 b 3 Q 7 U 2 V j d G l v b j E v d H J h d m V s L 0 F 1 d G 9 S Z W 1 v d m V k Q 2 9 s d W 1 u c z E u e 2 R l c 3 R p b m F 0 a W 9 u L D B 9 J n F 1 b 3 Q 7 L C Z x d W 9 0 O 1 N l Y 3 R p b 2 4 x L 3 R y Y X Z l b C 9 B d X R v U m V t b 3 Z l Z E N v b H V t b n M x L n t k a X N 0 c m l j d F 9 j Y X V n a H Q s M X 0 m c X V v d D s s J n F 1 b 3 Q 7 U 2 V j d G l v b j E v d H J h d m V s L 0 F 1 d G 9 S Z W 1 v d m V k Q 2 9 s d W 1 u c z E u e 3 B s Y W N l X 2 9 y a W d p b i w y f S Z x d W 9 0 O y w m c X V v d D t T Z W N 0 a W 9 u M S 9 0 c m F 2 Z W w v Q X V 0 b 1 J l b W 9 2 Z W R D b 2 x 1 b W 5 z M S 5 7 c m V n a W 9 u L D N 9 J n F 1 b 3 Q 7 X S w m c X V v d D t D b 2 x 1 b W 5 D b 3 V u d C Z x d W 9 0 O z o 0 L C Z x d W 9 0 O 0 t l e U N v b H V t b k 5 h b W V z J n F 1 b 3 Q 7 O l t d L C Z x d W 9 0 O 0 N v b H V t b k l k Z W 5 0 a X R p Z X M m c X V v d D s 6 W y Z x d W 9 0 O 1 N l Y 3 R p b 2 4 x L 3 R y Y X Z l b C 9 B d X R v U m V t b 3 Z l Z E N v b H V t b n M x L n t k Z X N 0 a W 5 h d G l v b i w w f S Z x d W 9 0 O y w m c X V v d D t T Z W N 0 a W 9 u M S 9 0 c m F 2 Z W w v Q X V 0 b 1 J l b W 9 2 Z W R D b 2 x 1 b W 5 z M S 5 7 Z G l z d H J p Y 3 R f Y 2 F 1 Z 2 h 0 L D F 9 J n F 1 b 3 Q 7 L C Z x d W 9 0 O 1 N l Y 3 R p b 2 4 x L 3 R y Y X Z l b C 9 B d X R v U m V t b 3 Z l Z E N v b H V t b n M x L n t w b G F j Z V 9 v c m l n a W 4 s M n 0 m c X V v d D s s J n F 1 b 3 Q 7 U 2 V j d G l v b j E v d H J h d m V s L 0 F 1 d G 9 S Z W 1 v d m V k Q 2 9 s d W 1 u c z E u e 3 J l Z 2 l v b i w z f S Z x d W 9 0 O 1 0 s J n F 1 b 3 Q 7 U m V s Y X R p b 2 5 z a G l w S W 5 m b y Z x d W 9 0 O z p b X X 0 i I C 8 + P E V u d H J 5 I F R 5 c G U 9 I l F 1 Z X J 5 S U Q i I F Z h b H V l P S J z M z d l N T N k Z D g t Y T J l M y 0 0 Y j E 5 L W I 1 N 2 E t Z T N l Y 2 N k M D A 2 M z E z I i A v P j x F b n R y e S B U e X B l P S J G a W x s R X J y b 3 J D b 2 R l I i B W Y W x 1 Z T 0 i c 1 V u a 2 5 v d 2 4 i I C 8 + P E V u d H J 5 I F R 5 c G U 9 I k Z p b G x U Y X J n Z X Q i I F Z h b H V l P S J z d H J h d m V s I i A v P j x F b n R y e S B U e X B l P S J M b 2 F k Z W R U b 0 F u Y W x 5 c 2 l z U 2 V y d m l j Z X M i I F Z h b H V l P S J s M C I g L z 4 8 R W 5 0 c n k g V H l w Z T 0 i Q W R k Z W R U b 0 R h d G F N b 2 R l b C I g V m F s d W U 9 I m w w I i A v P j w v U 3 R h Y m x l R W 5 0 c m l l c z 4 8 L 0 l 0 Z W 0 + P E l 0 Z W 0 + P E l 0 Z W 1 M b 2 N h d G l v b j 4 8 S X R l b V R 5 c G U + R m 9 y b X V s Y T w v S X R l b V R 5 c G U + P E l 0 Z W 1 Q Y X R o P l N l Y 3 R p b 2 4 x L 3 R y Y X Z l b C 9 T b 3 V y Y 2 U 8 L 0 l 0 Z W 1 Q Y X R o P j w v S X R l b U x v Y 2 F 0 a W 9 u P j x T d G F i b G V F b n R y a W V z I C 8 + P C 9 J d G V t P j x J d G V t P j x J d G V t T G 9 j Y X R p b 2 4 + P E l 0 Z W 1 U e X B l P k Z v c m 1 1 b G E 8 L 0 l 0 Z W 1 U e X B l P j x J d G V t U G F 0 a D 5 T Z W N 0 a W 9 u M S 9 0 c m F 2 Z W w v Q 2 h h b m d l Z C U y M F R 5 c G U 8 L 0 l 0 Z W 1 Q Y X R o P j w v S X R l b U x v Y 2 F 0 a W 9 u P j x T d G F i b G V F b n R y a W V z I C 8 + P C 9 J d G V t P j x J d G V t P j x J d G V t T G 9 j Y X R p b 2 4 + P E l 0 Z W 1 U e X B l P k Z v c m 1 1 b G E 8 L 0 l 0 Z W 1 U e X B l P j x J d G V t U G F 0 a D 5 T Z W N 0 a W 9 u M S 9 0 c m F 2 Z W w v U m V t b 3 Z l Z C U y M E N v b H V t b n M 8 L 0 l 0 Z W 1 Q Y X R o P j w v S X R l b U x v Y 2 F 0 a W 9 u P j x T d G F i b G V F b n R y a W V z I C 8 + P C 9 J d G V t P j x J d G V t P j x J d G V t T G 9 j Y X R p b 2 4 + P E l 0 Z W 1 U e X B l P k Z v c m 1 1 b G E 8 L 0 l 0 Z W 1 U e X B l P j x J d G V t U G F 0 a D 5 T Z W N 0 a W 9 u M S 9 0 c m F 2 Z W w v Q 2 h h b m d l Z C U y M F R 5 c G U x P C 9 J d G V t U G F 0 a D 4 8 L 0 l 0 Z W 1 M b 2 N h d G l v b j 4 8 U 3 R h Y m x l R W 5 0 c m l l c y A v P j w v S X R l b T 4 8 S X R l b T 4 8 S X R l b U x v Y 2 F 0 a W 9 u P j x J d G V t V H l w Z T 5 G b 3 J t d W x h P C 9 J d G V t V H l w Z T 4 8 S X R l b V B h d G g + U 2 V j d G l v b j E v d H J h d m V s L 0 F k Z G V k J T I w Q 3 V z d G 9 t P C 9 J d G V t U G F 0 a D 4 8 L 0 l 0 Z W 1 M b 2 N h d G l v b j 4 8 U 3 R h Y m x l R W 5 0 c m l l c y A v P j w v S X R l b T 4 8 S X R l b T 4 8 S X R l b U x v Y 2 F 0 a W 9 u P j x J d G V t V H l w Z T 5 G b 3 J t d W x h P C 9 J d G V t V H l w Z T 4 8 S X R l b V B h d G g + U 2 V j d G l v b j E v d H J h d m V s L 0 N o Y W 5 n Z W Q l M j B U e X B l M j w v S X R l b V B h d G g + P C 9 J d G V t T G 9 j Y X R p b 2 4 + P F N 0 Y W J s Z U V u d H J p Z X M g L z 4 8 L 0 l 0 Z W 0 + P E l 0 Z W 0 + P E l 0 Z W 1 M b 2 N h d G l v b j 4 8 S X R l b V R 5 c G U + R m 9 y b X V s Y T w v S X R l b V R 5 c G U + P E l 0 Z W 1 Q Y X R o P l N l Y 3 R p b 2 4 x L 3 R y Y X Z l b C 9 S Z X B s Y W N l Z C U y M F Z h b H V l P C 9 J d G V t U G F 0 a D 4 8 L 0 l 0 Z W 1 M b 2 N h d G l v b j 4 8 U 3 R h Y m x l R W 5 0 c m l l c y A v P j w v S X R l b T 4 8 S X R l b T 4 8 S X R l b U x v Y 2 F 0 a W 9 u P j x J d G V t V H l w Z T 5 G b 3 J t d W x h P C 9 J d G V t V H l w Z T 4 8 S X R l b V B h d G g + U 2 V j d G l v b j E v d H J h d m V s L 0 F k Z G V k J T I w Q 3 V z d G 9 t M T w v S X R l b V B h d G g + P C 9 J d G V t T G 9 j Y X R p b 2 4 + P F N 0 Y W J s Z U V u d H J p Z X M g L z 4 8 L 0 l 0 Z W 0 + P E l 0 Z W 0 + P E l 0 Z W 1 M b 2 N h d G l v b j 4 8 S X R l b V R 5 c G U + R m 9 y b X V s Y T w v S X R l b V R 5 c G U + P E l 0 Z W 1 Q Y X R o P l N l Y 3 R p b 2 4 x L 3 R y Y X Z l b C 9 D a G F u Z 2 V k J T I w V H l w Z T M 8 L 0 l 0 Z W 1 Q Y X R o P j w v S X R l b U x v Y 2 F 0 a W 9 u P j x T d G F i b G V F b n R y a W V z I C 8 + P C 9 J d G V t P j x J d G V t P j x J d G V t T G 9 j Y X R p b 2 4 + P E l 0 Z W 1 U e X B l P k Z v c m 1 1 b G E 8 L 0 l 0 Z W 1 U e X B l P j x J d G V t U G F 0 a D 5 T Z W N 0 a W 9 u M S 9 0 c m F 2 Z W w v U m V w b G F j Z W Q l M j B W Y W x 1 Z T E 8 L 0 l 0 Z W 1 Q Y X R o P j w v S X R l b U x v Y 2 F 0 a W 9 u P j x T d G F i b G V F b n R y a W V z I C 8 + P C 9 J d G V t P j x J d G V t P j x J d G V t T G 9 j Y X R p b 2 4 + P E l 0 Z W 1 U e X B l P k Z v c m 1 1 b G E 8 L 0 l 0 Z W 1 U e X B l P j x J d G V t U G F 0 a D 5 T Z W N 0 a W 9 u M S 9 0 c m F 2 Z W w v R m l s d G V y Z W Q l M j B S b 3 d z P C 9 J d G V t U G F 0 a D 4 8 L 0 l 0 Z W 1 M b 2 N h d G l v b j 4 8 U 3 R h Y m x l R W 5 0 c m l l c y A v P j w v S X R l b T 4 8 S X R l b T 4 8 S X R l b U x v Y 2 F 0 a W 9 u P j x J d G V t V H l w Z T 5 G b 3 J t d W x h P C 9 J d G V t V H l w Z T 4 8 S X R l b V B h d G g + U 2 V j d G l v b j E v d H J h d m V s L 1 J l b W 9 2 Z W Q l M j B P d G h l c i U y M E N v b H V t b n M 8 L 0 l 0 Z W 1 Q Y X R o P j w v S X R l b U x v Y 2 F 0 a W 9 u P j x T d G F i b G V F b n R y a W V z I C 8 + P C 9 J d G V t P j x J d G V t P j x J d G V t T G 9 j Y X R p b 2 4 + P E l 0 Z W 1 U e X B l P k Z v c m 1 1 b G E 8 L 0 l 0 Z W 1 U e X B l P j x J d G V t U G F 0 a D 5 T Z W N 0 a W 9 u M S 9 0 c m F 2 Z W w v U m V v c m R l c m V k J T I w Q 2 9 s d W 1 u c z w v S X R l b V B h d G g + P C 9 J d G V t T G 9 j Y X R p b 2 4 + P F N 0 Y W J s Z U V u d H J p Z X M g L z 4 8 L 0 l 0 Z W 0 + P E l 0 Z W 0 + P E l 0 Z W 1 M b 2 N h d G l v b j 4 8 S X R l b V R 5 c G U + R m 9 y b X V s Y T w v S X R l b V R 5 c G U + P E l 0 Z W 1 Q Y X R o P l N l Y 3 R p b 2 4 x L 3 R y Y X Z l b C 9 S Z W 5 h b W V k J T I w Q 2 9 s d W 1 u c z w v S X R l b V B h d G g + P C 9 J d G V t T G 9 j Y X R p b 2 4 + P F N 0 Y W J s Z U V u d H J p Z X M g L z 4 8 L 0 l 0 Z W 0 + P E l 0 Z W 0 + P E l 0 Z W 1 M b 2 N h d G l v b j 4 8 S X R l b V R 5 c G U + R m 9 y b X V s Y T w v S X R l b V R 5 c G U + P E l 0 Z W 1 Q Y X R o P l N l Y 3 R p b 2 4 x L 3 R y Y X Z l b C 9 G a W x 0 Z X J l Z C U y M F J v d 3 M x P C 9 J d G V t U G F 0 a D 4 8 L 0 l 0 Z W 1 M b 2 N h d G l v b j 4 8 U 3 R h Y m x l R W 5 0 c m l l c y A v P j w v S X R l b T 4 8 S X R l b T 4 8 S X R l b U x v Y 2 F 0 a W 9 u P j x J d G V t V H l w Z T 5 G b 3 J t d W x h P C 9 J d G V t V H l w Z T 4 8 S X R l b V B h d G g + U 2 V j d G l v b j E v b G 9 j Y W x f d H J h d m 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y L T E w L T A x V D E z O j E x O j E w L j Y 4 N T g z O T F a I i A v P j x F b n R y e S B U e X B l P S J G a W x s Q 2 9 s d W 1 u V H l w Z X M i I F Z h b H V l P S J z Q m d Z P S I g L z 4 8 R W 5 0 c n k g V H l w Z T 0 i R m l s b E N v b H V t b k 5 h b W V z I i B W Y W x 1 Z T 0 i c 1 s m c X V v d D t w b G F j Z V 9 v c m l n a W 4 m c X V v d D s s J n F 1 b 3 Q 7 Z G V z d G l u Y X R p b 2 4 m c X V v d D t d I i A v P j x F b n R y e S B U e X B l P S J G a W x s U 3 R h d H V z I i B W Y W x 1 Z T 0 i c 0 N v b X B s Z X R l I i A v P j x F b n R y e S B U e X B l P S J G a W x s Q 2 9 1 b n Q i I F Z h b H V l P S J s M T M i I C 8 + P E V u d H J 5 I F R 5 c G U 9 I k Z p b G x F c n J v c k N v d W 5 0 I i B W Y W x 1 Z T 0 i b D A i I C 8 + P E V u d H J 5 I F R 5 c G U 9 I l J l b G F 0 a W 9 u c 2 h p c E l u Z m 9 D b 2 5 0 Y W l u Z X I i I F Z h b H V l P S J z e y Z x d W 9 0 O 2 N v b H V t b k N v d W 5 0 J n F 1 b 3 Q 7 O j I s J n F 1 b 3 Q 7 a 2 V 5 Q 2 9 s d W 1 u T m F t Z X M m c X V v d D s 6 W 1 0 s J n F 1 b 3 Q 7 c X V l c n l S Z W x h d G l v b n N o a X B z J n F 1 b 3 Q 7 O l t d L C Z x d W 9 0 O 2 N v b H V t b k l k Z W 5 0 a X R p Z X M m c X V v d D s 6 W y Z x d W 9 0 O 1 N l Y 3 R p b 2 4 x L 2 x v Y 2 F s X 3 R y Y X Z l b C 9 B d X R v U m V t b 3 Z l Z E N v b H V t b n M x L n t w b G F j Z V 9 v c m l n a W 4 s M H 0 m c X V v d D s s J n F 1 b 3 Q 7 U 2 V j d G l v b j E v b G 9 j Y W x f d H J h d m V s L 0 F 1 d G 9 S Z W 1 v d m V k Q 2 9 s d W 1 u c z E u e 2 R l c 3 R p b m F 0 a W 9 u L D F 9 J n F 1 b 3 Q 7 X S w m c X V v d D t D b 2 x 1 b W 5 D b 3 V u d C Z x d W 9 0 O z o y L C Z x d W 9 0 O 0 t l e U N v b H V t b k 5 h b W V z J n F 1 b 3 Q 7 O l t d L C Z x d W 9 0 O 0 N v b H V t b k l k Z W 5 0 a X R p Z X M m c X V v d D s 6 W y Z x d W 9 0 O 1 N l Y 3 R p b 2 4 x L 2 x v Y 2 F s X 3 R y Y X Z l b C 9 B d X R v U m V t b 3 Z l Z E N v b H V t b n M x L n t w b G F j Z V 9 v c m l n a W 4 s M H 0 m c X V v d D s s J n F 1 b 3 Q 7 U 2 V j d G l v b j E v b G 9 j Y W x f d H J h d m V s L 0 F 1 d G 9 S Z W 1 v d m V k Q 2 9 s d W 1 u c z E u e 2 R l c 3 R p b m F 0 a W 9 u L D F 9 J n F 1 b 3 Q 7 X S w m c X V v d D t S Z W x h d G l v b n N o a X B J b m Z v J n F 1 b 3 Q 7 O l t d f S I g L z 4 8 R W 5 0 c n k g V H l w Z T 0 i R m l s b F R h c m d l d C I g V m F s d W U 9 I n N s b 2 N h b F 9 0 c m F 2 Z W w 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s b 2 N h b F 9 0 c m F 2 Z W w v U 2 9 1 c m N l P C 9 J d G V t U G F 0 a D 4 8 L 0 l 0 Z W 1 M b 2 N h d G l v b j 4 8 U 3 R h Y m x l R W 5 0 c m l l c y A v P j w v S X R l b T 4 8 S X R l b T 4 8 S X R l b U x v Y 2 F 0 a W 9 u P j x J d G V t V H l w Z T 5 G b 3 J t d W x h P C 9 J d G V t V H l w Z T 4 8 S X R l b V B h d G g + U 2 V j d G l v b j E v b G 9 j Y W x f d H J h d m V s L 0 N o Y W 5 n Z W Q l M j B U e X B l P C 9 J d G V t U G F 0 a D 4 8 L 0 l 0 Z W 1 M b 2 N h d G l v b j 4 8 U 3 R h Y m x l R W 5 0 c m l l c y A v P j w v S X R l b T 4 8 S X R l b T 4 8 S X R l b U x v Y 2 F 0 a W 9 u P j x J d G V t V H l w Z T 5 G b 3 J t d W x h P C 9 J d G V t V H l w Z T 4 8 S X R l b V B h d G g + U 2 V j d G l v b j E v b G 9 j Y W x f d H J h d m V s L 1 J l b W 9 2 Z W Q l M j B D b 2 x 1 b W 5 z P C 9 J d G V t U G F 0 a D 4 8 L 0 l 0 Z W 1 M b 2 N h d G l v b j 4 8 U 3 R h Y m x l R W 5 0 c m l l c y A v P j w v S X R l b T 4 8 S X R l b T 4 8 S X R l b U x v Y 2 F 0 a W 9 u P j x J d G V t V H l w Z T 5 G b 3 J t d W x h P C 9 J d G V t V H l w Z T 4 8 S X R l b V B h d G g + U 2 V j d G l v b j E v b G 9 j Y W x f d H J h d m V s L 0 N o Y W 5 n Z W Q l M j B U e X B l M T w v S X R l b V B h d G g + P C 9 J d G V t T G 9 j Y X R p b 2 4 + P F N 0 Y W J s Z U V u d H J p Z X M g L z 4 8 L 0 l 0 Z W 0 + P E l 0 Z W 0 + P E l 0 Z W 1 M b 2 N h d G l v b j 4 8 S X R l b V R 5 c G U + R m 9 y b X V s Y T w v S X R l b V R 5 c G U + P E l 0 Z W 1 Q Y X R o P l N l Y 3 R p b 2 4 x L 2 x v Y 2 F s X 3 R y Y X Z l b C 9 B Z G R l Z C U y M E N 1 c 3 R v b T w v S X R l b V B h d G g + P C 9 J d G V t T G 9 j Y X R p b 2 4 + P F N 0 Y W J s Z U V u d H J p Z X M g L z 4 8 L 0 l 0 Z W 0 + P E l 0 Z W 0 + P E l 0 Z W 1 M b 2 N h d G l v b j 4 8 S X R l b V R 5 c G U + R m 9 y b X V s Y T w v S X R l b V R 5 c G U + P E l 0 Z W 1 Q Y X R o P l N l Y 3 R p b 2 4 x L 2 x v Y 2 F s X 3 R y Y X Z l b C 9 D a G F u Z 2 V k J T I w V H l w Z T I 8 L 0 l 0 Z W 1 Q Y X R o P j w v S X R l b U x v Y 2 F 0 a W 9 u P j x T d G F i b G V F b n R y a W V z I C 8 + P C 9 J d G V t P j x J d G V t P j x J d G V t T G 9 j Y X R p b 2 4 + P E l 0 Z W 1 U e X B l P k Z v c m 1 1 b G E 8 L 0 l 0 Z W 1 U e X B l P j x J d G V t U G F 0 a D 5 T Z W N 0 a W 9 u M S 9 s b 2 N h b F 9 0 c m F 2 Z W w v U m V w b G F j Z W Q l M j B W Y W x 1 Z T w v S X R l b V B h d G g + P C 9 J d G V t T G 9 j Y X R p b 2 4 + P F N 0 Y W J s Z U V u d H J p Z X M g L z 4 8 L 0 l 0 Z W 0 + P E l 0 Z W 0 + P E l 0 Z W 1 M b 2 N h d G l v b j 4 8 S X R l b V R 5 c G U + R m 9 y b X V s Y T w v S X R l b V R 5 c G U + P E l 0 Z W 1 Q Y X R o P l N l Y 3 R p b 2 4 x L 2 x v Y 2 F s X 3 R y Y X Z l b C 9 B Z G R l Z C U y M E N 1 c 3 R v b T E 8 L 0 l 0 Z W 1 Q Y X R o P j w v S X R l b U x v Y 2 F 0 a W 9 u P j x T d G F i b G V F b n R y a W V z I C 8 + P C 9 J d G V t P j x J d G V t P j x J d G V t T G 9 j Y X R p b 2 4 + P E l 0 Z W 1 U e X B l P k Z v c m 1 1 b G E 8 L 0 l 0 Z W 1 U e X B l P j x J d G V t U G F 0 a D 5 T Z W N 0 a W 9 u M S 9 s b 2 N h b F 9 0 c m F 2 Z W w v Q 2 h h b m d l Z C U y M F R 5 c G U z P C 9 J d G V t U G F 0 a D 4 8 L 0 l 0 Z W 1 M b 2 N h d G l v b j 4 8 U 3 R h Y m x l R W 5 0 c m l l c y A v P j w v S X R l b T 4 8 S X R l b T 4 8 S X R l b U x v Y 2 F 0 a W 9 u P j x J d G V t V H l w Z T 5 G b 3 J t d W x h P C 9 J d G V t V H l w Z T 4 8 S X R l b V B h d G g + U 2 V j d G l v b j E v b G 9 j Y W x f d H J h d m V s L 1 J l c G x h Y 2 V k J T I w V m F s d W U x P C 9 J d G V t U G F 0 a D 4 8 L 0 l 0 Z W 1 M b 2 N h d G l v b j 4 8 U 3 R h Y m x l R W 5 0 c m l l c y A v P j w v S X R l b T 4 8 S X R l b T 4 8 S X R l b U x v Y 2 F 0 a W 9 u P j x J d G V t V H l w Z T 5 G b 3 J t d W x h P C 9 J d G V t V H l w Z T 4 8 S X R l b V B h d G g + U 2 V j d G l v b j E v b G 9 j Y W x f d H J h d m V s L 0 Z p b H R l c m V k J T I w U m 9 3 c z w v S X R l b V B h d G g + P C 9 J d G V t T G 9 j Y X R p b 2 4 + P F N 0 Y W J s Z U V u d H J p Z X M g L z 4 8 L 0 l 0 Z W 0 + P E l 0 Z W 0 + P E l 0 Z W 1 M b 2 N h d G l v b j 4 8 S X R l b V R 5 c G U + R m 9 y b X V s Y T w v S X R l b V R 5 c G U + P E l 0 Z W 1 Q Y X R o P l N l Y 3 R p b 2 4 x L 2 x v Y 2 F s X 3 R y Y X Z l b C 9 S Z W 1 v d m V k J T I w T 3 R o Z X I l M j B D b 2 x 1 b W 5 z P C 9 J d G V t U G F 0 a D 4 8 L 0 l 0 Z W 1 M b 2 N h d G l v b j 4 8 U 3 R h Y m x l R W 5 0 c m l l c y A v P j w v S X R l b T 4 8 S X R l b T 4 8 S X R l b U x v Y 2 F 0 a W 9 u P j x J d G V t V H l w Z T 5 G b 3 J t d W x h P C 9 J d G V t V H l w Z T 4 8 S X R l b V B h d G g + U 2 V j d G l v b j E v b G 9 j Y W x f d H J h d m V s L 1 J l b 3 J k Z X J l Z C U y M E N v b H V t b n M 8 L 0 l 0 Z W 1 Q Y X R o P j w v S X R l b U x v Y 2 F 0 a W 9 u P j x T d G F i b G V F b n R y a W V z I C 8 + P C 9 J d G V t P j x J d G V t P j x J d G V t T G 9 j Y X R p b 2 4 + P E l 0 Z W 1 U e X B l P k Z v c m 1 1 b G E 8 L 0 l 0 Z W 1 U e X B l P j x J d G V t U G F 0 a D 5 T Z W N 0 a W 9 u M S 9 s b 2 N h b F 9 0 c m F 2 Z W w v U m V u Y W 1 l Z C U y M E N v b H V t b n M 8 L 0 l 0 Z W 1 Q Y X R o P j w v S X R l b U x v Y 2 F 0 a W 9 u P j x T d G F i b G V F b n R y a W V z I C 8 + P C 9 J d G V t P j x J d G V t P j x J d G V t T G 9 j Y X R p b 2 4 + P E l 0 Z W 1 U e X B l P k Z v c m 1 1 b G E 8 L 0 l 0 Z W 1 U e X B l P j x J d G V t U G F 0 a D 5 T Z W N 0 a W 9 u M S 9 s b 2 N h b F 9 0 c m F 2 Z W w v R m l s d G V y Z W Q l M j B S b 3 d z M T w v S X R l b V B h d G g + P C 9 J d G V t T G 9 j Y X R p b 2 4 + P F N 0 Y W J s Z U V u d H J p Z X M g L z 4 8 L 0 l 0 Z W 0 + P E l 0 Z W 0 + P E l 0 Z W 1 M b 2 N h d G l v b j 4 8 S X R l b V R 5 c G U + R m 9 y b X V s Y T w v S X R l b V R 5 c G U + P E l 0 Z W 1 Q Y X R o P l N l Y 3 R p b 2 4 x L 2 x v Y 2 F s X 3 R y Y X Z l b C 9 S Z W 1 v d m V k J T I w Q 2 9 s d W 1 u c z E 8 L 0 l 0 Z W 1 Q Y X R o P j w v S X R l b U x v Y 2 F 0 a W 9 u P j x T d G F i b G V F b n R y a W V z I C 8 + P C 9 J d G V t P j x J d G V t P j x J d G V t T G 9 j Y X R p b 2 4 + P E l 0 Z W 1 U e X B l P k Z v c m 1 1 b G E 8 L 0 l 0 Z W 1 U e X B l P j x J d G V t U G F 0 a D 5 T Z W N 0 a W 9 u M S 9 s b 2 N h b F 9 0 c m F 2 Z W w v U m V t b 3 Z l Z C U y M E R 1 c G x p Y 2 F 0 Z X M 8 L 0 l 0 Z W 1 Q Y X R o P j w v S X R l b U x v Y 2 F 0 a W 9 u P j x T d G F i b G V F b n R y a W V z I C 8 + P C 9 J d G V t P j x J d G V t P j x J d G V t T G 9 j Y X R p b 2 4 + P E l 0 Z W 1 U e X B l P k Z v c m 1 1 b G E 8 L 0 l 0 Z W 1 U e X B l P j x J d G V t U G F 0 a D 5 T Z W N 0 a W 9 u M S 9 s b 2 N h b F 9 0 c m F 2 Z W w v U m V v c m R l c m V k J T I w Q 2 9 s d W 1 u c z E 8 L 0 l 0 Z W 1 Q Y X R o P j w v S X R l b U x v Y 2 F 0 a W 9 u P j x T d G F i b G V F b n R y a W V z I C 8 + P C 9 J d G V t P j x J d G V t P j x J d G V t T G 9 j Y X R p b 2 4 + P E l 0 Z W 1 U e X B l P k Z v c m 1 1 b G E 8 L 0 l 0 Z W 1 U e X B l P j x J d G V t U G F 0 a D 5 T Z W N 0 a W 9 u M S 9 s b 2 N h b F 9 0 c m F 2 Z W w v U 2 9 y d G V k J T I w U m 9 3 c z w v S X R l b V B h d G g + P C 9 J d G V t T G 9 j Y X R p b 2 4 + P F N 0 Y W J s Z U V u d H J p Z X M g L z 4 8 L 0 l 0 Z W 0 + P E l 0 Z W 0 + P E l 0 Z W 1 M b 2 N h d G l v b j 4 8 S X R l b V R 5 c G U + R m 9 y b X V s Y T w v S X R l b V R 5 c G U + P E l 0 Z W 1 Q Y X R o P l N l Y 3 R p b 2 4 x L 2 N s Z W F u Z W Q v U m V t b 3 Z l Z C U y M E N v b H V t b n M x P C 9 J d G V t U G F 0 a D 4 8 L 0 l 0 Z W 1 M b 2 N h d G l v b j 4 8 U 3 R h Y m x l R W 5 0 c m l l c y A v P j w v S X R l b T 4 8 L 0 l 0 Z W 1 z P j w v T G 9 j Y W x Q Y W N r Y W d l T W V 0 Y W R h d G F G a W x l P h Y A A A B Q S w U G A A A A A A A A A A A A A A A A A A A A A A A A J g E A A A E A A A D Q j J 3 f A R X R E Y x 6 A M B P w p f r A Q A A A O h e f M o v Z Y x E s R 7 D w Y K c 6 h 8 A A A A A A g A A A A A A E G Y A A A A B A A A g A A A A + u W g r j i 2 7 V o s x 9 I B L o E t X + E u Q 9 p V 7 O L 2 D Q c W p q Q J 7 G E A A A A A D o A A A A A C A A A g A A A A H E a k K X m M f T S X Q r 4 M 5 g M + D 2 B + D 5 F H O 3 D h 0 f J + U k 7 y q M p Q A A A A o Y P o m H a t f G e N x o a F m 6 C K I v C 3 N i K i s H n O v b o 4 l K d 5 3 8 I p V m w + b N j B t Z V G f m X R 3 v 6 s j s 6 d P 5 q Z M n n i d i F 6 0 a d W Q + Y D 8 c x T T D u t F j u 9 A 8 p x Y Q 1 A A A A A l u S v / Q 2 P X f b 5 0 0 O 6 2 p N r 9 N U D W m A F N 4 P q o z F 0 B m K v y 6 m 7 P m j t 2 u n Q I 2 w E F g 9 N P I O q q p M S J e r 9 X v 9 e 9 a K p 1 d N c 3 w = = < / D a t a M a s h u p > 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c l e a n e d _ b b 1 b 9 b c 7 - 1 3 6 f - 4 6 4 e - a 4 7 2 - b d 1 d 2 2 7 c d 7 5 f ] ] > < / 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l e a n e d _ b b 1 b 9 b c 7 - 1 3 6 f - 4 6 4 e - a 4 7 2 - b d 1 d 2 2 7 c d 7 5 f " > < C u s t o m C o n t e n t > < ! [ C D A T A [ < T a b l e W i d g e t G r i d S e r i a l i z a t i o n   x m l n s : x s d = " h t t p : / / w w w . w 3 . o r g / 2 0 0 1 / X M L S c h e m a "   x m l n s : x s i = " h t t p : / / w w w . w 3 . o r g / 2 0 0 1 / X M L S c h e m a - i n s t a n c e " > < C o l u m n S u g g e s t e d T y p e   / > < C o l u m n F o r m a t   / > < C o l u m n A c c u r a c y   / > < C o l u m n C u r r e n c y S y m b o l   / > < C o l u m n P o s i t i v e P a t t e r n   / > < C o l u m n N e g a t i v e P a t t e r n   / > < C o l u m n W i d t h s > < i t e m > < k e y > < s t r i n g > l i n k < / s t r i n g > < / k e y > < v a l u e > < i n t > 7 0 < / i n t > < / v a l u e > < / i t e m > < i t e m > < k e y > < s t r i n g > s i t e < / s t r i n g > < / k e y > < v a l u e > < i n t > 7 0 < / i n t > < / v a l u e > < / i t e m > < i t e m > < k e y > < s t r i n g > a r t i c l e _ d a t e < / s t r i n g > < / k e y > < v a l u e > < i n t > 1 3 4 < / i n t > < / v a l u e > < / i t e m > < i t e m > < k e y > < s t r i n g > q u a n t i t y _ v a l u e < / s t r i n g > < / k e y > < v a l u e > < i n t > 1 5 8 < / i n t > < / v a l u e > < / i t e m > < i t e m > < k e y > < s t r i n g > q u a n t i t y _ m e a s u r e < / s t r i n g > < / k e y > < v a l u e > < i n t > 1 8 4 < / i n t > < / v a l u e > < / i t e m > < i t e m > < k e y > < s t r i n g > q u a n t i t y _ u n i t _ w e i g h t ( k g s ) < / s t r i n g > < / k e y > < v a l u e > < i n t > 2 4 6 < / i n t > < / v a l u e > < / i t e m > < i t e m > < k e y > < s t r i n g > q u a n t i t y _ t o t a l _ w e i g h t ( k g s ) < / s t r i n g > < / k e y > < v a l u e > < i n t > 2 5 1 < / i n t > < / v a l u e > < / i t e m > < i t e m > < k e y > < s t r i n g > c a s e < / s t r i n g > < / k e y > < v a l u e > < i n t > 7 7 < / i n t > < / v a l u e > < / i t e m > < i t e m > < k e y > < s t r i n g > l o c a t i o n < / s t r i n g > < / k e y > < v a l u e > < i n t > 1 0 5 < / i n t > < / v a l u e > < / i t e m > < i t e m > < k e y > < s t r i n g > d i s t r i c t < / s t r i n g > < / k e y > < v a l u e > < i n t > 9 6 < / i n t > < / v a l u e > < / i t e m > < i t e m > < k e y > < s t r i n g > c r i m e < / s t r i n g > < / k e y > < v a l u e > < i n t > 8 6 < / i n t > < / v a l u e > < / i t e m > < i t e m > < k e y > < s t r i n g > n o _ o f f e n d e r s < / s t r i n g > < / k e y > < v a l u e > < i n t > 1 4 6 < / i n t > < / v a l u e > < / i t e m > < i t e m > < k e y > < s t r i n g > n a t i o n a l i t y < / s t r i n g > < / k e y > < v a l u e > < i n t > 1 2 5 < / i n t > < / v a l u e > < / i t e m > < i t e m > < k e y > < s t r i n g > p l a n t s < / s t r i n g > < / k e y > < v a l u e > < i n t > 9 0 < / i n t > < / v a l u e > < / i t e m > < i t e m > < k e y > < s t r i n g > a c r e a g e < / s t r i n g > < / k e y > < v a l u e > < i n t > 1 0 3 < / i n t > < / v a l u e > < / i t e m > < i t e m > < k e y > < s t r i n g > f i e l d _ t y p e < / s t r i n g > < / k e y > < v a l u e > < i n t > 1 1 9 < / i n t > < / v a l u e > < / i t e m > < i t e m > < k e y > < s t r i n g > j u d g e m e n t < / s t r i n g > < / k e y > < v a l u e > < i n t > 1 2 6 < / i n t > < / v a l u e > < / i t e m > < i t e m > < k e y > < s t r i n g > f i n e < / s t r i n g > < / k e y > < v a l u e > < i n t > 7 2 < / i n t > < / v a l u e > < / i t e m > < i t e m > < k e y > < s t r i n g > p r i s o n _ s e n t e n c i n g < / s t r i n g > < / k e y > < v a l u e > < i n t > 1 8 4 < / i n t > < / v a l u e > < / i t e m > < i t e m > < k e y > < s t r i n g > p l a c e _ o r i g i n < / s t r i n g > < / k e y > < v a l u e > < i n t > 1 3 6 < / i n t > < / v a l u e > < / i t e m > < i t e m > < k e y > < s t r i n g > d e s t i n a t i o n < / s t r i n g > < / k e y > < v a l u e > < i n t > 1 3 1 < / i n t > < / v a l u e > < / i t e m > < i t e m > < k e y > < s t r i n g > n o _ b a g s < / s t r i n g > < / k e y > < v a l u e > < i n t > 1 0 8 < / i n t > < / v a l u e > < / i t e m > < i t e m > < k e y > < s t r i n g > t o t a l _ w e i g h t < / s t r i n g > < / k e y > < v a l u e > < i n t > 1 3 9 < / i n t > < / v a l u e > < / i t e m > < i t e m > < k e y > < s t r i n g > r o u t e < / s t r i n g > < / k e y > < v a l u e > < i n t > 3 0 7 < / i n t > < / v a l u e > < / i t e m > < i t e m > < k e y > < s t r i n g > a r t i c l e _ d a t e   ( Y e a r ) < / s t r i n g > < / k e y > < v a l u e > < i n t > 1 8 3 < / i n t > < / v a l u e > < / i t e m > < i t e m > < k e y > < s t r i n g > a r t i c l e _ d a t e   ( Q u a r t e r ) < / s t r i n g > < / k e y > < v a l u e > < i n t > 2 1 1 < / i n t > < / v a l u e > < / i t e m > < i t e m > < k e y > < s t r i n g > a r t i c l e _ d a t e   ( M o n t h   I n d e x ) < / s t r i n g > < / k e y > < v a l u e > < i n t > 2 4 9 < / i n t > < / v a l u e > < / i t e m > < i t e m > < k e y > < s t r i n g > a r t i c l e _ d a t e   ( M o n t h ) < / s t r i n g > < / k e y > < v a l u e > < i n t > 2 0 2 < / i n t > < / v a l u e > < / i t e m > < / C o l u m n W i d t h s > < C o l u m n D i s p l a y I n d e x > < i t e m > < k e y > < s t r i n g > l i n k < / s t r i n g > < / k e y > < v a l u e > < i n t > 0 < / i n t > < / v a l u e > < / i t e m > < i t e m > < k e y > < s t r i n g > s i t e < / s t r i n g > < / k e y > < v a l u e > < i n t > 1 < / i n t > < / v a l u e > < / i t e m > < i t e m > < k e y > < s t r i n g > a r t i c l e _ d a t e < / s t r i n g > < / k e y > < v a l u e > < i n t > 2 < / i n t > < / v a l u e > < / i t e m > < i t e m > < k e y > < s t r i n g > q u a n t i t y _ v a l u e < / s t r i n g > < / k e y > < v a l u e > < i n t > 3 < / i n t > < / v a l u e > < / i t e m > < i t e m > < k e y > < s t r i n g > q u a n t i t y _ m e a s u r e < / s t r i n g > < / k e y > < v a l u e > < i n t > 4 < / i n t > < / v a l u e > < / i t e m > < i t e m > < k e y > < s t r i n g > q u a n t i t y _ u n i t _ w e i g h t ( k g s ) < / s t r i n g > < / k e y > < v a l u e > < i n t > 5 < / i n t > < / v a l u e > < / i t e m > < i t e m > < k e y > < s t r i n g > q u a n t i t y _ t o t a l _ w e i g h t ( k g s ) < / s t r i n g > < / k e y > < v a l u e > < i n t > 6 < / i n t > < / v a l u e > < / i t e m > < i t e m > < k e y > < s t r i n g > c a s e < / s t r i n g > < / k e y > < v a l u e > < i n t > 7 < / i n t > < / v a l u e > < / i t e m > < i t e m > < k e y > < s t r i n g > l o c a t i o n < / s t r i n g > < / k e y > < v a l u e > < i n t > 8 < / i n t > < / v a l u e > < / i t e m > < i t e m > < k e y > < s t r i n g > d i s t r i c t < / s t r i n g > < / k e y > < v a l u e > < i n t > 9 < / i n t > < / v a l u e > < / i t e m > < i t e m > < k e y > < s t r i n g > c r i m e < / s t r i n g > < / k e y > < v a l u e > < i n t > 1 0 < / i n t > < / v a l u e > < / i t e m > < i t e m > < k e y > < s t r i n g > n o _ o f f e n d e r s < / s t r i n g > < / k e y > < v a l u e > < i n t > 1 1 < / i n t > < / v a l u e > < / i t e m > < i t e m > < k e y > < s t r i n g > n a t i o n a l i t y < / s t r i n g > < / k e y > < v a l u e > < i n t > 1 2 < / i n t > < / v a l u e > < / i t e m > < i t e m > < k e y > < s t r i n g > p l a n t s < / s t r i n g > < / k e y > < v a l u e > < i n t > 1 3 < / i n t > < / v a l u e > < / i t e m > < i t e m > < k e y > < s t r i n g > a c r e a g e < / s t r i n g > < / k e y > < v a l u e > < i n t > 1 4 < / i n t > < / v a l u e > < / i t e m > < i t e m > < k e y > < s t r i n g > f i e l d _ t y p e < / s t r i n g > < / k e y > < v a l u e > < i n t > 1 5 < / i n t > < / v a l u e > < / i t e m > < i t e m > < k e y > < s t r i n g > j u d g e m e n t < / s t r i n g > < / k e y > < v a l u e > < i n t > 1 6 < / i n t > < / v a l u e > < / i t e m > < i t e m > < k e y > < s t r i n g > f i n e < / s t r i n g > < / k e y > < v a l u e > < i n t > 1 7 < / i n t > < / v a l u e > < / i t e m > < i t e m > < k e y > < s t r i n g > p r i s o n _ s e n t e n c i n g < / s t r i n g > < / k e y > < v a l u e > < i n t > 1 8 < / i n t > < / v a l u e > < / i t e m > < i t e m > < k e y > < s t r i n g > p l a c e _ o r i g i n < / s t r i n g > < / k e y > < v a l u e > < i n t > 1 9 < / i n t > < / v a l u e > < / i t e m > < i t e m > < k e y > < s t r i n g > d e s t i n a t i o n < / s t r i n g > < / k e y > < v a l u e > < i n t > 2 0 < / i n t > < / v a l u e > < / i t e m > < i t e m > < k e y > < s t r i n g > n o _ b a g s < / s t r i n g > < / k e y > < v a l u e > < i n t > 2 1 < / i n t > < / v a l u e > < / i t e m > < i t e m > < k e y > < s t r i n g > t o t a l _ w e i g h t < / s t r i n g > < / k e y > < v a l u e > < i n t > 2 2 < / i n t > < / v a l u e > < / i t e m > < i t e m > < k e y > < s t r i n g > r o u t e < / s t r i n g > < / k e y > < v a l u e > < i n t > 2 3 < / i n t > < / v a l u e > < / i t e m > < i t e m > < k e y > < s t r i n g > a r t i c l e _ d a t e   ( Y e a r ) < / s t r i n g > < / k e y > < v a l u e > < i n t > 2 4 < / i n t > < / v a l u e > < / i t e m > < i t e m > < k e y > < s t r i n g > a r t i c l e _ d a t e   ( Q u a r t e r ) < / s t r i n g > < / k e y > < v a l u e > < i n t > 2 5 < / i n t > < / v a l u e > < / i t e m > < i t e m > < k e y > < s t r i n g > a r t i c l e _ d a t e   ( M o n t h   I n d e x ) < / s t r i n g > < / k e y > < v a l u e > < i n t > 2 6 < / i n t > < / v a l u e > < / i t e m > < i t e m > < k e y > < s t r i n g > a r t i c l e _ d a t e   ( M o n t h ) < / s t r i n g > < / k e y > < v a l u e > < i n t > 2 7 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 2 0 2 2 - 1 0 - 0 1 T 2 2 : 1 2 : 5 4 . 3 3 3 2 3 1 4 + 0 2 : 0 0 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 C o l u m n s \ l i n k < / K e y > < / a : K e y > < a : V a l u e   i : t y p e = " T a b l e W i d g e t B a s e V i e w S t a t e " / > < / a : K e y V a l u e O f D i a g r a m O b j e c t K e y a n y T y p e z b w N T n L X > < a : K e y V a l u e O f D i a g r a m O b j e c t K e y a n y T y p e z b w N T n L X > < a : K e y > < K e y > C o l u m n s \ s i t e < / K e y > < / a : K e y > < a : V a l u e   i : t y p e = " T a b l e W i d g e t B a s e V i e w S t a t e " / > < / a : K e y V a l u e O f D i a g r a m O b j e c t K e y a n y T y p e z b w N T n L X > < a : K e y V a l u e O f D i a g r a m O b j e c t K e y a n y T y p e z b w N T n L X > < a : K e y > < K e y > C o l u m n s \ a r t i c l e _ d a t e < / K e y > < / a : K e y > < a : V a l u e   i : t y p e = " T a b l e W i d g e t B a s e V i e w S t a t e " / > < / a : K e y V a l u e O f D i a g r a m O b j e c t K e y a n y T y p e z b w N T n L X > < a : K e y V a l u e O f D i a g r a m O b j e c t K e y a n y T y p e z b w N T n L X > < a : K e y > < K e y > C o l u m n s \ q u a n t i t y _ v a l u e < / K e y > < / a : K e y > < a : V a l u e   i : t y p e = " T a b l e W i d g e t B a s e V i e w S t a t e " / > < / a : K e y V a l u e O f D i a g r a m O b j e c t K e y a n y T y p e z b w N T n L X > < a : K e y V a l u e O f D i a g r a m O b j e c t K e y a n y T y p e z b w N T n L X > < a : K e y > < K e y > C o l u m n s \ q u a n t i t y _ m e a s u r e < / K e y > < / a : K e y > < a : V a l u e   i : t y p e = " T a b l e W i d g e t B a s e V i e w S t a t e " / > < / a : K e y V a l u e O f D i a g r a m O b j e c t K e y a n y T y p e z b w N T n L X > < a : K e y V a l u e O f D i a g r a m O b j e c t K e y a n y T y p e z b w N T n L X > < a : K e y > < K e y > C o l u m n s \ q u a n t i t y _ u n i t _ w e i g h t ( k g s ) < / K e y > < / a : K e y > < a : V a l u e   i : t y p e = " T a b l e W i d g e t B a s e V i e w S t a t e " / > < / a : K e y V a l u e O f D i a g r a m O b j e c t K e y a n y T y p e z b w N T n L X > < a : K e y V a l u e O f D i a g r a m O b j e c t K e y a n y T y p e z b w N T n L X > < a : K e y > < K e y > C o l u m n s \ q u a n t i t y _ t o t a l _ w e i g h t ( k g s ) < / K e y > < / a : K e y > < a : V a l u e   i : t y p e = " T a b l e W i d g e t B a s e V i e w S t a t e " / > < / a : K e y V a l u e O f D i a g r a m O b j e c t K e y a n y T y p e z b w N T n L X > < a : K e y V a l u e O f D i a g r a m O b j e c t K e y a n y T y p e z b w N T n L X > < a : K e y > < K e y > C o l u m n s \ c a s e 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 C o l u m n s \ c r i m e < / K e y > < / a : K e y > < a : V a l u e   i : t y p e = " T a b l e W i d g e t B a s e V i e w S t a t e " / > < / a : K e y V a l u e O f D i a g r a m O b j e c t K e y a n y T y p e z b w N T n L X > < a : K e y V a l u e O f D i a g r a m O b j e c t K e y a n y T y p e z b w N T n L X > < a : K e y > < K e y > C o l u m n s \ n o _ o f f e n d e r s < / 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 C o l u m n s \ p l a n t s < / K e y > < / a : K e y > < a : V a l u e   i : t y p e = " T a b l e W i d g e t B a s e V i e w S t a t e " / > < / a : K e y V a l u e O f D i a g r a m O b j e c t K e y a n y T y p e z b w N T n L X > < a : K e y V a l u e O f D i a g r a m O b j e c t K e y a n y T y p e z b w N T n L X > < a : K e y > < K e y > C o l u m n s \ a c r e a g e < / K e y > < / a : K e y > < a : V a l u e   i : t y p e = " T a b l e W i d g e t B a s e V i e w S t a t e " / > < / a : K e y V a l u e O f D i a g r a m O b j e c t K e y a n y T y p e z b w N T n L X > < a : K e y V a l u e O f D i a g r a m O b j e c t K e y a n y T y p e z b w N T n L X > < a : K e y > < K e y > C o l u m n s \ f i e l d _ t y p e < / K e y > < / a : K e y > < a : V a l u e   i : t y p e = " T a b l e W i d g e t B a s e V i e w S t a t e " / > < / a : K e y V a l u e O f D i a g r a m O b j e c t K e y a n y T y p e z b w N T n L X > < a : K e y V a l u e O f D i a g r a m O b j e c t K e y a n y T y p e z b w N T n L X > < a : K e y > < K e y > C o l u m n s \ j u d g e m e n t < / K e y > < / a : K e y > < a : V a l u e   i : t y p e = " T a b l e W i d g e t B a s e V i e w S t a t e " / > < / a : K e y V a l u e O f D i a g r a m O b j e c t K e y a n y T y p e z b w N T n L X > < a : K e y V a l u e O f D i a g r a m O b j e c t K e y a n y T y p e z b w N T n L X > < a : K e y > < K e y > C o l u m n s \ f i n e < / K e y > < / a : K e y > < a : V a l u e   i : t y p e = " T a b l e W i d g e t B a s e V i e w S t a t e " / > < / a : K e y V a l u e O f D i a g r a m O b j e c t K e y a n y T y p e z b w N T n L X > < a : K e y V a l u e O f D i a g r a m O b j e c t K e y a n y T y p e z b w N T n L X > < a : K e y > < K e y > C o l u m n s \ p r i s o n _ s e n t e n c i n g < / K e y > < / a : K e y > < a : V a l u e   i : t y p e = " T a b l e W i d g e t B a s e V i e w S t a t e " / > < / a : K e y V a l u e O f D i a g r a m O b j e c t K e y a n y T y p e z b w N T n L X > < a : K e y V a l u e O f D i a g r a m O b j e c t K e y a n y T y p e z b w N T n L X > < a : K e y > < K e y > C o l u m n s \ p l a c e _ o r i g i n < / 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 C o l u m n s \ n o _ b a g s < / K e y > < / a : K e y > < a : V a l u e   i : t y p e = " T a b l e W i d g e t B a s e V i e w S t a t e " / > < / a : K e y V a l u e O f D i a g r a m O b j e c t K e y a n y T y p e z b w N T n L X > < a : K e y V a l u e O f D i a g r a m O b j e c t K e y a n y T y p e z b w N T n L X > < a : K e y > < K e y > C o l u m n s \ t o t a l _ w e i g h t < / K e y > < / a : K e y > < a : V a l u e   i : t y p e = " T a b l e W i d g e t B a s e V i e w S t a t e " / > < / a : K e y V a l u e O f D i a g r a m O b j e c t K e y a n y T y p e z b w N T n L X > < a : K e y V a l u e O f D i a g r a m O b j e c t K e y a n y T y p e z b w N T n L X > < a : K e y > < K e y > C o l u m n s \ r o u t e < / K e y > < / a : K e y > < a : V a l u e   i : t y p e = " T a b l e W i d g e t B a s e V i e w S t a t e " / > < / a : K e y V a l u e O f D i a g r a m O b j e c t K e y a n y T y p e z b w N T n L X > < a : K e y V a l u e O f D i a g r a m O b j e c t K e y a n y T y p e z b w N T n L X > < a : K e y > < K e y > C o l u m n s \ a r t i c l e _ d a t e   ( Y e a r ) < / K e y > < / a : K e y > < a : V a l u e   i : t y p e = " T a b l e W i d g e t B a s e V i e w S t a t e " / > < / a : K e y V a l u e O f D i a g r a m O b j e c t K e y a n y T y p e z b w N T n L X > < a : K e y V a l u e O f D i a g r a m O b j e c t K e y a n y T y p e z b w N T n L X > < a : K e y > < K e y > C o l u m n s \ a r t i c l e _ d a t e   ( Q u a r t e r ) < / K e y > < / a : K e y > < a : V a l u e   i : t y p e = " T a b l e W i d g e t B a s e V i e w S t a t e " / > < / a : K e y V a l u e O f D i a g r a m O b j e c t K e y a n y T y p e z b w N T n L X > < a : K e y V a l u e O f D i a g r a m O b j e c t K e y a n y T y p e z b w N T n L X > < a : K e y > < K e y > C o l u m n s \ a r t i c l e _ d a t e   ( M o n t h   I n d e x ) < / K e y > < / a : K e y > < a : V a l u e   i : t y p e = " T a b l e W i d g e t B a s e V i e w S t a t e " / > < / a : K e y V a l u e O f D i a g r a m O b j e c t K e y a n y T y p e z b w N T n L X > < a : K e y V a l u e O f D i a g r a m O b j e c t K e y a n y T y p e z b w N T n L X > < a : K e y > < K e y > C o l u m n s \ a r t i c l e _ d a t e 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923D146-BF41-49EE-8B7E-8ECCFEB8AA05}">
  <ds:schemaRefs/>
</ds:datastoreItem>
</file>

<file path=customXml/itemProps10.xml><?xml version="1.0" encoding="utf-8"?>
<ds:datastoreItem xmlns:ds="http://schemas.openxmlformats.org/officeDocument/2006/customXml" ds:itemID="{B4520C15-84DC-4908-810D-41D512BC053D}">
  <ds:schemaRefs/>
</ds:datastoreItem>
</file>

<file path=customXml/itemProps11.xml><?xml version="1.0" encoding="utf-8"?>
<ds:datastoreItem xmlns:ds="http://schemas.openxmlformats.org/officeDocument/2006/customXml" ds:itemID="{60B843BF-3332-47DD-9502-AE1CEF624704}">
  <ds:schemaRefs/>
</ds:datastoreItem>
</file>

<file path=customXml/itemProps12.xml><?xml version="1.0" encoding="utf-8"?>
<ds:datastoreItem xmlns:ds="http://schemas.openxmlformats.org/officeDocument/2006/customXml" ds:itemID="{DDDCF183-8B73-4BCC-BBAC-F91850999CF9}">
  <ds:schemaRefs/>
</ds:datastoreItem>
</file>

<file path=customXml/itemProps13.xml><?xml version="1.0" encoding="utf-8"?>
<ds:datastoreItem xmlns:ds="http://schemas.openxmlformats.org/officeDocument/2006/customXml" ds:itemID="{2F765FEA-C1C2-4883-B895-F10A8BE26B25}">
  <ds:schemaRefs/>
</ds:datastoreItem>
</file>

<file path=customXml/itemProps14.xml><?xml version="1.0" encoding="utf-8"?>
<ds:datastoreItem xmlns:ds="http://schemas.openxmlformats.org/officeDocument/2006/customXml" ds:itemID="{5A50ECB8-EADD-44F6-ACBC-A5F4F4BEF0BB}">
  <ds:schemaRefs/>
</ds:datastoreItem>
</file>

<file path=customXml/itemProps15.xml><?xml version="1.0" encoding="utf-8"?>
<ds:datastoreItem xmlns:ds="http://schemas.openxmlformats.org/officeDocument/2006/customXml" ds:itemID="{94840251-1EAA-4C22-93AE-0A87E71A621D}">
  <ds:schemaRefs/>
</ds:datastoreItem>
</file>

<file path=customXml/itemProps16.xml><?xml version="1.0" encoding="utf-8"?>
<ds:datastoreItem xmlns:ds="http://schemas.openxmlformats.org/officeDocument/2006/customXml" ds:itemID="{77DD3CB7-4D1A-4F15-9518-61D6143D07C3}">
  <ds:schemaRefs/>
</ds:datastoreItem>
</file>

<file path=customXml/itemProps17.xml><?xml version="1.0" encoding="utf-8"?>
<ds:datastoreItem xmlns:ds="http://schemas.openxmlformats.org/officeDocument/2006/customXml" ds:itemID="{DA1D1311-2149-4790-B1E4-1F195DA9979E}">
  <ds:schemaRefs>
    <ds:schemaRef ds:uri="http://schemas.microsoft.com/DataMashup"/>
  </ds:schemaRefs>
</ds:datastoreItem>
</file>

<file path=customXml/itemProps2.xml><?xml version="1.0" encoding="utf-8"?>
<ds:datastoreItem xmlns:ds="http://schemas.openxmlformats.org/officeDocument/2006/customXml" ds:itemID="{C1815725-DC5A-4D8E-A636-BA6296173C5F}">
  <ds:schemaRefs/>
</ds:datastoreItem>
</file>

<file path=customXml/itemProps3.xml><?xml version="1.0" encoding="utf-8"?>
<ds:datastoreItem xmlns:ds="http://schemas.openxmlformats.org/officeDocument/2006/customXml" ds:itemID="{2028A872-2F81-489C-A60C-141109C79532}">
  <ds:schemaRefs/>
</ds:datastoreItem>
</file>

<file path=customXml/itemProps4.xml><?xml version="1.0" encoding="utf-8"?>
<ds:datastoreItem xmlns:ds="http://schemas.openxmlformats.org/officeDocument/2006/customXml" ds:itemID="{9C003759-F7DC-4BBB-804A-4413060B359C}">
  <ds:schemaRefs/>
</ds:datastoreItem>
</file>

<file path=customXml/itemProps5.xml><?xml version="1.0" encoding="utf-8"?>
<ds:datastoreItem xmlns:ds="http://schemas.openxmlformats.org/officeDocument/2006/customXml" ds:itemID="{489ED2ED-D204-4B55-812C-88E8178CA8C5}">
  <ds:schemaRefs/>
</ds:datastoreItem>
</file>

<file path=customXml/itemProps6.xml><?xml version="1.0" encoding="utf-8"?>
<ds:datastoreItem xmlns:ds="http://schemas.openxmlformats.org/officeDocument/2006/customXml" ds:itemID="{184B09D9-00AB-48A7-B2D6-5AC651F3A93D}">
  <ds:schemaRefs/>
</ds:datastoreItem>
</file>

<file path=customXml/itemProps7.xml><?xml version="1.0" encoding="utf-8"?>
<ds:datastoreItem xmlns:ds="http://schemas.openxmlformats.org/officeDocument/2006/customXml" ds:itemID="{0ADE6234-AED8-476E-BFBC-C8615C97A12A}">
  <ds:schemaRefs/>
</ds:datastoreItem>
</file>

<file path=customXml/itemProps8.xml><?xml version="1.0" encoding="utf-8"?>
<ds:datastoreItem xmlns:ds="http://schemas.openxmlformats.org/officeDocument/2006/customXml" ds:itemID="{304D555B-00E7-428A-9417-A8A0152C6464}">
  <ds:schemaRefs/>
</ds:datastoreItem>
</file>

<file path=customXml/itemProps9.xml><?xml version="1.0" encoding="utf-8"?>
<ds:datastoreItem xmlns:ds="http://schemas.openxmlformats.org/officeDocument/2006/customXml" ds:itemID="{5693ED05-1A31-450B-B1B6-6836CC53A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cannibus_malawi_analysis_001v2</vt:lpstr>
      <vt:lpstr>local_travel</vt:lpstr>
      <vt:lpstr>travel</vt:lpstr>
      <vt:lpstr>cleaned</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Ngaiyaye</dc:creator>
  <cp:lastModifiedBy>Robert Ngaiyaye</cp:lastModifiedBy>
  <dcterms:created xsi:type="dcterms:W3CDTF">2022-09-10T12:14:28Z</dcterms:created>
  <dcterms:modified xsi:type="dcterms:W3CDTF">2022-10-07T10:09:30Z</dcterms:modified>
</cp:coreProperties>
</file>