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ages\tax calculator\"/>
    </mc:Choice>
  </mc:AlternateContent>
  <xr:revisionPtr revIDLastSave="0" documentId="13_ncr:1_{289C427C-59CE-4660-81D2-DFB7E6390C93}" xr6:coauthVersionLast="45" xr6:coauthVersionMax="45" xr10:uidLastSave="{00000000-0000-0000-0000-000000000000}"/>
  <workbookProtection workbookAlgorithmName="SHA-512" workbookHashValue="sXv+uxLUpmiTgmSIAtl6ZTcI0/C0KzQ2ERdwqXUQ7LXjO8Xnl202MrsU4DjnigLNtrYSvNEQBx7DSku9wMhSvg==" workbookSaltValue="ecYlrtMC3O54sQne177XDw==" workbookSpinCount="100000" lockStructure="1"/>
  <bookViews>
    <workbookView xWindow="-108" yWindow="-108" windowWidth="23256" windowHeight="12720" firstSheet="1" activeTab="1" xr2:uid="{FD516C26-0F28-48BF-9D43-4411EC7A243B}"/>
  </bookViews>
  <sheets>
    <sheet name="backend" sheetId="2" state="hidden" r:id="rId1"/>
    <sheet name="calculator" sheetId="1" r:id="rId2"/>
  </sheets>
  <definedNames>
    <definedName name="minimumSalary">IF(calculator!$C$3 = OFFSET(backend!$B$1,0,MATCH(calculator!$C$3,backend!$B$1:$E$1,0)-1,1,1), (OFFSET(backend!$B$2,0,MATCH(calculator!$C$3,backend!$B$1:$E$1,0)-1,1,1)),0)</definedName>
  </definedNames>
  <calcPr calcId="191029"/>
  <customWorkbookViews>
    <customWorkbookView name="tax_collector" guid="{0A3F357A-11AB-416F-8E40-D29CFD3E29F0}" maximized="1" xWindow="-9" yWindow="-9" windowWidth="1938" windowHeight="106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H5" i="2" l="1"/>
  <c r="H4" i="2"/>
  <c r="H3" i="2"/>
  <c r="H2" i="2"/>
  <c r="C8" i="1" l="1"/>
  <c r="C9" i="1" s="1"/>
  <c r="C10" i="1" l="1"/>
  <c r="C12" i="1" s="1"/>
  <c r="B12" i="1"/>
</calcChain>
</file>

<file path=xl/sharedStrings.xml><?xml version="1.0" encoding="utf-8"?>
<sst xmlns="http://schemas.openxmlformats.org/spreadsheetml/2006/main" count="7" uniqueCount="7">
  <si>
    <t>MALAWI TAX CALCULATOR</t>
  </si>
  <si>
    <t>Enter Salary:</t>
  </si>
  <si>
    <t>Rate</t>
  </si>
  <si>
    <t>Weekly</t>
  </si>
  <si>
    <t>Fortnightly</t>
  </si>
  <si>
    <t>Monthly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</si>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</sst>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MWK]\ #,##0.00"/>
  </numFmts>
  <fonts count="6" x14ac:knownFonts="1">
    <font>
      <sz val="12"/>
      <color theme="1"/>
      <name val="Roboto"/>
      <family val="2"/>
    </font>
    <font>
      <sz val="20"/>
      <color theme="4" tint="-0.499984740745262"/>
      <name val="Roboto"/>
    </font>
    <font>
      <sz val="12"/>
      <color theme="4" tint="-0.499984740745262"/>
      <name val="Roboto"/>
    </font>
    <font>
      <i/>
      <sz val="12"/>
      <color theme="1"/>
      <name val="Roboto"/>
    </font>
    <font>
      <sz val="16"/>
      <color theme="1"/>
      <name val="Roboto"/>
      <family val="2"/>
    </font>
    <font>
      <sz val="16"/>
      <color theme="0"/>
      <name val="Roboto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9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3" borderId="0" xfId="0" applyFill="1" applyAlignment="1"/>
    <xf numFmtId="0" fontId="4" fillId="4" borderId="0" xfId="0" applyFont="1" applyFill="1" applyAlignment="1">
      <alignment horizontal="centerContinuous"/>
    </xf>
    <xf numFmtId="164" fontId="5" fillId="4" borderId="0" xfId="0" applyNumberFormat="1" applyFont="1" applyFill="1" applyAlignment="1">
      <alignment horizontal="centerContinuous"/>
    </xf>
    <xf numFmtId="0" fontId="3" fillId="0" borderId="0" xfId="0" applyFont="1" applyAlignment="1">
      <alignment horizontal="right"/>
    </xf>
    <xf numFmtId="164" fontId="0" fillId="5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9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backend!$G$1" max="4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</xdr:colOff>
          <xdr:row>2</xdr:row>
          <xdr:rowOff>22860</xdr:rowOff>
        </xdr:from>
        <xdr:to>
          <xdr:col>3</xdr:col>
          <xdr:colOff>213360</xdr:colOff>
          <xdr:row>2</xdr:row>
          <xdr:rowOff>175260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0CAB-BFBA-447A-A864-35D6EC04AA67}">
  <sheetPr codeName="Sheet1"/>
  <dimension ref="A1:H5"/>
  <sheetViews>
    <sheetView workbookViewId="0">
      <selection activeCell="D3" sqref="D3"/>
    </sheetView>
  </sheetViews>
  <sheetFormatPr defaultRowHeight="15.6" x14ac:dyDescent="0.3"/>
  <cols>
    <col min="1" max="1" width="4.54296875" bestFit="1" customWidth="1"/>
    <col min="2" max="2" width="14.54296875" bestFit="1" customWidth="1"/>
    <col min="3" max="4" width="15.90625" bestFit="1" customWidth="1"/>
    <col min="5" max="5" width="17" bestFit="1" customWidth="1"/>
    <col min="7" max="7" width="9.08984375" bestFit="1" customWidth="1"/>
    <col min="8" max="8" width="9.453125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G1">
        <v>3</v>
      </c>
    </row>
    <row r="2" spans="1:8" x14ac:dyDescent="0.3">
      <c r="A2" s="4">
        <v>0</v>
      </c>
      <c r="B2" s="5">
        <v>23076.92</v>
      </c>
      <c r="C2" s="5">
        <v>46153.84</v>
      </c>
      <c r="D2" s="5">
        <v>100000</v>
      </c>
      <c r="E2" s="5">
        <v>1200000</v>
      </c>
      <c r="G2" s="12">
        <v>1</v>
      </c>
      <c r="H2" t="str">
        <f>B1</f>
        <v>Weekly</v>
      </c>
    </row>
    <row r="3" spans="1:8" x14ac:dyDescent="0.3">
      <c r="A3" s="4">
        <v>0.3</v>
      </c>
      <c r="B3" s="5">
        <v>669230.77</v>
      </c>
      <c r="C3" s="5">
        <v>1338451.54</v>
      </c>
      <c r="D3" s="5">
        <v>2900000</v>
      </c>
      <c r="E3" s="5">
        <v>34800000</v>
      </c>
      <c r="G3" s="12">
        <v>2</v>
      </c>
      <c r="H3" t="str">
        <f>C1</f>
        <v>Fortnightly</v>
      </c>
    </row>
    <row r="4" spans="1:8" x14ac:dyDescent="0.3">
      <c r="A4" s="4">
        <v>0.35</v>
      </c>
      <c r="B4" s="5">
        <v>692307.69</v>
      </c>
      <c r="C4" s="5">
        <v>1384615.38</v>
      </c>
      <c r="D4" s="5">
        <v>3000000</v>
      </c>
      <c r="E4" s="5">
        <v>36000000</v>
      </c>
      <c r="G4" s="12">
        <v>3</v>
      </c>
      <c r="H4" t="str">
        <f>D1</f>
        <v>Monthly</v>
      </c>
    </row>
    <row r="5" spans="1:8" x14ac:dyDescent="0.3">
      <c r="G5" s="12">
        <v>4</v>
      </c>
      <c r="H5" t="str">
        <f>E1</f>
        <v>Annually</v>
      </c>
    </row>
  </sheetData>
  <customSheetViews>
    <customSheetView guid="{0A3F357A-11AB-416F-8E40-D29CFD3E29F0}" state="hidden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CCE6-E739-4EE7-8391-5036A367D83A}">
  <sheetPr codeName="Sheet2"/>
  <dimension ref="A1:I13"/>
  <sheetViews>
    <sheetView showGridLines="0" showRowColHeaders="0" tabSelected="1" topLeftCell="B1" zoomScale="153" zoomScaleNormal="100" workbookViewId="0">
      <selection activeCell="B16" sqref="B16"/>
    </sheetView>
  </sheetViews>
  <sheetFormatPr defaultRowHeight="15.6" outlineLevelRow="1" x14ac:dyDescent="0.3"/>
  <cols>
    <col min="2" max="2" width="17.54296875" bestFit="1" customWidth="1"/>
    <col min="3" max="3" width="18" bestFit="1" customWidth="1"/>
    <col min="4" max="4" width="17" bestFit="1" customWidth="1"/>
    <col min="6" max="6" width="15.90625" bestFit="1" customWidth="1"/>
  </cols>
  <sheetData>
    <row r="1" spans="1:9" ht="25.2" x14ac:dyDescent="0.45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6"/>
      <c r="B3" s="6"/>
      <c r="C3" s="7" t="str">
        <f>VLOOKUP(backend!$G$1,backend!$G$2:$H$5,2,)</f>
        <v>Monthly</v>
      </c>
      <c r="D3" s="6"/>
      <c r="E3" s="6"/>
      <c r="F3" s="6"/>
      <c r="G3" s="6"/>
      <c r="H3" s="6"/>
      <c r="I3" s="6"/>
    </row>
    <row r="4" spans="1:9" x14ac:dyDescent="0.3">
      <c r="A4" s="1"/>
      <c r="B4" s="1"/>
      <c r="C4" s="1"/>
      <c r="D4" s="1"/>
      <c r="E4" s="6"/>
      <c r="F4" s="1"/>
      <c r="G4" s="1"/>
      <c r="H4" s="1"/>
      <c r="I4" s="1"/>
    </row>
    <row r="5" spans="1:9" x14ac:dyDescent="0.3">
      <c r="A5" s="1"/>
      <c r="B5" s="1"/>
      <c r="C5" s="1"/>
      <c r="D5" s="1"/>
      <c r="E5" s="6"/>
      <c r="F5" s="1"/>
      <c r="G5" s="1"/>
      <c r="H5" s="1"/>
      <c r="I5" s="1"/>
    </row>
    <row r="6" spans="1:9" x14ac:dyDescent="0.3">
      <c r="B6" s="10" t="s">
        <v>1</v>
      </c>
      <c r="C6" s="11"/>
      <c r="E6" s="6"/>
    </row>
    <row r="8" spans="1:9" ht="15" hidden="1" customHeight="1" outlineLevel="1" x14ac:dyDescent="0.3">
      <c r="B8" s="4">
        <v>0</v>
      </c>
      <c r="C8" s="5">
        <f>IF($C$6&gt;INDEX(backend!$B$2:$E$4,MATCH(calculator!$B$8,backend!$A$2:$A$4,0),MATCH(calculator!$C$3,backend!$B$1:$E$1,0)),(INDEX(backend!$B$2:$E$4,MATCH(calculator!$B$8,backend!$A$2:$A$4,0),MATCH(calculator!$C$3,backend!$B$1:$E$1,0))),calculator!$C$6)</f>
        <v>0</v>
      </c>
      <c r="D8" s="5"/>
      <c r="F8" s="5"/>
    </row>
    <row r="9" spans="1:9" hidden="1" outlineLevel="1" x14ac:dyDescent="0.3">
      <c r="B9" s="4">
        <v>0.3</v>
      </c>
      <c r="C9" s="5">
        <f>($C$6-$C$8)*0.3</f>
        <v>0</v>
      </c>
      <c r="D9" s="5"/>
    </row>
    <row r="10" spans="1:9" hidden="1" outlineLevel="1" x14ac:dyDescent="0.3">
      <c r="B10" s="4">
        <v>0.35</v>
      </c>
      <c r="C10" s="5">
        <f>IF($C$6&gt;INDEX(backend!$B$2:$E$4,MATCH(calculator!B10,backend!$A$2:$A$4,0),MATCH(calculator!$C$3,backend!$B$1:$E$1,0)),calculator!$C$6*0.35,0)</f>
        <v>0</v>
      </c>
      <c r="D10" s="5"/>
    </row>
    <row r="11" spans="1:9" collapsed="1" x14ac:dyDescent="0.3"/>
    <row r="12" spans="1:9" ht="21" x14ac:dyDescent="0.4">
      <c r="B12" s="10" t="str">
        <f>"Net"&amp;" "&amp;C3&amp;" "&amp;"Salary"&amp;":"</f>
        <v>Net Monthly Salary:</v>
      </c>
      <c r="C12" s="9">
        <f>$C$6-SUM(C9:C10)</f>
        <v>0</v>
      </c>
      <c r="D12" s="8"/>
    </row>
    <row r="13" spans="1:9" ht="21" x14ac:dyDescent="0.4">
      <c r="C13" s="8"/>
      <c r="D13" s="8"/>
    </row>
  </sheetData>
  <protectedRanges>
    <protectedRange sqref="D3" name="categorySelector"/>
    <protectedRange sqref="C6" name="amountInputer"/>
  </protectedRanges>
  <dataConsolidate/>
  <customSheetViews>
    <customSheetView guid="{0A3F357A-11AB-416F-8E40-D29CFD3E29F0}" scale="153" showPageBreaks="1" showGridLines="0" showRowCol="0">
      <selection activeCell="F12" sqref="F12"/>
      <pageMargins left="0.7" right="0.7" top="0.75" bottom="0.75" header="0.3" footer="0.3"/>
      <pageSetup paperSize="9" orientation="portrait" r:id="rId1"/>
    </customSheetView>
  </customSheetViews>
  <conditionalFormatting sqref="C8:C10">
    <cfRule type="colorScale" priority="1">
      <colorScale>
        <cfvo type="min"/>
        <cfvo type="percentile" val="50"/>
        <cfvo type="max"/>
        <color theme="9" tint="0.59999389629810485"/>
        <color rgb="FFFCFCFF"/>
        <color rgb="FFFC918E"/>
      </colorScale>
    </cfRule>
  </conditionalFormatting>
  <dataValidations count="1">
    <dataValidation type="decimal" operator="greaterThan" allowBlank="1" showInputMessage="1" showErrorMessage="1" error="This is below the minimum amount for this category" prompt="Please Enter Salary" sqref="C6" xr:uid="{091F8DC1-B6BF-4780-8AD6-AABF9AD81DFB}">
      <formula1>minimumSalary</formula1>
    </dataValidation>
  </dataValidation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5" name="Spinner 5">
              <controlPr defaultSize="0" autoPict="0">
                <anchor moveWithCells="1" sizeWithCells="1">
                  <from>
                    <xdr:col>3</xdr:col>
                    <xdr:colOff>53340</xdr:colOff>
                    <xdr:row>2</xdr:row>
                    <xdr:rowOff>22860</xdr:rowOff>
                  </from>
                  <to>
                    <xdr:col>3</xdr:col>
                    <xdr:colOff>213360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2020-12-19T18:35:19Z</dcterms:created>
  <dcterms:modified xsi:type="dcterms:W3CDTF">2021-02-01T02:54:44Z</dcterms:modified>
</cp:coreProperties>
</file>