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81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2" l="1"/>
  <c r="C6" i="2"/>
  <c r="C8" i="2" s="1"/>
  <c r="F4" i="1"/>
  <c r="C6" i="1"/>
  <c r="E8" i="1" s="1"/>
  <c r="F8" i="2" l="1"/>
  <c r="E8" i="2"/>
  <c r="E10" i="2" s="1"/>
  <c r="C8" i="1"/>
  <c r="F8" i="1" s="1"/>
  <c r="G10" i="1" s="1"/>
  <c r="G10" i="2" l="1"/>
  <c r="E10" i="1"/>
</calcChain>
</file>

<file path=xl/sharedStrings.xml><?xml version="1.0" encoding="utf-8"?>
<sst xmlns="http://schemas.openxmlformats.org/spreadsheetml/2006/main" count="28" uniqueCount="16">
  <si>
    <t>Mean x</t>
  </si>
  <si>
    <t>n</t>
  </si>
  <si>
    <t>Proportion p = mean/n</t>
  </si>
  <si>
    <t>pcap</t>
  </si>
  <si>
    <t>qcap = 1=pcap</t>
  </si>
  <si>
    <t>qcap</t>
  </si>
  <si>
    <t>95% confidence interval</t>
  </si>
  <si>
    <t>alpha  = 1-0.95 = 0.05</t>
  </si>
  <si>
    <t>alpha/2</t>
  </si>
  <si>
    <t>z (0.025)</t>
  </si>
  <si>
    <t>CI</t>
  </si>
  <si>
    <t>Upper limit</t>
  </si>
  <si>
    <t>Lower limit</t>
  </si>
  <si>
    <t xml:space="preserve"> 0.054362483 &lt; p &lt; .1356</t>
  </si>
  <si>
    <t>90% confidence interval</t>
  </si>
  <si>
    <t>alpha  = 1-0.90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</si>
</sst>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10</xdr:col>
      <xdr:colOff>9525</xdr:colOff>
      <xdr:row>6</xdr:row>
      <xdr:rowOff>34489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90500"/>
          <a:ext cx="1838325" cy="98698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10</xdr:col>
      <xdr:colOff>9525</xdr:colOff>
      <xdr:row>6</xdr:row>
      <xdr:rowOff>34489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190500"/>
          <a:ext cx="1838325" cy="98698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zoomScale="160" zoomScaleNormal="160" workbookViewId="0">
      <selection activeCell="H10" sqref="H10"/>
    </sheetView>
  </sheetViews>
  <sheetFormatPr defaultRowHeight="15" x14ac:dyDescent="0.25"/>
  <sheetData>
    <row r="2" spans="2:10" x14ac:dyDescent="0.25">
      <c r="B2" s="3" t="s">
        <v>0</v>
      </c>
      <c r="C2" s="1">
        <v>19</v>
      </c>
      <c r="D2" s="1"/>
      <c r="E2" s="1" t="s">
        <v>6</v>
      </c>
      <c r="F2" s="1"/>
      <c r="G2" s="1"/>
      <c r="H2" s="1"/>
      <c r="I2" s="1"/>
      <c r="J2" s="1"/>
    </row>
    <row r="3" spans="2:10" x14ac:dyDescent="0.25">
      <c r="B3" s="3" t="s">
        <v>1</v>
      </c>
      <c r="C3" s="1">
        <v>200</v>
      </c>
      <c r="D3" s="1"/>
      <c r="E3" s="1" t="s">
        <v>7</v>
      </c>
      <c r="F3" s="1"/>
      <c r="G3" s="1"/>
      <c r="H3" s="1"/>
      <c r="I3" s="1"/>
      <c r="J3" s="1"/>
    </row>
    <row r="4" spans="2:10" x14ac:dyDescent="0.25">
      <c r="B4" s="3"/>
      <c r="C4" s="1"/>
      <c r="D4" s="1"/>
      <c r="E4" s="1" t="s">
        <v>8</v>
      </c>
      <c r="F4" s="1">
        <f>0.025</f>
        <v>2.5000000000000001E-2</v>
      </c>
      <c r="G4" s="1"/>
      <c r="H4" s="1"/>
      <c r="I4" s="1"/>
      <c r="J4" s="1"/>
    </row>
    <row r="5" spans="2:10" x14ac:dyDescent="0.25">
      <c r="B5" s="3" t="s">
        <v>2</v>
      </c>
      <c r="C5" s="1"/>
      <c r="D5" s="1"/>
      <c r="E5" s="1" t="s">
        <v>9</v>
      </c>
      <c r="F5" s="1">
        <v>1.96</v>
      </c>
      <c r="G5" s="1"/>
      <c r="H5" s="1"/>
      <c r="I5" s="1"/>
      <c r="J5" s="1"/>
    </row>
    <row r="6" spans="2:10" x14ac:dyDescent="0.25">
      <c r="B6" s="3" t="s">
        <v>3</v>
      </c>
      <c r="C6" s="1">
        <f>C2/C3</f>
        <v>9.5000000000000001E-2</v>
      </c>
      <c r="D6" s="1"/>
      <c r="E6" s="1"/>
      <c r="F6" s="1"/>
      <c r="G6" s="1"/>
      <c r="H6" s="1"/>
      <c r="I6" s="1"/>
      <c r="J6" s="1"/>
    </row>
    <row r="7" spans="2:10" x14ac:dyDescent="0.25">
      <c r="B7" s="3" t="s">
        <v>4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3" t="s">
        <v>5</v>
      </c>
      <c r="C8" s="1">
        <f>1-C6</f>
        <v>0.90500000000000003</v>
      </c>
      <c r="D8" s="1"/>
      <c r="E8" s="1">
        <f>(C6)</f>
        <v>9.5000000000000001E-2</v>
      </c>
      <c r="F8" s="1">
        <f>SQRT((C6*C8)/C3)*F5</f>
        <v>4.0637517148566053E-2</v>
      </c>
      <c r="G8" s="1"/>
      <c r="H8" s="1"/>
      <c r="I8" s="1"/>
      <c r="J8" s="1"/>
    </row>
    <row r="9" spans="2:10" x14ac:dyDescent="0.25">
      <c r="B9" s="1"/>
      <c r="C9" s="1"/>
      <c r="D9" s="1"/>
      <c r="E9" s="1" t="s">
        <v>12</v>
      </c>
      <c r="F9" s="1"/>
      <c r="G9" s="1" t="s">
        <v>11</v>
      </c>
      <c r="H9" s="1"/>
      <c r="I9" s="1"/>
      <c r="J9" s="1"/>
    </row>
    <row r="10" spans="2:10" x14ac:dyDescent="0.25">
      <c r="B10" s="1"/>
      <c r="C10" s="1"/>
      <c r="D10" s="1" t="s">
        <v>10</v>
      </c>
      <c r="E10" s="1">
        <f>E8-F8</f>
        <v>5.4362482851433948E-2</v>
      </c>
      <c r="F10" s="1"/>
      <c r="G10" s="1">
        <f>F8+E8</f>
        <v>0.13563751714856606</v>
      </c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2" t="s">
        <v>10</v>
      </c>
      <c r="E12" s="2" t="s">
        <v>13</v>
      </c>
      <c r="F12" s="2"/>
      <c r="G12" s="2"/>
      <c r="H12" s="1"/>
      <c r="I12" s="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zoomScale="175" zoomScaleNormal="175" workbookViewId="0">
      <selection activeCell="D10" sqref="D10:G10"/>
    </sheetView>
  </sheetViews>
  <sheetFormatPr defaultRowHeight="15" x14ac:dyDescent="0.25"/>
  <sheetData>
    <row r="2" spans="2:10" x14ac:dyDescent="0.25">
      <c r="B2" s="3" t="s">
        <v>0</v>
      </c>
      <c r="C2" s="1">
        <v>3314</v>
      </c>
      <c r="D2" s="1"/>
      <c r="E2" s="1" t="s">
        <v>14</v>
      </c>
      <c r="F2" s="1"/>
      <c r="G2" s="1"/>
      <c r="H2" s="1"/>
      <c r="I2" s="1"/>
      <c r="J2" s="1"/>
    </row>
    <row r="3" spans="2:10" x14ac:dyDescent="0.25">
      <c r="B3" s="3" t="s">
        <v>1</v>
      </c>
      <c r="C3" s="1">
        <v>17096</v>
      </c>
      <c r="D3" s="1"/>
      <c r="E3" s="1" t="s">
        <v>15</v>
      </c>
      <c r="F3" s="1"/>
      <c r="G3" s="1"/>
      <c r="H3" s="1"/>
      <c r="I3" s="1"/>
      <c r="J3" s="1"/>
    </row>
    <row r="4" spans="2:10" x14ac:dyDescent="0.25">
      <c r="B4" s="3"/>
      <c r="C4" s="1"/>
      <c r="D4" s="1"/>
      <c r="E4" s="1" t="s">
        <v>8</v>
      </c>
      <c r="F4" s="1">
        <v>0.05</v>
      </c>
      <c r="G4" s="1"/>
      <c r="H4" s="1"/>
      <c r="I4" s="1"/>
      <c r="J4" s="1"/>
    </row>
    <row r="5" spans="2:10" x14ac:dyDescent="0.25">
      <c r="B5" s="3" t="s">
        <v>2</v>
      </c>
      <c r="C5" s="1"/>
      <c r="D5" s="1"/>
      <c r="E5" s="1" t="s">
        <v>9</v>
      </c>
      <c r="F5" s="1">
        <f>NORMSINV(1-F4)</f>
        <v>1.6448536269514715</v>
      </c>
      <c r="G5" s="1"/>
      <c r="H5" s="1"/>
      <c r="I5" s="1"/>
      <c r="J5" s="1"/>
    </row>
    <row r="6" spans="2:10" x14ac:dyDescent="0.25">
      <c r="B6" s="3" t="s">
        <v>3</v>
      </c>
      <c r="C6" s="1">
        <f>C2/C3</f>
        <v>0.19384651380439868</v>
      </c>
      <c r="D6" s="1"/>
      <c r="E6" s="1"/>
      <c r="F6" s="1"/>
      <c r="G6" s="1"/>
      <c r="H6" s="1"/>
      <c r="I6" s="1"/>
      <c r="J6" s="1"/>
    </row>
    <row r="7" spans="2:10" x14ac:dyDescent="0.25">
      <c r="B7" s="3" t="s">
        <v>4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3" t="s">
        <v>5</v>
      </c>
      <c r="C8" s="1">
        <f>1-C6</f>
        <v>0.80615348619560134</v>
      </c>
      <c r="D8" s="1"/>
      <c r="E8" s="1">
        <f>(C6)</f>
        <v>0.19384651380439868</v>
      </c>
      <c r="F8" s="1">
        <f>SQRT((C6*C8)/C3)*F5</f>
        <v>4.9729932286912597E-3</v>
      </c>
      <c r="G8" s="1"/>
      <c r="H8" s="1"/>
      <c r="I8" s="1"/>
      <c r="J8" s="1"/>
    </row>
    <row r="9" spans="2:10" x14ac:dyDescent="0.25">
      <c r="B9" s="1"/>
      <c r="C9" s="1"/>
      <c r="D9" s="1"/>
      <c r="E9" s="1" t="s">
        <v>12</v>
      </c>
      <c r="F9" s="1"/>
      <c r="G9" s="1" t="s">
        <v>11</v>
      </c>
      <c r="H9" s="1"/>
      <c r="I9" s="1"/>
      <c r="J9" s="1"/>
    </row>
    <row r="10" spans="2:10" x14ac:dyDescent="0.25">
      <c r="B10" s="1"/>
      <c r="C10" s="1"/>
      <c r="D10" s="4" t="s">
        <v>10</v>
      </c>
      <c r="E10" s="4">
        <f>E8-F8</f>
        <v>0.18887352057570742</v>
      </c>
      <c r="F10" s="4"/>
      <c r="G10" s="4">
        <f>F8+E8</f>
        <v>0.19881950703308995</v>
      </c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5"/>
      <c r="E12" s="5"/>
      <c r="F12" s="5"/>
      <c r="G12" s="5"/>
      <c r="H12" s="1"/>
      <c r="I12" s="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Admin</cp:lastModifiedBy>
  <dcterms:created xsi:type="dcterms:W3CDTF">2018-09-08T02:48:19Z</dcterms:created>
  <dcterms:modified xsi:type="dcterms:W3CDTF">2019-03-16T12:37:30Z</dcterms:modified>
</cp:coreProperties>
</file>