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Z Value for CL" sheetId="2" r:id="rId1"/>
    <sheet name="Z n T values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 s="1"/>
  <c r="D10" i="2" s="1"/>
  <c r="F8" i="2"/>
  <c r="F9" i="2" s="1"/>
  <c r="F10" i="2" s="1"/>
  <c r="G8" i="2"/>
  <c r="G9" i="2" s="1"/>
  <c r="G10" i="2" s="1"/>
  <c r="H8" i="2"/>
  <c r="H9" i="2" s="1"/>
  <c r="H10" i="2" s="1"/>
  <c r="C8" i="2"/>
  <c r="C9" i="2" s="1"/>
  <c r="C10" i="2" s="1"/>
  <c r="E8" i="2"/>
  <c r="E9" i="2" s="1"/>
  <c r="E10" i="2" s="1"/>
  <c r="Y11" i="1" l="1"/>
  <c r="Y8" i="1"/>
  <c r="Y3" i="1"/>
  <c r="U11" i="1"/>
  <c r="U8" i="1"/>
  <c r="U9" i="1"/>
  <c r="U3" i="1"/>
  <c r="Q10" i="1"/>
  <c r="Q7" i="1"/>
  <c r="Q8" i="1" s="1"/>
  <c r="Q9" i="1" s="1"/>
  <c r="M7" i="1"/>
  <c r="M8" i="1" s="1"/>
  <c r="M9" i="1" s="1"/>
  <c r="N11" i="1" s="1"/>
  <c r="M10" i="1"/>
  <c r="U10" i="1" l="1"/>
  <c r="Y10" i="1"/>
  <c r="Z12" i="1"/>
  <c r="Y9" i="1"/>
  <c r="R11" i="1"/>
  <c r="Q11" i="1"/>
  <c r="M11" i="1"/>
  <c r="V12" i="1" l="1"/>
  <c r="U12" i="1"/>
  <c r="Y12" i="1"/>
</calcChain>
</file>

<file path=xl/sharedStrings.xml><?xml version="1.0" encoding="utf-8"?>
<sst xmlns="http://schemas.openxmlformats.org/spreadsheetml/2006/main" count="58" uniqueCount="20">
  <si>
    <t>s</t>
  </si>
  <si>
    <t>n</t>
  </si>
  <si>
    <t>σ</t>
  </si>
  <si>
    <t>CL</t>
  </si>
  <si>
    <r>
      <t>Z</t>
    </r>
    <r>
      <rPr>
        <vertAlign val="subscript"/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Calibri Light"/>
        <family val="2"/>
      </rPr>
      <t>/2</t>
    </r>
  </si>
  <si>
    <r>
      <t>X</t>
    </r>
    <r>
      <rPr>
        <sz val="11"/>
        <color theme="1"/>
        <rFont val="Calibri"/>
        <family val="2"/>
      </rPr>
      <t>̅</t>
    </r>
  </si>
  <si>
    <r>
      <t>t</t>
    </r>
    <r>
      <rPr>
        <vertAlign val="subscript"/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Calibri"/>
        <family val="2"/>
      </rPr>
      <t>/2</t>
    </r>
  </si>
  <si>
    <t>m</t>
  </si>
  <si>
    <t>CI</t>
  </si>
  <si>
    <t>SE</t>
  </si>
  <si>
    <t>x bar</t>
  </si>
  <si>
    <t>sigma</t>
  </si>
  <si>
    <t>alpha</t>
  </si>
  <si>
    <t>alpha/2</t>
  </si>
  <si>
    <t>z alpha</t>
  </si>
  <si>
    <t>sigma bar</t>
  </si>
  <si>
    <t>Z test , n &gt;= 30 and Sigma should be know</t>
  </si>
  <si>
    <t>T test if n&lt; 30 and Sigma is unknow.
Calculate  Sigma using s</t>
  </si>
  <si>
    <t>degree of freedom</t>
  </si>
  <si>
    <t>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</si>
</sst>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vertAlign val="subscript"/>
      <sz val="11"/>
      <color theme="1"/>
      <name val="Calibri Light"/>
      <family val="2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3" xfId="0" applyFont="1" applyBorder="1"/>
    <xf numFmtId="0" fontId="6" fillId="0" borderId="6" xfId="0" applyFont="1" applyBorder="1"/>
    <xf numFmtId="0" fontId="6" fillId="0" borderId="8" xfId="0" applyFont="1" applyBorder="1"/>
    <xf numFmtId="164" fontId="0" fillId="0" borderId="9" xfId="0" applyNumberFormat="1" applyBorder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10"/>
  <sheetViews>
    <sheetView tabSelected="1" zoomScale="175" zoomScaleNormal="175" workbookViewId="0">
      <selection activeCell="E10" sqref="E10"/>
    </sheetView>
  </sheetViews>
  <sheetFormatPr defaultRowHeight="15"/>
  <sheetData>
    <row r="6" spans="2:8" ht="15.75" thickBot="1"/>
    <row r="7" spans="2:8">
      <c r="B7" s="13" t="s">
        <v>3</v>
      </c>
      <c r="C7" s="8">
        <v>90</v>
      </c>
      <c r="D7" s="8">
        <v>92</v>
      </c>
      <c r="E7" s="8">
        <v>95</v>
      </c>
      <c r="F7" s="8">
        <v>96</v>
      </c>
      <c r="G7" s="8">
        <v>98</v>
      </c>
      <c r="H7" s="9">
        <v>99</v>
      </c>
    </row>
    <row r="8" spans="2:8">
      <c r="B8" s="14" t="s">
        <v>12</v>
      </c>
      <c r="C8" s="7">
        <f>(100-C7)/100</f>
        <v>0.1</v>
      </c>
      <c r="D8" s="7">
        <f t="shared" ref="D8:H8" si="0">(100-D7)/100</f>
        <v>0.08</v>
      </c>
      <c r="E8" s="7">
        <f>(100-E7)/100</f>
        <v>0.05</v>
      </c>
      <c r="F8" s="7">
        <f t="shared" si="0"/>
        <v>0.04</v>
      </c>
      <c r="G8" s="7">
        <f t="shared" si="0"/>
        <v>0.02</v>
      </c>
      <c r="H8" s="10">
        <f t="shared" si="0"/>
        <v>0.01</v>
      </c>
    </row>
    <row r="9" spans="2:8">
      <c r="B9" s="14" t="s">
        <v>13</v>
      </c>
      <c r="C9" s="7">
        <f>C8/2</f>
        <v>0.05</v>
      </c>
      <c r="D9" s="7">
        <f t="shared" ref="D9:H9" si="1">D8/2</f>
        <v>0.04</v>
      </c>
      <c r="E9" s="7">
        <f>E8/2</f>
        <v>2.5000000000000001E-2</v>
      </c>
      <c r="F9" s="7">
        <f t="shared" si="1"/>
        <v>0.02</v>
      </c>
      <c r="G9" s="7">
        <f t="shared" si="1"/>
        <v>0.01</v>
      </c>
      <c r="H9" s="10">
        <f t="shared" si="1"/>
        <v>5.0000000000000001E-3</v>
      </c>
    </row>
    <row r="10" spans="2:8" ht="15.75" thickBot="1">
      <c r="B10" s="15" t="s">
        <v>14</v>
      </c>
      <c r="C10" s="11">
        <f>NORMSINV(1-C9)</f>
        <v>1.6448536269514715</v>
      </c>
      <c r="D10" s="11">
        <f t="shared" ref="D10:H10" si="2">NORMSINV(1-D9)</f>
        <v>1.7506860712521695</v>
      </c>
      <c r="E10" s="16">
        <f>NORMSINV(1-E9)</f>
        <v>1.9599639845400536</v>
      </c>
      <c r="F10" s="11">
        <f t="shared" si="2"/>
        <v>2.0537489106318221</v>
      </c>
      <c r="G10" s="11">
        <f t="shared" si="2"/>
        <v>2.3263478740408408</v>
      </c>
      <c r="H10" s="12">
        <f t="shared" si="2"/>
        <v>2.5758293035488999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K1" zoomScale="160" zoomScaleNormal="160" workbookViewId="0">
      <selection activeCell="U10" sqref="U10"/>
    </sheetView>
  </sheetViews>
  <sheetFormatPr defaultRowHeight="15"/>
  <cols>
    <col min="11" max="11" width="4.42578125" customWidth="1"/>
    <col min="15" max="15" width="10.5703125" customWidth="1"/>
    <col min="19" max="19" width="3.28515625" customWidth="1"/>
    <col min="20" max="20" width="11.85546875" customWidth="1"/>
    <col min="23" max="23" width="3.7109375" customWidth="1"/>
  </cols>
  <sheetData>
    <row r="1" spans="1:26" ht="31.5" customHeight="1">
      <c r="A1" s="1" t="s">
        <v>1</v>
      </c>
      <c r="B1" s="1" t="s">
        <v>5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6</v>
      </c>
      <c r="H1" s="3" t="s">
        <v>7</v>
      </c>
      <c r="I1" s="2" t="s">
        <v>9</v>
      </c>
      <c r="J1" s="2" t="s">
        <v>8</v>
      </c>
      <c r="L1" s="17" t="s">
        <v>16</v>
      </c>
      <c r="M1" s="18"/>
      <c r="N1" s="18"/>
      <c r="O1" s="18"/>
      <c r="T1" s="19" t="s">
        <v>17</v>
      </c>
      <c r="U1" s="19"/>
      <c r="V1" s="19"/>
      <c r="W1" s="19"/>
    </row>
    <row r="2" spans="1:26">
      <c r="A2" s="1">
        <v>64</v>
      </c>
      <c r="B2" s="1">
        <v>90</v>
      </c>
      <c r="C2" s="1"/>
      <c r="D2" s="1">
        <v>1.6</v>
      </c>
      <c r="E2" s="4">
        <v>0.95</v>
      </c>
      <c r="F2" s="1"/>
      <c r="G2" s="1"/>
      <c r="H2" s="1"/>
      <c r="I2" s="1"/>
      <c r="J2" s="1"/>
      <c r="L2" t="s">
        <v>1</v>
      </c>
      <c r="M2">
        <v>64</v>
      </c>
      <c r="P2" t="s">
        <v>1</v>
      </c>
      <c r="Q2">
        <v>100</v>
      </c>
      <c r="T2" t="s">
        <v>1</v>
      </c>
      <c r="U2">
        <v>10</v>
      </c>
      <c r="X2" t="s">
        <v>1</v>
      </c>
      <c r="Y2">
        <v>4</v>
      </c>
    </row>
    <row r="3" spans="1:26" ht="45">
      <c r="A3" s="1">
        <v>100</v>
      </c>
      <c r="B3" s="1">
        <v>82</v>
      </c>
      <c r="C3" s="1"/>
      <c r="D3" s="1">
        <v>20</v>
      </c>
      <c r="E3" s="4">
        <v>0.99</v>
      </c>
      <c r="F3" s="1"/>
      <c r="G3" s="1"/>
      <c r="H3" s="1"/>
      <c r="I3" s="1"/>
      <c r="J3" s="1"/>
      <c r="L3" t="s">
        <v>10</v>
      </c>
      <c r="M3">
        <v>90</v>
      </c>
      <c r="P3" t="s">
        <v>10</v>
      </c>
      <c r="Q3">
        <v>82</v>
      </c>
      <c r="T3" s="5" t="s">
        <v>18</v>
      </c>
      <c r="U3">
        <f>U2-1</f>
        <v>9</v>
      </c>
      <c r="X3" s="5" t="s">
        <v>18</v>
      </c>
      <c r="Y3">
        <f>Y2-1</f>
        <v>3</v>
      </c>
    </row>
    <row r="4" spans="1:26">
      <c r="A4" s="1">
        <v>4</v>
      </c>
      <c r="B4" s="1">
        <v>105</v>
      </c>
      <c r="C4" s="1">
        <v>3.5</v>
      </c>
      <c r="D4" s="1"/>
      <c r="E4" s="4">
        <v>0.9</v>
      </c>
      <c r="F4" s="1"/>
      <c r="G4" s="1"/>
      <c r="H4" s="1"/>
      <c r="I4" s="1"/>
      <c r="J4" s="1"/>
      <c r="L4" t="s">
        <v>0</v>
      </c>
      <c r="P4" t="s">
        <v>0</v>
      </c>
      <c r="T4" t="s">
        <v>10</v>
      </c>
      <c r="U4">
        <v>40</v>
      </c>
      <c r="X4" t="s">
        <v>10</v>
      </c>
      <c r="Y4">
        <v>105</v>
      </c>
    </row>
    <row r="5" spans="1:26">
      <c r="A5" s="1">
        <v>10</v>
      </c>
      <c r="B5" s="1">
        <v>40</v>
      </c>
      <c r="C5" s="1">
        <v>10</v>
      </c>
      <c r="D5" s="1"/>
      <c r="E5" s="4">
        <v>0.95</v>
      </c>
      <c r="F5" s="1"/>
      <c r="G5" s="1"/>
      <c r="H5" s="1"/>
      <c r="I5" s="1"/>
      <c r="J5" s="1"/>
      <c r="L5" t="s">
        <v>11</v>
      </c>
      <c r="M5">
        <v>1.6</v>
      </c>
      <c r="P5" t="s">
        <v>11</v>
      </c>
      <c r="Q5">
        <v>20</v>
      </c>
      <c r="T5" t="s">
        <v>0</v>
      </c>
      <c r="U5">
        <v>10</v>
      </c>
      <c r="X5" t="s">
        <v>0</v>
      </c>
      <c r="Y5">
        <v>3.5</v>
      </c>
    </row>
    <row r="6" spans="1:26">
      <c r="L6" t="s">
        <v>3</v>
      </c>
      <c r="M6">
        <v>95</v>
      </c>
      <c r="P6" t="s">
        <v>3</v>
      </c>
      <c r="Q6">
        <v>99</v>
      </c>
      <c r="T6" t="s">
        <v>11</v>
      </c>
      <c r="X6" t="s">
        <v>11</v>
      </c>
    </row>
    <row r="7" spans="1:26">
      <c r="L7" t="s">
        <v>12</v>
      </c>
      <c r="M7">
        <f>(100-M6)/100</f>
        <v>0.05</v>
      </c>
      <c r="P7" t="s">
        <v>12</v>
      </c>
      <c r="Q7">
        <f>(100-Q6)/100</f>
        <v>0.01</v>
      </c>
      <c r="T7" t="s">
        <v>3</v>
      </c>
      <c r="U7">
        <v>95</v>
      </c>
      <c r="X7" t="s">
        <v>3</v>
      </c>
      <c r="Y7">
        <v>90</v>
      </c>
    </row>
    <row r="8" spans="1:26">
      <c r="L8" t="s">
        <v>13</v>
      </c>
      <c r="M8">
        <f>M7/2</f>
        <v>2.5000000000000001E-2</v>
      </c>
      <c r="P8" t="s">
        <v>13</v>
      </c>
      <c r="Q8">
        <f>Q7/2</f>
        <v>5.0000000000000001E-3</v>
      </c>
      <c r="T8" t="s">
        <v>12</v>
      </c>
      <c r="U8">
        <f>(100-U7)/100</f>
        <v>0.05</v>
      </c>
      <c r="X8" t="s">
        <v>12</v>
      </c>
      <c r="Y8">
        <f>(100-Y7)/100</f>
        <v>0.1</v>
      </c>
    </row>
    <row r="9" spans="1:26">
      <c r="L9" t="s">
        <v>14</v>
      </c>
      <c r="M9">
        <f>NORMSINV(1-M8)</f>
        <v>1.9599639845400536</v>
      </c>
      <c r="P9" t="s">
        <v>14</v>
      </c>
      <c r="Q9">
        <f>NORMSINV(1-Q8)</f>
        <v>2.5758293035488999</v>
      </c>
      <c r="T9" t="s">
        <v>13</v>
      </c>
      <c r="U9">
        <f>U8/2</f>
        <v>2.5000000000000001E-2</v>
      </c>
      <c r="X9" t="s">
        <v>13</v>
      </c>
      <c r="Y9">
        <f>Y8/2</f>
        <v>0.05</v>
      </c>
    </row>
    <row r="10" spans="1:26">
      <c r="L10" t="s">
        <v>15</v>
      </c>
      <c r="M10">
        <f>M5/SQRT(M2)</f>
        <v>0.2</v>
      </c>
      <c r="P10" t="s">
        <v>15</v>
      </c>
      <c r="Q10">
        <f>Q5/SQRT(Q2)</f>
        <v>2</v>
      </c>
      <c r="T10" t="s">
        <v>19</v>
      </c>
      <c r="U10">
        <f>TINV(U8,U3)</f>
        <v>2.2621571627982053</v>
      </c>
      <c r="X10" t="s">
        <v>19</v>
      </c>
      <c r="Y10">
        <f>TINV(Y8,Y3)</f>
        <v>2.3533634348018233</v>
      </c>
    </row>
    <row r="11" spans="1:26">
      <c r="L11" t="s">
        <v>8</v>
      </c>
      <c r="M11" s="6">
        <f>M3-(M9*M10)</f>
        <v>89.608007203091987</v>
      </c>
      <c r="N11" s="6">
        <f>M3+(M9*M10)</f>
        <v>90.391992796908013</v>
      </c>
      <c r="P11" t="s">
        <v>8</v>
      </c>
      <c r="Q11" s="6">
        <f>Q3-(Q9*Q10)</f>
        <v>76.848341392902199</v>
      </c>
      <c r="R11" s="6">
        <f>Q3+(Q9*Q10)</f>
        <v>87.151658607097801</v>
      </c>
      <c r="T11" t="s">
        <v>15</v>
      </c>
      <c r="U11">
        <f>U5/SQRT(U2)</f>
        <v>3.1622776601683791</v>
      </c>
      <c r="X11" t="s">
        <v>15</v>
      </c>
      <c r="Y11">
        <f>Y5/SQRT(Y2)</f>
        <v>1.75</v>
      </c>
    </row>
    <row r="12" spans="1:26">
      <c r="T12" t="s">
        <v>8</v>
      </c>
      <c r="U12" s="6">
        <f>U4 - (U10*U11)</f>
        <v>32.846430940293352</v>
      </c>
      <c r="V12" s="6">
        <f>U4 +(U10*U11)</f>
        <v>47.153569059706648</v>
      </c>
      <c r="X12" t="s">
        <v>8</v>
      </c>
      <c r="Y12" s="6">
        <f>Y4 - (Y10*Y11)</f>
        <v>100.88161398909681</v>
      </c>
      <c r="Z12" s="6">
        <f>Y4 +(Y10*Y11)</f>
        <v>109.11838601090319</v>
      </c>
    </row>
  </sheetData>
  <mergeCells count="2">
    <mergeCell ref="L1:O1"/>
    <mergeCell ref="T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 Value for CL</vt:lpstr>
      <vt:lpstr>Z n T values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Admin</cp:lastModifiedBy>
  <dcterms:created xsi:type="dcterms:W3CDTF">2015-09-18T07:40:19Z</dcterms:created>
  <dcterms:modified xsi:type="dcterms:W3CDTF">2019-03-16T02:33:33Z</dcterms:modified>
</cp:coreProperties>
</file>