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2_CO\CN_10_12_CO_REC\"/>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1" i="1"/>
  <c r="H30" i="1"/>
  <c r="H29" i="1"/>
  <c r="H28" i="1"/>
  <c r="H27" i="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s="1"/>
  <c r="G30" i="1" s="1"/>
  <c r="A31" i="1" l="1"/>
  <c r="F31" i="1" s="1"/>
  <c r="G31" i="1" s="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<sst xmlns="http://schemas.openxmlformats.org/spreadsheetml/2006/main" count="408" uniqueCount="203">
  <si>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</si>
  <si>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</si>
  <si>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</si>
  <si>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</si>
  <si>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</si>
  <si>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</si>
  <si>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</si>
  <si>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</si>
  <si>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</si>
  <si>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</si>
  <si>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</si>
  <si>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</si>
  <si>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</si>
  <si>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</si>
  <si>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</si>
  <si>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</si>
  <si>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</si>
  <si>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</si>
  <si>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</si>
  <si>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</si>
  <si>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</si>
  <si>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</si>
  <si>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</si>
  <si>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</si>
  <si>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</si>
  <si>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</si>
  <si>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</si>
  <si>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</si>
  <si>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</si>
  <si>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</si>
  <si>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</si>
  <si>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</si>
  <si>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</si>
  <si>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</si>
  <si>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</si>
  <si>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</si>
  <si>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</si>
  <si>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</si>
  <si>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</si>
  <si>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</si>
  <si>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</si>
  <si>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</si>
  <si>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</si>
  <si>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</si>
  <si>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</si>
  <si>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</si>
  <si>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</si>
  <si>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</si>
  <si>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</si>
  <si>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</si>
  <si>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</si>
  <si>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</si>
  <si>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</si>
  <si>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</si>
  <si>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</si>
  <si>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</si>
  <si>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</si>
  <si>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</si>
  <si>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</si>
  <si>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</si>
  <si>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</si>
  <si>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</si>
  <si>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</si>
  <si>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</si>
  <si>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</si>
  <si>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</si>
  <si>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</si>
  <si>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</si>
  <si>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</si>
  <si>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</si>
  <si>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</si>
  <si>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</si>
  <si>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</si>
  <si>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</si>
  <si>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</si>
  <si>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</si>
  <si>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</si>
  <si>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</si>
  <si>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</si>
  <si>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</si>
  <si>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</si>
  <si>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</si>
  <si>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</si>
  <si>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</si>
  <si>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</si>
  <si>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</si>
  <si>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</si>
  <si>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</si>
  <si>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</si>
  <si>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</si>
  <si>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</si>
  <si>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</si>
  <si>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</si>
  <si>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</si>
  <si>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</si>
  <si>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</si>
  <si>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</si>
  <si>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</si>
  <si>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</si>
  <si>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</si>
  <si>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</si>
  <si>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</si>
  <si>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</si>
  <si>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</si>
  <si>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</si>
  <si>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</si>
  <si>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</si>
  <si>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</si>
  <si>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</si>
  <si>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</si>
  <si>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</si>
  <si>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</si>
  <si>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</si>
  <si>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</si>
  <si>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</si>
  <si>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</si>
  <si>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</si>
  <si>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</si>
  <si>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</si>
  <si>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</si>
  <si>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</si>
  <si>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</si>
  <si>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</si>
  <si>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</si>
  <si>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</si>
  <si>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</si>
  <si>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</si>
  <si>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</si>
  <si>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</si>
  <si>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</si>
  <si>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</si>
  <si>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</si>
  <si>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</si>
  <si>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</si>
  <si>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</si>
  <si>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</si>
  <si>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</si>
  <si>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</si>
  <si>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</si>
  <si>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</si>
  <si>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</si>
  <si>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</si>
  <si>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</si>
  <si>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</si>
  <si>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</si>
  <si>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</si>
  <si>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</si>
  <si>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</si>
  <si>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</si>
  <si>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</si>
  <si>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</si>
  <si>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</si>
  <si>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</si>
  <si>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</si>
  <si>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</si>
  <si>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</si>
  <si>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</si>
  <si>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</si>
  <si>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</si>
  <si>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</si>
  <si>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</si>
  <si>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</si>
  <si>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</si>
  <si>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</si>
  <si>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</si>
  <si>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</si>
  <si>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</si>
  <si>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</si>
  <si>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</si>
  <si>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</si>
  <si>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</si>
  <si>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</si>
  <si>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</si>
  <si>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</si>
  <si>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</si>
  <si>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</si>
  <si>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</si>
  <si>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</si>
  <si>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</si>
  <si>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</si>
  <si>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</si>
  <si>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</si>
  <si>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</si>
  <si>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</si>
  <si>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</si>
  <si>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</si>
  <si>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</si>
  <si>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</si>
  <si>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La química cuantitativa</t>
  </si>
  <si>
    <t xml:space="preserve">191805161 ver  Descripción y Observaciones </t>
  </si>
  <si>
    <t>Ilustración</t>
  </si>
  <si>
    <t>Fotografía</t>
  </si>
  <si>
    <t xml:space="preserve">Ver Descripción y observaciones </t>
  </si>
  <si>
    <t xml:space="preserve">128793577
Ver Descripción y observaciones </t>
  </si>
  <si>
    <t>realizar ilustración igual a la imagen guía. Dejar plantilla en blanco al lado de arriba.</t>
  </si>
  <si>
    <t xml:space="preserve">Por favor elaborar una plantilla distribuyendo las imágenes como se deja en la ilustración guía. Por favor dejar espacio en blanco en la mitad para el texto </t>
  </si>
  <si>
    <t>Dejar espacio en  blanco a la mitad del lado izquierdo para texto</t>
  </si>
  <si>
    <t>Realizar ilustración igual a la imagen guía. Dejar espacio en blanco al lado de arriba para ubicar texto</t>
  </si>
  <si>
    <t>Adicionar la fórmula química a la imagen de shutherstock. Dejar espacio en  blanco a la mitad del lado izquierdo para texto</t>
  </si>
  <si>
    <t>Realizar ilustración igual a la imagen guía. Dejar plantilla en blanco al lado de arriba para texto</t>
  </si>
  <si>
    <t>CN_10_12_REC160</t>
  </si>
  <si>
    <t>Reemplazar sulfuric acid por Ácido sulfúrico Habilitar plantilla en blanco al lado izquierdo para texto. EL CODIGO DE SHUTTERSTOCK ES 352240436 EL QUE SE ENCUENTRA AL INICIO ESTÁ MAL PERO NO SE DEJA MODIFICAR</t>
  </si>
  <si>
    <t xml:space="preserve">Realizar ilustración igual a imagen guía. Por favor es para la guía del estudiante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</si>
</sst>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8"/>
      <color rgb="FF000000"/>
      <name val="Calibri"/>
      <family val="2"/>
      <scheme val="minor"/>
    </font>
    <font>
      <u/>
      <sz val="18"/>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23" fillId="0" borderId="0" xfId="0" applyFont="1" applyAlignment="1">
      <alignment horizontal="left" vertical="center" readingOrder="1"/>
    </xf>
    <xf numFmtId="0" fontId="24" fillId="0" borderId="0" xfId="0" applyFont="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179917</xdr:colOff>
      <xdr:row>10</xdr:row>
      <xdr:rowOff>63501</xdr:rowOff>
    </xdr:from>
    <xdr:to>
      <xdr:col>9</xdr:col>
      <xdr:colOff>1618800</xdr:colOff>
      <xdr:row>11</xdr:row>
      <xdr:rowOff>63501</xdr:rowOff>
    </xdr:to>
    <xdr:pic>
      <xdr:nvPicPr>
        <xdr:cNvPr id="3" name="Picture 2" descr="Glossy vector illustration showing the composition of three different commonly found molecules: water, carbon dioxide and oxy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85334" y="3788834"/>
          <a:ext cx="1438883" cy="15028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433916</xdr:colOff>
      <xdr:row>10</xdr:row>
      <xdr:rowOff>1322917</xdr:rowOff>
    </xdr:from>
    <xdr:to>
      <xdr:col>9</xdr:col>
      <xdr:colOff>3020585</xdr:colOff>
      <xdr:row>12</xdr:row>
      <xdr:rowOff>19952</xdr:rowOff>
    </xdr:to>
    <xdr:pic>
      <xdr:nvPicPr>
        <xdr:cNvPr id="5"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39333" y="5048250"/>
          <a:ext cx="2586669" cy="163920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613833</xdr:colOff>
      <xdr:row>12</xdr:row>
      <xdr:rowOff>52916</xdr:rowOff>
    </xdr:from>
    <xdr:to>
      <xdr:col>9</xdr:col>
      <xdr:colOff>2593694</xdr:colOff>
      <xdr:row>12</xdr:row>
      <xdr:rowOff>2178982</xdr:rowOff>
    </xdr:to>
    <xdr:pic>
      <xdr:nvPicPr>
        <xdr:cNvPr id="6" name="Picture 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19250" y="6720416"/>
          <a:ext cx="1979861" cy="212606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751416</xdr:colOff>
      <xdr:row>14</xdr:row>
      <xdr:rowOff>148167</xdr:rowOff>
    </xdr:from>
    <xdr:to>
      <xdr:col>9</xdr:col>
      <xdr:colOff>2558058</xdr:colOff>
      <xdr:row>14</xdr:row>
      <xdr:rowOff>2035105</xdr:rowOff>
    </xdr:to>
    <xdr:pic>
      <xdr:nvPicPr>
        <xdr:cNvPr id="9" name="Picture 2" descr="abstract background with chemical formula"/>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456833" y="11514667"/>
          <a:ext cx="1806642" cy="1886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743115</xdr:colOff>
      <xdr:row>9</xdr:row>
      <xdr:rowOff>21166</xdr:rowOff>
    </xdr:from>
    <xdr:to>
      <xdr:col>9</xdr:col>
      <xdr:colOff>2738372</xdr:colOff>
      <xdr:row>9</xdr:row>
      <xdr:rowOff>1494935</xdr:rowOff>
    </xdr:to>
    <xdr:pic>
      <xdr:nvPicPr>
        <xdr:cNvPr id="19" name="Imagen 18"/>
        <xdr:cNvPicPr>
          <a:picLocks noChangeAspect="1"/>
        </xdr:cNvPicPr>
      </xdr:nvPicPr>
      <xdr:blipFill rotWithShape="1">
        <a:blip xmlns:r="http://schemas.openxmlformats.org/officeDocument/2006/relationships" r:embed="rId5"/>
        <a:srcRect l="32845" t="21454" r="18453" b="14563"/>
        <a:stretch/>
      </xdr:blipFill>
      <xdr:spPr>
        <a:xfrm>
          <a:off x="14448532" y="2169583"/>
          <a:ext cx="1995257" cy="1473769"/>
        </a:xfrm>
        <a:prstGeom prst="rect">
          <a:avLst/>
        </a:prstGeom>
      </xdr:spPr>
    </xdr:pic>
    <xdr:clientData/>
  </xdr:twoCellAnchor>
  <xdr:twoCellAnchor editAs="oneCell">
    <xdr:from>
      <xdr:col>9</xdr:col>
      <xdr:colOff>465665</xdr:colOff>
      <xdr:row>13</xdr:row>
      <xdr:rowOff>478851</xdr:rowOff>
    </xdr:from>
    <xdr:to>
      <xdr:col>9</xdr:col>
      <xdr:colOff>2974724</xdr:colOff>
      <xdr:row>13</xdr:row>
      <xdr:rowOff>1918475</xdr:rowOff>
    </xdr:to>
    <xdr:pic>
      <xdr:nvPicPr>
        <xdr:cNvPr id="22" name="Imagen 21"/>
        <xdr:cNvPicPr>
          <a:picLocks noChangeAspect="1"/>
        </xdr:cNvPicPr>
      </xdr:nvPicPr>
      <xdr:blipFill rotWithShape="1">
        <a:blip xmlns:r="http://schemas.openxmlformats.org/officeDocument/2006/relationships" r:embed="rId6"/>
        <a:srcRect l="23989" t="17516" r="8492" b="13579"/>
        <a:stretch/>
      </xdr:blipFill>
      <xdr:spPr>
        <a:xfrm>
          <a:off x="14171082" y="9390018"/>
          <a:ext cx="2509059" cy="1439624"/>
        </a:xfrm>
        <a:prstGeom prst="rect">
          <a:avLst/>
        </a:prstGeom>
      </xdr:spPr>
    </xdr:pic>
    <xdr:clientData/>
  </xdr:twoCellAnchor>
  <xdr:twoCellAnchor editAs="oneCell">
    <xdr:from>
      <xdr:col>9</xdr:col>
      <xdr:colOff>395205</xdr:colOff>
      <xdr:row>15</xdr:row>
      <xdr:rowOff>84666</xdr:rowOff>
    </xdr:from>
    <xdr:to>
      <xdr:col>9</xdr:col>
      <xdr:colOff>3031380</xdr:colOff>
      <xdr:row>15</xdr:row>
      <xdr:rowOff>1906023</xdr:rowOff>
    </xdr:to>
    <xdr:pic>
      <xdr:nvPicPr>
        <xdr:cNvPr id="24" name="Imagen 23"/>
        <xdr:cNvPicPr>
          <a:picLocks noChangeAspect="1"/>
        </xdr:cNvPicPr>
      </xdr:nvPicPr>
      <xdr:blipFill rotWithShape="1">
        <a:blip xmlns:r="http://schemas.openxmlformats.org/officeDocument/2006/relationships" r:embed="rId7"/>
        <a:srcRect l="28416" t="3735" r="10707" b="21453"/>
        <a:stretch/>
      </xdr:blipFill>
      <xdr:spPr>
        <a:xfrm>
          <a:off x="14100622" y="13493749"/>
          <a:ext cx="2636175" cy="1821357"/>
        </a:xfrm>
        <a:prstGeom prst="rect">
          <a:avLst/>
        </a:prstGeom>
      </xdr:spPr>
    </xdr:pic>
    <xdr:clientData/>
  </xdr:twoCellAnchor>
  <xdr:twoCellAnchor editAs="oneCell">
    <xdr:from>
      <xdr:col>9</xdr:col>
      <xdr:colOff>359832</xdr:colOff>
      <xdr:row>18</xdr:row>
      <xdr:rowOff>159243</xdr:rowOff>
    </xdr:from>
    <xdr:to>
      <xdr:col>9</xdr:col>
      <xdr:colOff>3525687</xdr:colOff>
      <xdr:row>18</xdr:row>
      <xdr:rowOff>1521297</xdr:rowOff>
    </xdr:to>
    <xdr:pic>
      <xdr:nvPicPr>
        <xdr:cNvPr id="26" name="Imagen 25"/>
        <xdr:cNvPicPr>
          <a:picLocks noChangeAspect="1"/>
        </xdr:cNvPicPr>
      </xdr:nvPicPr>
      <xdr:blipFill rotWithShape="1">
        <a:blip xmlns:r="http://schemas.openxmlformats.org/officeDocument/2006/relationships" r:embed="rId8"/>
        <a:srcRect l="19923" t="40156" r="32482" b="23422"/>
        <a:stretch/>
      </xdr:blipFill>
      <xdr:spPr>
        <a:xfrm>
          <a:off x="14065249" y="20066493"/>
          <a:ext cx="3165855" cy="1362054"/>
        </a:xfrm>
        <a:prstGeom prst="rect">
          <a:avLst/>
        </a:prstGeom>
      </xdr:spPr>
    </xdr:pic>
    <xdr:clientData/>
  </xdr:twoCellAnchor>
  <xdr:twoCellAnchor editAs="oneCell">
    <xdr:from>
      <xdr:col>9</xdr:col>
      <xdr:colOff>751416</xdr:colOff>
      <xdr:row>15</xdr:row>
      <xdr:rowOff>2148416</xdr:rowOff>
    </xdr:from>
    <xdr:to>
      <xdr:col>9</xdr:col>
      <xdr:colOff>3176646</xdr:colOff>
      <xdr:row>16</xdr:row>
      <xdr:rowOff>1657837</xdr:rowOff>
    </xdr:to>
    <xdr:pic>
      <xdr:nvPicPr>
        <xdr:cNvPr id="16" name="Imagen 15"/>
        <xdr:cNvPicPr>
          <a:picLocks noChangeAspect="1"/>
        </xdr:cNvPicPr>
      </xdr:nvPicPr>
      <xdr:blipFill rotWithShape="1">
        <a:blip xmlns:r="http://schemas.openxmlformats.org/officeDocument/2006/relationships" r:embed="rId9"/>
        <a:srcRect l="13474" t="18500" r="36164" b="19485"/>
        <a:stretch/>
      </xdr:blipFill>
      <xdr:spPr>
        <a:xfrm>
          <a:off x="14456833" y="15557499"/>
          <a:ext cx="2425230" cy="1679005"/>
        </a:xfrm>
        <a:prstGeom prst="rect">
          <a:avLst/>
        </a:prstGeom>
      </xdr:spPr>
    </xdr:pic>
    <xdr:clientData/>
  </xdr:twoCellAnchor>
  <xdr:twoCellAnchor editAs="oneCell">
    <xdr:from>
      <xdr:col>9</xdr:col>
      <xdr:colOff>603250</xdr:colOff>
      <xdr:row>17</xdr:row>
      <xdr:rowOff>281848</xdr:rowOff>
    </xdr:from>
    <xdr:to>
      <xdr:col>9</xdr:col>
      <xdr:colOff>3009900</xdr:colOff>
      <xdr:row>17</xdr:row>
      <xdr:rowOff>2359023</xdr:rowOff>
    </xdr:to>
    <xdr:pic>
      <xdr:nvPicPr>
        <xdr:cNvPr id="18" name="Imagen 17" descr="H2SO4 sulfuric acid 3d molecule isolated on white"/>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308667" y="17829015"/>
          <a:ext cx="2406650" cy="207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613833</xdr:colOff>
      <xdr:row>19</xdr:row>
      <xdr:rowOff>286969</xdr:rowOff>
    </xdr:from>
    <xdr:to>
      <xdr:col>9</xdr:col>
      <xdr:colOff>3447867</xdr:colOff>
      <xdr:row>19</xdr:row>
      <xdr:rowOff>2212659</xdr:rowOff>
    </xdr:to>
    <xdr:pic>
      <xdr:nvPicPr>
        <xdr:cNvPr id="20" name="Imagen 19"/>
        <xdr:cNvPicPr>
          <a:picLocks noChangeAspect="1"/>
        </xdr:cNvPicPr>
      </xdr:nvPicPr>
      <xdr:blipFill rotWithShape="1">
        <a:blip xmlns:r="http://schemas.openxmlformats.org/officeDocument/2006/relationships" r:embed="rId11"/>
        <a:srcRect l="16794" t="20469" r="40038" b="27359"/>
        <a:stretch/>
      </xdr:blipFill>
      <xdr:spPr>
        <a:xfrm>
          <a:off x="14319250" y="22162719"/>
          <a:ext cx="2834034" cy="1925690"/>
        </a:xfrm>
        <a:prstGeom prst="rect">
          <a:avLst/>
        </a:prstGeom>
      </xdr:spPr>
    </xdr:pic>
    <xdr:clientData/>
  </xdr:twoCellAnchor>
  <xdr:twoCellAnchor>
    <xdr:from>
      <xdr:col>9</xdr:col>
      <xdr:colOff>817032</xdr:colOff>
      <xdr:row>20</xdr:row>
      <xdr:rowOff>641349</xdr:rowOff>
    </xdr:from>
    <xdr:to>
      <xdr:col>9</xdr:col>
      <xdr:colOff>2933323</xdr:colOff>
      <xdr:row>20</xdr:row>
      <xdr:rowOff>1894416</xdr:rowOff>
    </xdr:to>
    <xdr:pic>
      <xdr:nvPicPr>
        <xdr:cNvPr id="13" name="Imagen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522449" y="25099432"/>
          <a:ext cx="2116291" cy="12530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0" zoomScaleNormal="90" zoomScalePageLayoutView="140" workbookViewId="0">
      <pane ySplit="9" topLeftCell="A21" activePane="bottomLeft" state="frozen"/>
      <selection pane="bottomLeft" activeCell="J21" sqref="J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0.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200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23.75" customHeight="1" x14ac:dyDescent="0.25">
      <c r="A10" s="12" t="str">
        <f>IF(OR(B10&lt;&gt;"",J10&lt;&gt;""),"IMG01","")</f>
        <v>IMG01</v>
      </c>
      <c r="B10" s="62" t="s">
        <v>189</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CN_10_12_REC160_IMG01.png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195</v>
      </c>
      <c r="O10" s="2" t="str">
        <f>'Definición técnica de imagenes'!A12</f>
        <v>M12D</v>
      </c>
    </row>
    <row r="11" spans="1:16" s="11" customFormat="1" ht="118.5" customHeight="1" x14ac:dyDescent="0.25">
      <c r="A11" s="12" t="str">
        <f t="shared" ref="A11:A18" si="3">IF(OR(B11&lt;&gt;"",J11&lt;&gt;""),CONCATENATE(LEFT(A10,3),IF(MID(A10,4,2)+1&lt;10,CONCATENATE("0",MID(A10,4,2)+1))),"")</f>
        <v>IMG02</v>
      </c>
      <c r="B11" s="76">
        <v>118087663</v>
      </c>
      <c r="C11" s="20" t="str">
        <f t="shared" si="0"/>
        <v>Recurso Diaporama F1</v>
      </c>
      <c r="D11" s="63" t="s">
        <v>191</v>
      </c>
      <c r="E11" s="63" t="s">
        <v>155</v>
      </c>
      <c r="F11" s="13" t="str">
        <f t="shared" ref="F11:F74" ca="1" si="4">IF(OR(B11&lt;&gt;"",J11&lt;&gt;""),CONCATENATE($C$7,"_",$A11,IF($G$4="Cuaderno de Estudio","_small",CONCATENATE(IF(I11="","","n"),IF(LEFT($G$5,1)="F",".jpg",".png")))),"")</f>
        <v>CN_10_12_REC160_IMG02.png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196</v>
      </c>
      <c r="O11" s="2" t="str">
        <f>'Definición técnica de imagenes'!A13</f>
        <v>M101</v>
      </c>
    </row>
    <row r="12" spans="1:16" s="11" customFormat="1" ht="113.25" customHeight="1" x14ac:dyDescent="0.25">
      <c r="A12" s="12" t="str">
        <f t="shared" si="3"/>
        <v>IMG03</v>
      </c>
      <c r="B12" s="62" t="s">
        <v>192</v>
      </c>
      <c r="C12" s="20" t="str">
        <f t="shared" si="0"/>
        <v>Recurso Diaporama F1</v>
      </c>
      <c r="D12" s="63" t="s">
        <v>190</v>
      </c>
      <c r="E12" s="63" t="s">
        <v>155</v>
      </c>
      <c r="F12" s="13" t="str">
        <f t="shared" ca="1" si="4"/>
        <v>CN_10_12_REC160_IMG03.png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197</v>
      </c>
      <c r="O12" s="2" t="str">
        <f>'Definición técnica de imagenes'!A18</f>
        <v>Diaporama F1</v>
      </c>
    </row>
    <row r="13" spans="1:16" s="11" customFormat="1" ht="176.25" customHeight="1" x14ac:dyDescent="0.25">
      <c r="A13" s="12" t="str">
        <f t="shared" si="3"/>
        <v>IMG04</v>
      </c>
      <c r="B13" s="62" t="s">
        <v>193</v>
      </c>
      <c r="C13" s="20" t="str">
        <f t="shared" si="0"/>
        <v>Recurso Diaporama F1</v>
      </c>
      <c r="D13" s="63" t="s">
        <v>190</v>
      </c>
      <c r="E13" s="63" t="s">
        <v>155</v>
      </c>
      <c r="F13" s="13" t="str">
        <f t="shared" ca="1" si="4"/>
        <v>CN_10_12_REC160_IMG04.png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198</v>
      </c>
      <c r="O13" s="2" t="str">
        <f>'Definición técnica de imagenes'!A19</f>
        <v>F4</v>
      </c>
    </row>
    <row r="14" spans="1:16" s="11" customFormat="1" ht="193.5" customHeight="1" x14ac:dyDescent="0.25">
      <c r="A14" s="12" t="str">
        <f t="shared" si="3"/>
        <v>IMG05</v>
      </c>
      <c r="B14" s="62" t="s">
        <v>192</v>
      </c>
      <c r="C14" s="20" t="str">
        <f t="shared" si="0"/>
        <v>Recurso Diaporama F1</v>
      </c>
      <c r="D14" s="63" t="s">
        <v>190</v>
      </c>
      <c r="E14" s="63" t="s">
        <v>155</v>
      </c>
      <c r="F14" s="13" t="str">
        <f t="shared" ca="1" si="4"/>
        <v>CN_10_12_REC160_IMG05.png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199</v>
      </c>
      <c r="O14" s="2" t="str">
        <f>'Definición técnica de imagenes'!A22</f>
        <v>F6</v>
      </c>
    </row>
    <row r="15" spans="1:16" s="11" customFormat="1" ht="160.5" customHeight="1" x14ac:dyDescent="0.25">
      <c r="A15" s="12" t="str">
        <f t="shared" si="3"/>
        <v>IMG06</v>
      </c>
      <c r="B15" s="76">
        <v>63601141</v>
      </c>
      <c r="C15" s="20" t="str">
        <f t="shared" si="0"/>
        <v>Recurso Diaporama F1</v>
      </c>
      <c r="D15" s="63" t="s">
        <v>191</v>
      </c>
      <c r="E15" s="63" t="s">
        <v>155</v>
      </c>
      <c r="F15" s="13" t="str">
        <f t="shared" ca="1" si="4"/>
        <v>CN_10_12_REC160_IMG06.png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196</v>
      </c>
      <c r="O15" s="2" t="str">
        <f>'Definición técnica de imagenes'!A24</f>
        <v>F6B</v>
      </c>
    </row>
    <row r="16" spans="1:16" s="11" customFormat="1" ht="171" customHeight="1" x14ac:dyDescent="0.25">
      <c r="A16" s="12" t="str">
        <f t="shared" si="3"/>
        <v>IMG07</v>
      </c>
      <c r="B16" s="62" t="s">
        <v>192</v>
      </c>
      <c r="C16" s="20" t="str">
        <f t="shared" si="0"/>
        <v>Recurso Diaporama F1</v>
      </c>
      <c r="D16" s="63" t="s">
        <v>190</v>
      </c>
      <c r="E16" s="63" t="s">
        <v>155</v>
      </c>
      <c r="F16" s="13" t="str">
        <f t="shared" ca="1" si="4"/>
        <v>CN_10_12_REC160_IMG07.png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t="s">
        <v>199</v>
      </c>
      <c r="O16" s="2" t="str">
        <f>'Definición técnica de imagenes'!A25</f>
        <v>F7</v>
      </c>
    </row>
    <row r="17" spans="1:15" s="11" customFormat="1" ht="155.25" customHeight="1" x14ac:dyDescent="0.25">
      <c r="A17" s="12" t="str">
        <f t="shared" si="3"/>
        <v>IMG08</v>
      </c>
      <c r="B17" s="62" t="s">
        <v>192</v>
      </c>
      <c r="C17" s="20" t="str">
        <f t="shared" si="0"/>
        <v>Recurso Diaporama F1</v>
      </c>
      <c r="D17" s="63" t="s">
        <v>190</v>
      </c>
      <c r="E17" s="63" t="s">
        <v>155</v>
      </c>
      <c r="F17" s="13" t="str">
        <f t="shared" ca="1" si="4"/>
        <v>CN_10_12_REC160_IMG08.png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199</v>
      </c>
      <c r="O17" s="2" t="str">
        <f>'Definición técnica de imagenes'!A27</f>
        <v>F7B</v>
      </c>
    </row>
    <row r="18" spans="1:15" s="11" customFormat="1" ht="186" customHeight="1" x14ac:dyDescent="0.25">
      <c r="A18" s="12" t="str">
        <f t="shared" si="3"/>
        <v>IMG09</v>
      </c>
      <c r="B18" s="77">
        <v>204059593</v>
      </c>
      <c r="C18" s="20" t="str">
        <f t="shared" si="0"/>
        <v>Recurso Diaporama F1</v>
      </c>
      <c r="D18" s="63" t="s">
        <v>190</v>
      </c>
      <c r="E18" s="63" t="s">
        <v>155</v>
      </c>
      <c r="F18" s="13" t="str">
        <f t="shared" ca="1" si="4"/>
        <v>CN_10_12_REC160_IMG09.png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c r="K18" s="66" t="s">
        <v>201</v>
      </c>
      <c r="O18" s="2" t="str">
        <f>'Definición técnica de imagenes'!A30</f>
        <v>F8</v>
      </c>
    </row>
    <row r="19" spans="1:15" s="11" customFormat="1" ht="155.25" customHeight="1" x14ac:dyDescent="0.25">
      <c r="A19" s="12" t="str">
        <f t="shared" ref="A19:A50" si="6">IF(OR(B19&lt;&gt;"",J19&lt;&gt;""),CONCATENATE(LEFT(A18,3),IF(MID(A18,4,2)+1&lt;10,CONCATENATE("0",MID(A18,4,2)+1),MID(A18,4,2)+1)),"")</f>
        <v>IMG10</v>
      </c>
      <c r="B19" s="62" t="s">
        <v>192</v>
      </c>
      <c r="C19" s="20" t="str">
        <f t="shared" si="0"/>
        <v>Recurso Diaporama F1</v>
      </c>
      <c r="D19" s="63" t="s">
        <v>190</v>
      </c>
      <c r="E19" s="63" t="s">
        <v>155</v>
      </c>
      <c r="F19" s="13" t="str">
        <f t="shared" ca="1" si="4"/>
        <v>CN_10_12_REC160_IMG10.png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t="s">
        <v>194</v>
      </c>
      <c r="O19" s="2" t="str">
        <f>'Definición técnica de imagenes'!A31</f>
        <v>F10</v>
      </c>
    </row>
    <row r="20" spans="1:15" s="11" customFormat="1" ht="203.25" customHeight="1" x14ac:dyDescent="0.25">
      <c r="A20" s="12" t="str">
        <f t="shared" si="6"/>
        <v>IMG11</v>
      </c>
      <c r="B20" s="62" t="s">
        <v>192</v>
      </c>
      <c r="C20" s="20" t="str">
        <f t="shared" si="0"/>
        <v>Recurso Diaporama F1</v>
      </c>
      <c r="D20" s="63" t="s">
        <v>190</v>
      </c>
      <c r="E20" s="63" t="s">
        <v>155</v>
      </c>
      <c r="F20" s="13" t="str">
        <f t="shared" ca="1" si="4"/>
        <v>CN_10_12_REC160_IMG11.png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t="s">
        <v>194</v>
      </c>
      <c r="O20" s="2" t="str">
        <f>'Definición técnica de imagenes'!A32</f>
        <v>F10B</v>
      </c>
    </row>
    <row r="21" spans="1:15" s="11" customFormat="1" ht="198" customHeight="1" x14ac:dyDescent="0.25">
      <c r="A21" s="12" t="str">
        <f t="shared" si="6"/>
        <v>IMG12</v>
      </c>
      <c r="B21" s="62" t="s">
        <v>192</v>
      </c>
      <c r="C21" s="20" t="str">
        <f t="shared" si="0"/>
        <v>Recurso Diaporama F1</v>
      </c>
      <c r="D21" s="63" t="s">
        <v>190</v>
      </c>
      <c r="E21" s="63"/>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6"/>
      <c r="K21" s="66" t="s">
        <v>202</v>
      </c>
      <c r="O21" s="2" t="str">
        <f>'Definición técnica de imagenes'!A33</f>
        <v>F11</v>
      </c>
    </row>
    <row r="22" spans="1:15" s="11" customFormat="1" ht="19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6"/>
      <c r="O22" s="2" t="str">
        <f>'Definición técnica de imagenes'!A34</f>
        <v>F12</v>
      </c>
    </row>
    <row r="23" spans="1:15" s="11" customFormat="1" ht="189"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6"/>
      <c r="O23" s="2" t="str">
        <f>'Definición técnica de imagenes'!A35</f>
        <v>F13</v>
      </c>
    </row>
    <row r="24" spans="1:15" s="11" customFormat="1" ht="137.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6"/>
      <c r="O24" s="2" t="str">
        <f>'Definición técnica de imagenes'!A37</f>
        <v>F13B</v>
      </c>
    </row>
    <row r="25" spans="1:15" s="11" customFormat="1" ht="222.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6"/>
    </row>
    <row r="26" spans="1:15" s="11" customFormat="1" ht="181.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6"/>
    </row>
    <row r="27" spans="1:15" s="11" customFormat="1" ht="183.7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A3" sqref="A3"/>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2016-03-07T18:19:28Z</dcterms:modified>
</cp:coreProperties>
</file>