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ana\Dropbox\ASEGURESE\PLANETA\QUIMICA\CN_07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4" i="1"/>
  <c r="G24" i="1" s="1"/>
  <c r="H24" i="1"/>
  <c r="F23" i="1"/>
  <c r="G23" i="1" s="1"/>
  <c r="H23"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H15" i="1" l="1"/>
  <c r="F15" i="1"/>
  <c r="G15" i="1" s="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A24" i="1" l="1"/>
  <c r="A25" i="1" l="1"/>
  <c r="F25" i="1" l="1"/>
  <c r="G25" i="1" s="1"/>
  <c r="H25" i="1"/>
  <c r="A26" i="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<sst xmlns="http://schemas.openxmlformats.org/spreadsheetml/2006/main" count="422" uniqueCount="219">
  <si>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</si>
  <si>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</si>
  <si>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</si>
  <si>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</si>
  <si>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</si>
  <si>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</si>
  <si>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</si>
  <si>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</si>
  <si>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</si>
  <si>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</si>
  <si>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</si>
  <si>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</si>
  <si>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</si>
  <si>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</si>
  <si>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</si>
  <si>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</si>
  <si>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</si>
  <si>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</si>
  <si>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</si>
  <si>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</si>
  <si>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</si>
  <si>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</si>
  <si>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</si>
  <si>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</si>
  <si>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</si>
  <si>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</si>
  <si>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</si>
  <si>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</si>
  <si>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</si>
  <si>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</si>
  <si>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</si>
  <si>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</si>
  <si>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</si>
  <si>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</si>
  <si>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</si>
  <si>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</si>
  <si>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</si>
  <si>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</si>
  <si>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</si>
  <si>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</si>
  <si>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</si>
  <si>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</si>
  <si>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</si>
  <si>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</si>
  <si>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</si>
  <si>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</si>
  <si>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</si>
  <si>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</si>
  <si>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</si>
  <si>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</si>
  <si>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</si>
  <si>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</si>
  <si>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</si>
  <si>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</si>
  <si>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</si>
  <si>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</si>
  <si>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</si>
  <si>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</si>
  <si>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</si>
  <si>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</si>
  <si>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</si>
  <si>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</si>
  <si>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</si>
  <si>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</si>
  <si>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</si>
  <si>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</si>
  <si>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</si>
  <si>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</si>
  <si>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</si>
  <si>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</si>
  <si>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</si>
  <si>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</si>
  <si>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</si>
  <si>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</si>
  <si>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</si>
  <si>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</si>
  <si>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</si>
  <si>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</si>
  <si>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</si>
  <si>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</si>
  <si>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</si>
  <si>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</si>
  <si>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</si>
  <si>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</si>
  <si>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</si>
  <si>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</si>
  <si>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</si>
  <si>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</si>
  <si>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</si>
  <si>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</si>
  <si>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</si>
  <si>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</si>
  <si>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</si>
  <si>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</si>
  <si>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</si>
  <si>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</si>
  <si>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</si>
  <si>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</si>
  <si>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</si>
  <si>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</si>
  <si>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</si>
  <si>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</si>
  <si>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</si>
  <si>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</si>
  <si>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</si>
  <si>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</si>
  <si>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</si>
  <si>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</si>
  <si>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</si>
  <si>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</si>
  <si>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</si>
  <si>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</si>
  <si>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</si>
  <si>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</si>
  <si>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</si>
  <si>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</si>
  <si>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</si>
  <si>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</si>
  <si>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</si>
  <si>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</si>
  <si>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</si>
  <si>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</si>
  <si>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</si>
  <si>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</si>
  <si>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</si>
  <si>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</si>
  <si>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</si>
  <si>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</si>
  <si>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</si>
  <si>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</si>
  <si>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</si>
  <si>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</si>
  <si>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</si>
  <si>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</si>
  <si>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</si>
  <si>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</si>
  <si>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</si>
  <si>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</si>
  <si>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</si>
  <si>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</si>
  <si>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</si>
  <si>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</si>
  <si>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</si>
  <si>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</si>
  <si>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</si>
  <si>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</si>
  <si>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</si>
  <si>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</si>
  <si>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</si>
  <si>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</si>
  <si>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</si>
  <si>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</si>
  <si>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</si>
  <si>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</si>
  <si>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</si>
  <si>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</si>
  <si>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</si>
  <si>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</si>
  <si>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</si>
  <si>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</si>
  <si>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</si>
  <si>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</si>
  <si>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</si>
  <si>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</si>
  <si>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</si>
  <si>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</si>
  <si>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</si>
  <si>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</si>
  <si>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</si>
  <si>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</si>
  <si>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</si>
  <si>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</si>
  <si>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</si>
  <si>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</si>
  <si>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</si>
  <si>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</si>
  <si>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</si>
  <si>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</si>
  <si>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</si>
  <si>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</si>
  <si>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</si>
  <si>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</si>
  <si>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</si>
  <si>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</si>
  <si>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</si>
  <si>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</si>
  <si>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</si>
  <si>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elementos químicos</t>
  </si>
  <si>
    <t>DIANA GARCIA</t>
  </si>
  <si>
    <t>Cuaderno de Estudio</t>
  </si>
  <si>
    <t xml:space="preserve">3 ESO/Física y química /Los elementos químicos / ¿Qué es un elemento químico? </t>
  </si>
  <si>
    <t>CN_07_09_CO</t>
  </si>
  <si>
    <t>Ilustración</t>
  </si>
  <si>
    <t xml:space="preserve">Fotos de materia </t>
  </si>
  <si>
    <t xml:space="preserve">3 ESO/Física y química /Los elementos químicos / ¿Qué es u elemento químico?/los isótopos de un elemento </t>
  </si>
  <si>
    <t xml:space="preserve">Los isótopos del hidrógeno </t>
  </si>
  <si>
    <t>http://conocemasacercadequimica.blogspot.com.co/2013/06/johann-wolfgang-dobereiner-quimico.html</t>
  </si>
  <si>
    <t>Triada de Döbereiner</t>
  </si>
  <si>
    <t>ILUSTRAR</t>
  </si>
  <si>
    <t>3º/Física y química/ Los elementos químicos / El sistema periódico/ La clasificación de los elementos químicos</t>
  </si>
  <si>
    <t>El tornillo telúrico</t>
  </si>
  <si>
    <t>http://www3.uah.es/vivatacademia/anteriores/n91/docencia.htm</t>
  </si>
  <si>
    <t>TABLA PERIODICA Dimitri Mendeléiev.</t>
  </si>
  <si>
    <t xml:space="preserve">La tabla periódica </t>
  </si>
  <si>
    <t xml:space="preserve">El radio atómico </t>
  </si>
  <si>
    <t>http://www.100ciaquimica.net/tabla/volumen.htm</t>
  </si>
  <si>
    <t xml:space="preserve">La electronegatividad </t>
  </si>
  <si>
    <t>No es importante que coloques cada simbolo y sus numeros sino el esqueleto de la tabla periodica y las direcciones (las flechas) donde die que disminuye y aumenta</t>
  </si>
  <si>
    <t>La afinidad electrónica</t>
  </si>
  <si>
    <t>Puedes utilizar el mismo esqueleto de la tabla periodica anterior (La electronegatividad), lo importante son las flechas y que diga disminuye o aumenta según la flecha</t>
  </si>
  <si>
    <t>El potencial de ionización</t>
  </si>
  <si>
    <t>solo esqueleto de la tabla periodica como los anteriores, importante las flechas</t>
  </si>
  <si>
    <t>https://quimife.wordpress.com/2011/10/04/configuraciones-electronicas/</t>
  </si>
  <si>
    <t>Secuencia de la configuración electrónica</t>
  </si>
  <si>
    <t>Secuencia de la configuración electrónica (Parecida a la de la pagina)</t>
  </si>
  <si>
    <t xml:space="preserve">Información de cada notación </t>
  </si>
  <si>
    <t>Realizar una imagen como esta</t>
  </si>
  <si>
    <t>http://es-puraquimica.weebly.com/tabla-periodica.html</t>
  </si>
  <si>
    <t>Las regiones en la tabla periódica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</si>
</sst>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gif"/><Relationship Id="rId7" Type="http://schemas.openxmlformats.org/officeDocument/2006/relationships/image" Target="../media/image7.gif"/><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gif"/><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gif"/></Relationships>
</file>

<file path=xl/drawings/drawing1.xml><?xml version="1.0" encoding="utf-8"?>
<xdr:wsDr xmlns:xdr="http://schemas.openxmlformats.org/drawingml/2006/spreadsheetDrawing" xmlns:a="http://schemas.openxmlformats.org/drawingml/2006/main">
  <xdr:twoCellAnchor editAs="oneCell">
    <xdr:from>
      <xdr:col>10</xdr:col>
      <xdr:colOff>1</xdr:colOff>
      <xdr:row>9</xdr:row>
      <xdr:rowOff>0</xdr:rowOff>
    </xdr:from>
    <xdr:to>
      <xdr:col>10</xdr:col>
      <xdr:colOff>1455965</xdr:colOff>
      <xdr:row>9</xdr:row>
      <xdr:rowOff>1170215</xdr:rowOff>
    </xdr:to>
    <xdr:pic>
      <xdr:nvPicPr>
        <xdr:cNvPr id="2" name="Imagen 1" descr="http://profesores.aulaplaneta.com/DNNPlayerPackages/Package14265/InfoGuion/cuadernoestudio/images_xml/FQ_09_03_img1_small.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69394" y="2122714"/>
          <a:ext cx="1455964" cy="1170215"/>
        </a:xfrm>
        <a:prstGeom prst="rect">
          <a:avLst/>
        </a:prstGeom>
        <a:noFill/>
        <a:ln>
          <a:noFill/>
        </a:ln>
      </xdr:spPr>
    </xdr:pic>
    <xdr:clientData/>
  </xdr:twoCellAnchor>
  <xdr:twoCellAnchor editAs="oneCell">
    <xdr:from>
      <xdr:col>10</xdr:col>
      <xdr:colOff>0</xdr:colOff>
      <xdr:row>10</xdr:row>
      <xdr:rowOff>1</xdr:rowOff>
    </xdr:from>
    <xdr:to>
      <xdr:col>10</xdr:col>
      <xdr:colOff>1905950</xdr:colOff>
      <xdr:row>10</xdr:row>
      <xdr:rowOff>938893</xdr:rowOff>
    </xdr:to>
    <xdr:pic>
      <xdr:nvPicPr>
        <xdr:cNvPr id="3" name="Imagen 2"/>
        <xdr:cNvPicPr>
          <a:picLocks noChangeAspect="1"/>
        </xdr:cNvPicPr>
      </xdr:nvPicPr>
      <xdr:blipFill>
        <a:blip xmlns:r="http://schemas.openxmlformats.org/officeDocument/2006/relationships" r:embed="rId2"/>
        <a:stretch>
          <a:fillRect/>
        </a:stretch>
      </xdr:blipFill>
      <xdr:spPr>
        <a:xfrm>
          <a:off x="16369393" y="3483430"/>
          <a:ext cx="1905950" cy="938892"/>
        </a:xfrm>
        <a:prstGeom prst="rect">
          <a:avLst/>
        </a:prstGeom>
      </xdr:spPr>
    </xdr:pic>
    <xdr:clientData/>
  </xdr:twoCellAnchor>
  <xdr:twoCellAnchor editAs="oneCell">
    <xdr:from>
      <xdr:col>10</xdr:col>
      <xdr:colOff>0</xdr:colOff>
      <xdr:row>11</xdr:row>
      <xdr:rowOff>0</xdr:rowOff>
    </xdr:from>
    <xdr:to>
      <xdr:col>16</xdr:col>
      <xdr:colOff>593544</xdr:colOff>
      <xdr:row>11</xdr:row>
      <xdr:rowOff>610235</xdr:rowOff>
    </xdr:to>
    <xdr:pic>
      <xdr:nvPicPr>
        <xdr:cNvPr id="4" name="Imagen 3" descr="http://tablaperiodica.in/wp-content/uploads/2012/08/triada-de-dobereiner.gif"/>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69393" y="4993821"/>
          <a:ext cx="3682365" cy="610235"/>
        </a:xfrm>
        <a:prstGeom prst="rect">
          <a:avLst/>
        </a:prstGeom>
        <a:noFill/>
        <a:ln>
          <a:noFill/>
        </a:ln>
      </xdr:spPr>
    </xdr:pic>
    <xdr:clientData/>
  </xdr:twoCellAnchor>
  <xdr:twoCellAnchor editAs="oneCell">
    <xdr:from>
      <xdr:col>10</xdr:col>
      <xdr:colOff>0</xdr:colOff>
      <xdr:row>12</xdr:row>
      <xdr:rowOff>0</xdr:rowOff>
    </xdr:from>
    <xdr:to>
      <xdr:col>10</xdr:col>
      <xdr:colOff>1946275</xdr:colOff>
      <xdr:row>12</xdr:row>
      <xdr:rowOff>1652270</xdr:rowOff>
    </xdr:to>
    <xdr:pic>
      <xdr:nvPicPr>
        <xdr:cNvPr id="5" name="Imagen 4" descr="http://profesores.aulaplaneta.com/DNNPlayerPackages/Package14265/InfoGuion/cuadernoestudio/images_xml/FQ_09_03_img3_small.jp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369393" y="5851071"/>
          <a:ext cx="1946275" cy="1652270"/>
        </a:xfrm>
        <a:prstGeom prst="rect">
          <a:avLst/>
        </a:prstGeom>
        <a:noFill/>
        <a:ln>
          <a:noFill/>
        </a:ln>
      </xdr:spPr>
    </xdr:pic>
    <xdr:clientData/>
  </xdr:twoCellAnchor>
  <xdr:twoCellAnchor editAs="oneCell">
    <xdr:from>
      <xdr:col>10</xdr:col>
      <xdr:colOff>0</xdr:colOff>
      <xdr:row>13</xdr:row>
      <xdr:rowOff>0</xdr:rowOff>
    </xdr:from>
    <xdr:to>
      <xdr:col>10</xdr:col>
      <xdr:colOff>2125197</xdr:colOff>
      <xdr:row>13</xdr:row>
      <xdr:rowOff>1156607</xdr:rowOff>
    </xdr:to>
    <xdr:pic>
      <xdr:nvPicPr>
        <xdr:cNvPr id="7" name="Imagen 6" descr="tablamende.jpg (30059 bytes)"/>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369393" y="7919357"/>
          <a:ext cx="2125197" cy="11566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xdr:colOff>
      <xdr:row>14</xdr:row>
      <xdr:rowOff>1</xdr:rowOff>
    </xdr:from>
    <xdr:to>
      <xdr:col>10</xdr:col>
      <xdr:colOff>1778001</xdr:colOff>
      <xdr:row>14</xdr:row>
      <xdr:rowOff>1333501</xdr:rowOff>
    </xdr:to>
    <xdr:pic>
      <xdr:nvPicPr>
        <xdr:cNvPr id="6" name="Imagen 5"/>
        <xdr:cNvPicPr>
          <a:picLocks noChangeAspect="1"/>
        </xdr:cNvPicPr>
      </xdr:nvPicPr>
      <xdr:blipFill>
        <a:blip xmlns:r="http://schemas.openxmlformats.org/officeDocument/2006/relationships" r:embed="rId6"/>
        <a:stretch>
          <a:fillRect/>
        </a:stretch>
      </xdr:blipFill>
      <xdr:spPr>
        <a:xfrm>
          <a:off x="16369394" y="9620251"/>
          <a:ext cx="1778000" cy="1333500"/>
        </a:xfrm>
        <a:prstGeom prst="rect">
          <a:avLst/>
        </a:prstGeom>
      </xdr:spPr>
    </xdr:pic>
    <xdr:clientData/>
  </xdr:twoCellAnchor>
  <xdr:twoCellAnchor editAs="oneCell">
    <xdr:from>
      <xdr:col>10</xdr:col>
      <xdr:colOff>0</xdr:colOff>
      <xdr:row>15</xdr:row>
      <xdr:rowOff>0</xdr:rowOff>
    </xdr:from>
    <xdr:to>
      <xdr:col>10</xdr:col>
      <xdr:colOff>2054678</xdr:colOff>
      <xdr:row>15</xdr:row>
      <xdr:rowOff>1251857</xdr:rowOff>
    </xdr:to>
    <xdr:pic>
      <xdr:nvPicPr>
        <xdr:cNvPr id="10" name="Imagen 9" descr="http://www.100ciaquimica.net/images/tabla/ima/radioat.gif"/>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69393" y="11062607"/>
          <a:ext cx="2054678" cy="1251857"/>
        </a:xfrm>
        <a:prstGeom prst="rect">
          <a:avLst/>
        </a:prstGeom>
        <a:noFill/>
        <a:ln>
          <a:noFill/>
        </a:ln>
      </xdr:spPr>
    </xdr:pic>
    <xdr:clientData/>
  </xdr:twoCellAnchor>
  <xdr:twoCellAnchor editAs="oneCell">
    <xdr:from>
      <xdr:col>10</xdr:col>
      <xdr:colOff>0</xdr:colOff>
      <xdr:row>16</xdr:row>
      <xdr:rowOff>0</xdr:rowOff>
    </xdr:from>
    <xdr:to>
      <xdr:col>10</xdr:col>
      <xdr:colOff>1986643</xdr:colOff>
      <xdr:row>16</xdr:row>
      <xdr:rowOff>1074964</xdr:rowOff>
    </xdr:to>
    <xdr:pic>
      <xdr:nvPicPr>
        <xdr:cNvPr id="11" name="Imagen 10" descr="http://cibertareas.info/wp-content/uploads/2013/09/tabla-periodica-de-electronegatividades-usando-la-escala-pauling.png"/>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t="7387" b="12691"/>
        <a:stretch/>
      </xdr:blipFill>
      <xdr:spPr bwMode="auto">
        <a:xfrm>
          <a:off x="16369393" y="12559393"/>
          <a:ext cx="1986643" cy="107496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10</xdr:col>
      <xdr:colOff>0</xdr:colOff>
      <xdr:row>17</xdr:row>
      <xdr:rowOff>0</xdr:rowOff>
    </xdr:from>
    <xdr:to>
      <xdr:col>10</xdr:col>
      <xdr:colOff>2133600</xdr:colOff>
      <xdr:row>17</xdr:row>
      <xdr:rowOff>1464945</xdr:rowOff>
    </xdr:to>
    <xdr:pic>
      <xdr:nvPicPr>
        <xdr:cNvPr id="12" name="Imagen 11" descr="http://es-puraquimica.weebly.com/uploads/6/1/9/4/6194280/9126976.gif?592"/>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6369393" y="14137821"/>
          <a:ext cx="2133600" cy="1464945"/>
        </a:xfrm>
        <a:prstGeom prst="rect">
          <a:avLst/>
        </a:prstGeom>
        <a:noFill/>
        <a:ln>
          <a:noFill/>
        </a:ln>
      </xdr:spPr>
    </xdr:pic>
    <xdr:clientData/>
  </xdr:twoCellAnchor>
  <xdr:twoCellAnchor editAs="oneCell">
    <xdr:from>
      <xdr:col>10</xdr:col>
      <xdr:colOff>0</xdr:colOff>
      <xdr:row>18</xdr:row>
      <xdr:rowOff>0</xdr:rowOff>
    </xdr:from>
    <xdr:to>
      <xdr:col>10</xdr:col>
      <xdr:colOff>2133600</xdr:colOff>
      <xdr:row>18</xdr:row>
      <xdr:rowOff>1464945</xdr:rowOff>
    </xdr:to>
    <xdr:pic>
      <xdr:nvPicPr>
        <xdr:cNvPr id="13" name="Imagen 12" descr="http://es-puraquimica.weebly.com/uploads/6/1/9/4/6194280/9126976.gif?592"/>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6369393" y="15906750"/>
          <a:ext cx="2133600" cy="1464945"/>
        </a:xfrm>
        <a:prstGeom prst="rect">
          <a:avLst/>
        </a:prstGeom>
        <a:noFill/>
        <a:ln>
          <a:noFill/>
        </a:ln>
      </xdr:spPr>
    </xdr:pic>
    <xdr:clientData/>
  </xdr:twoCellAnchor>
  <xdr:twoCellAnchor editAs="oneCell">
    <xdr:from>
      <xdr:col>10</xdr:col>
      <xdr:colOff>1</xdr:colOff>
      <xdr:row>19</xdr:row>
      <xdr:rowOff>0</xdr:rowOff>
    </xdr:from>
    <xdr:to>
      <xdr:col>10</xdr:col>
      <xdr:colOff>1836965</xdr:colOff>
      <xdr:row>19</xdr:row>
      <xdr:rowOff>1537607</xdr:rowOff>
    </xdr:to>
    <xdr:pic>
      <xdr:nvPicPr>
        <xdr:cNvPr id="14" name="Imagen 13" descr="http://4.bp.blogspot.com/-36kURQjsZio/T--r-ggs0dI/AAAAAAAAADM/IilC3d9QI58/s1600/grafica+4.png"/>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369394" y="17716500"/>
          <a:ext cx="1836964" cy="1537607"/>
        </a:xfrm>
        <a:prstGeom prst="rect">
          <a:avLst/>
        </a:prstGeom>
        <a:noFill/>
        <a:ln>
          <a:noFill/>
        </a:ln>
      </xdr:spPr>
    </xdr:pic>
    <xdr:clientData/>
  </xdr:twoCellAnchor>
  <xdr:twoCellAnchor editAs="oneCell">
    <xdr:from>
      <xdr:col>10</xdr:col>
      <xdr:colOff>0</xdr:colOff>
      <xdr:row>20</xdr:row>
      <xdr:rowOff>0</xdr:rowOff>
    </xdr:from>
    <xdr:to>
      <xdr:col>10</xdr:col>
      <xdr:colOff>1432560</xdr:colOff>
      <xdr:row>20</xdr:row>
      <xdr:rowOff>952500</xdr:rowOff>
    </xdr:to>
    <xdr:pic>
      <xdr:nvPicPr>
        <xdr:cNvPr id="15" name="Imagen 14" descr="http://www.unlu.edu.ar/~qui10017/Quimica%20COU%20muestra%20para%20IQ10017/cap1/3s1.gif"/>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369393" y="19499036"/>
          <a:ext cx="1432560" cy="952500"/>
        </a:xfrm>
        <a:prstGeom prst="rect">
          <a:avLst/>
        </a:prstGeom>
        <a:noFill/>
        <a:ln>
          <a:noFill/>
        </a:ln>
      </xdr:spPr>
    </xdr:pic>
    <xdr:clientData/>
  </xdr:twoCellAnchor>
  <xdr:twoCellAnchor editAs="oneCell">
    <xdr:from>
      <xdr:col>10</xdr:col>
      <xdr:colOff>1</xdr:colOff>
      <xdr:row>21</xdr:row>
      <xdr:rowOff>0</xdr:rowOff>
    </xdr:from>
    <xdr:to>
      <xdr:col>10</xdr:col>
      <xdr:colOff>1714501</xdr:colOff>
      <xdr:row>21</xdr:row>
      <xdr:rowOff>951195</xdr:rowOff>
    </xdr:to>
    <xdr:pic>
      <xdr:nvPicPr>
        <xdr:cNvPr id="8" name="Imagen 7"/>
        <xdr:cNvPicPr>
          <a:picLocks noChangeAspect="1"/>
        </xdr:cNvPicPr>
      </xdr:nvPicPr>
      <xdr:blipFill>
        <a:blip xmlns:r="http://schemas.openxmlformats.org/officeDocument/2006/relationships" r:embed="rId12"/>
        <a:stretch>
          <a:fillRect/>
        </a:stretch>
      </xdr:blipFill>
      <xdr:spPr>
        <a:xfrm>
          <a:off x="16369394" y="20710071"/>
          <a:ext cx="1714500" cy="9511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70" zoomScaleNormal="70" zoomScalePageLayoutView="140" workbookViewId="0">
      <pane ySplit="9" topLeftCell="A21" activePane="bottomLeft" state="frozen"/>
      <selection pane="bottomLeft" activeCell="K24" sqref="K2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6">
        <v>7</v>
      </c>
      <c r="D3" s="87"/>
      <c r="F3" s="79">
        <v>42416</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07.25" customHeight="1" x14ac:dyDescent="0.25">
      <c r="A10" s="12" t="str">
        <f>IF(OR(B10&lt;&gt;"",J10&lt;&gt;""),"IMG01","")</f>
        <v>IMG01</v>
      </c>
      <c r="B10" s="62" t="s">
        <v>190</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CN_07_09_CO_IMG01_small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CN_07_09_CO_IMG01_zoom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118.5" customHeight="1" x14ac:dyDescent="0.25">
      <c r="A11" s="12" t="str">
        <f t="shared" ref="A11:A18" si="3">IF(OR(B11&lt;&gt;"",J11&lt;&gt;""),CONCATENATE(LEFT(A10,3),IF(MID(A10,4,2)+1&lt;10,CONCATENATE("0",MID(A10,4,2)+1))),"")</f>
        <v>IMG02</v>
      </c>
      <c r="B11" s="62" t="s">
        <v>194</v>
      </c>
      <c r="C11" s="20" t="str">
        <f t="shared" si="0"/>
        <v>Cuaderno de Estudio</v>
      </c>
      <c r="D11" s="63" t="s">
        <v>192</v>
      </c>
      <c r="E11" s="63" t="s">
        <v>153</v>
      </c>
      <c r="F11" s="13" t="str">
        <f t="shared" ref="F11:F74" si="4">IF(OR(B11&lt;&gt;"",J11&lt;&gt;""),CONCATENATE($C$7,"_",$A11,IF($G$4="Cuaderno de Estudio","_small",CONCATENATE(IF(I11="","","n"),IF(LEFT($G$5,1)="F",".jpg",".png")))),"")</f>
        <v>CN_07_09_CO_IMG02_small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CN_07_09_CO_IMG02_zoom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5"/>
      <c r="O11" s="2" t="str">
        <f>'Definición técnica de imagenes'!A13</f>
        <v>M101</v>
      </c>
    </row>
    <row r="12" spans="1:16" s="11" customFormat="1" ht="67.5" x14ac:dyDescent="0.25">
      <c r="A12" s="12" t="str">
        <f t="shared" si="3"/>
        <v>IMG03</v>
      </c>
      <c r="B12" s="62" t="s">
        <v>196</v>
      </c>
      <c r="C12" s="20" t="str">
        <f t="shared" si="0"/>
        <v>Cuaderno de Estudio</v>
      </c>
      <c r="D12" s="63" t="s">
        <v>192</v>
      </c>
      <c r="E12" s="63" t="s">
        <v>153</v>
      </c>
      <c r="F12" s="13" t="str">
        <f t="shared" si="4"/>
        <v>CN_07_09_CO_IMG03_small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CN_07_09_CO_IMG03_zoom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197</v>
      </c>
      <c r="K12" s="64" t="s">
        <v>198</v>
      </c>
      <c r="O12" s="2" t="str">
        <f>'Definición técnica de imagenes'!A18</f>
        <v>Diaporama F1</v>
      </c>
    </row>
    <row r="13" spans="1:16" s="11" customFormat="1" ht="162.75" customHeight="1" x14ac:dyDescent="0.25">
      <c r="A13" s="12" t="str">
        <f t="shared" si="3"/>
        <v>IMG04</v>
      </c>
      <c r="B13" s="62" t="s">
        <v>199</v>
      </c>
      <c r="C13" s="20" t="str">
        <f t="shared" si="0"/>
        <v>Cuaderno de Estudio</v>
      </c>
      <c r="D13" s="63" t="s">
        <v>192</v>
      </c>
      <c r="E13" s="63" t="s">
        <v>153</v>
      </c>
      <c r="F13" s="13" t="str">
        <f t="shared" si="4"/>
        <v>CN_07_09_CO_IMG04_small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CN_07_09_CO_IMG04_zoom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c r="O13" s="2" t="str">
        <f>'Definición técnica de imagenes'!A19</f>
        <v>F4</v>
      </c>
    </row>
    <row r="14" spans="1:16" s="11" customFormat="1" ht="133.5" customHeight="1" x14ac:dyDescent="0.25">
      <c r="A14" s="12" t="str">
        <f t="shared" si="3"/>
        <v>IMG05</v>
      </c>
      <c r="B14" s="62" t="s">
        <v>201</v>
      </c>
      <c r="C14" s="20" t="str">
        <f t="shared" si="0"/>
        <v>Cuaderno de Estudio</v>
      </c>
      <c r="D14" s="63" t="s">
        <v>192</v>
      </c>
      <c r="E14" s="63" t="s">
        <v>153</v>
      </c>
      <c r="F14" s="13" t="str">
        <f t="shared" si="4"/>
        <v>CN_07_09_CO_IMG05_small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CN_07_09_CO_IMG05_zoom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202</v>
      </c>
      <c r="K14"/>
      <c r="O14" s="2" t="str">
        <f>'Definición técnica de imagenes'!A22</f>
        <v>F6</v>
      </c>
    </row>
    <row r="15" spans="1:16" s="11" customFormat="1" ht="113.25" customHeight="1" x14ac:dyDescent="0.25">
      <c r="A15" s="12" t="str">
        <f t="shared" si="3"/>
        <v>IMG06</v>
      </c>
      <c r="B15" s="108" t="s">
        <v>203</v>
      </c>
      <c r="C15" s="20" t="str">
        <f t="shared" si="0"/>
        <v>Cuaderno de Estudio</v>
      </c>
      <c r="D15" s="63" t="s">
        <v>192</v>
      </c>
      <c r="E15" s="63" t="s">
        <v>153</v>
      </c>
      <c r="F15" s="13" t="str">
        <f t="shared" si="4"/>
        <v>CN_07_09_CO_IMG06_small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CN_07_09_CO_IMG06_zoom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108" t="s">
        <v>203</v>
      </c>
      <c r="K15" s="66"/>
      <c r="O15" s="2" t="str">
        <f>'Definición técnica de imagenes'!A24</f>
        <v>F6B</v>
      </c>
    </row>
    <row r="16" spans="1:16" s="11" customFormat="1" ht="117.75" customHeight="1" x14ac:dyDescent="0.3">
      <c r="A16" s="12" t="str">
        <f t="shared" si="3"/>
        <v>IMG07</v>
      </c>
      <c r="B16" s="62" t="s">
        <v>205</v>
      </c>
      <c r="C16" s="20" t="str">
        <f t="shared" si="0"/>
        <v>Cuaderno de Estudio</v>
      </c>
      <c r="D16" s="63" t="s">
        <v>192</v>
      </c>
      <c r="E16" s="63" t="s">
        <v>153</v>
      </c>
      <c r="F16" s="13" t="str">
        <f t="shared" si="4"/>
        <v>CN_07_09_CO_IMG07_small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CN_07_09_CO_IMG07_zoom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204</v>
      </c>
      <c r="K16" s="68"/>
      <c r="O16" s="2" t="str">
        <f>'Definición técnica de imagenes'!A25</f>
        <v>F7</v>
      </c>
    </row>
    <row r="17" spans="1:15" s="11" customFormat="1" ht="123.75" customHeight="1" x14ac:dyDescent="0.25">
      <c r="A17" s="12" t="str">
        <f t="shared" si="3"/>
        <v>IMG08</v>
      </c>
      <c r="B17" s="62" t="s">
        <v>198</v>
      </c>
      <c r="C17" s="20" t="str">
        <f t="shared" si="0"/>
        <v>Cuaderno de Estudio</v>
      </c>
      <c r="D17" s="63" t="s">
        <v>192</v>
      </c>
      <c r="E17" s="63" t="s">
        <v>153</v>
      </c>
      <c r="F17" s="13" t="str">
        <f t="shared" si="4"/>
        <v>CN_07_09_CO_IMG08_small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CN_07_09_CO_IMG08_zoom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206</v>
      </c>
      <c r="K17" s="66" t="s">
        <v>207</v>
      </c>
      <c r="O17" s="2" t="str">
        <f>'Definición técnica de imagenes'!A27</f>
        <v>F7B</v>
      </c>
    </row>
    <row r="18" spans="1:15" s="11" customFormat="1" ht="139.5" customHeight="1" x14ac:dyDescent="0.25">
      <c r="A18" s="12" t="str">
        <f t="shared" si="3"/>
        <v>IMG09</v>
      </c>
      <c r="B18" s="62" t="s">
        <v>198</v>
      </c>
      <c r="C18" s="20" t="str">
        <f t="shared" si="0"/>
        <v>Cuaderno de Estudio</v>
      </c>
      <c r="D18" s="63" t="s">
        <v>192</v>
      </c>
      <c r="E18" s="63" t="s">
        <v>153</v>
      </c>
      <c r="F18" s="13" t="str">
        <f t="shared" si="4"/>
        <v>CN_07_09_CO_IMG09_small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CN_07_09_CO_IMG09_zoom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208</v>
      </c>
      <c r="K18" s="66" t="s">
        <v>209</v>
      </c>
      <c r="O18" s="2" t="str">
        <f>'Definición técnica de imagenes'!A30</f>
        <v>F8</v>
      </c>
    </row>
    <row r="19" spans="1:15" s="11" customFormat="1" ht="142.5" customHeight="1" x14ac:dyDescent="0.3">
      <c r="A19" s="12" t="str">
        <f t="shared" ref="A19:A50" si="6">IF(OR(B19&lt;&gt;"",J19&lt;&gt;""),CONCATENATE(LEFT(A18,3),IF(MID(A18,4,2)+1&lt;10,CONCATENATE("0",MID(A18,4,2)+1),MID(A18,4,2)+1)),"")</f>
        <v>IMG10</v>
      </c>
      <c r="B19" s="62" t="s">
        <v>198</v>
      </c>
      <c r="C19" s="20" t="str">
        <f t="shared" si="0"/>
        <v>Cuaderno de Estudio</v>
      </c>
      <c r="D19" s="63" t="s">
        <v>192</v>
      </c>
      <c r="E19" s="63" t="s">
        <v>153</v>
      </c>
      <c r="F19" s="13" t="str">
        <f t="shared" si="4"/>
        <v>CN_07_09_CO_IMG10_small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CN_07_09_CO_IMG10_zoom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210</v>
      </c>
      <c r="K19" s="68" t="s">
        <v>211</v>
      </c>
      <c r="O19" s="2" t="str">
        <f>'Definición técnica de imagenes'!A31</f>
        <v>F10</v>
      </c>
    </row>
    <row r="20" spans="1:15" s="11" customFormat="1" ht="140.25" customHeight="1" x14ac:dyDescent="0.25">
      <c r="A20" s="12" t="str">
        <f t="shared" si="6"/>
        <v>IMG11</v>
      </c>
      <c r="B20" s="62" t="s">
        <v>212</v>
      </c>
      <c r="C20" s="20" t="str">
        <f t="shared" si="0"/>
        <v>Cuaderno de Estudio</v>
      </c>
      <c r="D20" s="63" t="s">
        <v>192</v>
      </c>
      <c r="E20" s="63" t="s">
        <v>153</v>
      </c>
      <c r="F20" s="13" t="str">
        <f t="shared" si="4"/>
        <v>CN_07_09_CO_IMG11_small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CN_07_09_CO_IMG11_zoom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214</v>
      </c>
      <c r="K20" s="108" t="s">
        <v>213</v>
      </c>
      <c r="O20" s="2" t="str">
        <f>'Definición técnica de imagenes'!A32</f>
        <v>F10B</v>
      </c>
    </row>
    <row r="21" spans="1:15" s="11" customFormat="1" ht="95.25" customHeight="1" x14ac:dyDescent="0.25">
      <c r="A21" s="12" t="str">
        <f t="shared" si="6"/>
        <v>IMG12</v>
      </c>
      <c r="B21" s="62" t="s">
        <v>198</v>
      </c>
      <c r="C21" s="20" t="str">
        <f t="shared" si="0"/>
        <v>Cuaderno de Estudio</v>
      </c>
      <c r="D21" s="63" t="s">
        <v>192</v>
      </c>
      <c r="E21" s="63" t="s">
        <v>153</v>
      </c>
      <c r="F21" s="13" t="str">
        <f t="shared" si="4"/>
        <v>CN_07_09_CO_IMG12_small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CN_07_09_CO_IMG12_zoom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215</v>
      </c>
      <c r="K21" s="66" t="s">
        <v>216</v>
      </c>
      <c r="O21" s="2" t="str">
        <f>'Definición técnica de imagenes'!A33</f>
        <v>F11</v>
      </c>
    </row>
    <row r="22" spans="1:15" s="11" customFormat="1" ht="118.5" customHeight="1" x14ac:dyDescent="0.25">
      <c r="A22" s="12" t="str">
        <f t="shared" si="6"/>
        <v>IMG13</v>
      </c>
      <c r="B22" s="62" t="s">
        <v>217</v>
      </c>
      <c r="C22" s="20" t="str">
        <f t="shared" si="0"/>
        <v>Cuaderno de Estudio</v>
      </c>
      <c r="D22" s="63" t="s">
        <v>192</v>
      </c>
      <c r="E22" s="63" t="s">
        <v>153</v>
      </c>
      <c r="F22" s="13" t="str">
        <f t="shared" si="4"/>
        <v>CN_07_09_CO_IMG13_small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CN_07_09_CO_IMG13_zoom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218</v>
      </c>
      <c r="K22" s="108" t="s">
        <v>218</v>
      </c>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2014-07-01T23:43:25Z</dcterms:created>
  <dcterms:modified xsi:type="dcterms:W3CDTF">2016-02-16T14:42:40Z</dcterms:modified>
</cp:coreProperties>
</file>