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F10" i="1" s="1"/>
  <c r="G10" i="1" s="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C10" i="1"/>
  <c r="F5" i="1"/>
  <c r="I21" i="2"/>
  <c r="K45" i="2"/>
  <c r="H21" i="2"/>
  <c r="J21" i="2"/>
  <c r="D17" i="2"/>
  <c r="D5" i="2"/>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<sst xmlns="http://schemas.openxmlformats.org/spreadsheetml/2006/main" count="226" uniqueCount="153">
  <si>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</si>
  <si>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</si>
  <si>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</si>
  <si>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</si>
  <si>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</si>
  <si>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</si>
  <si>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</si>
  <si>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</si>
  <si>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</si>
  <si>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</si>
  <si>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</si>
  <si>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</si>
  <si>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</si>
  <si>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</si>
  <si>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</si>
  <si>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</si>
  <si>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</si>
  <si>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</si>
  <si>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</si>
  <si>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</si>
  <si>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</si>
  <si>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</si>
  <si>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</si>
  <si>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</si>
  <si>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</si>
  <si>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</si>
  <si>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</si>
  <si>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</si>
  <si>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</si>
  <si>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</si>
  <si>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</si>
  <si>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</si>
  <si>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</si>
  <si>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</si>
  <si>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</si>
  <si>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</si>
  <si>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</si>
  <si>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</si>
  <si>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</si>
  <si>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</si>
  <si>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</si>
  <si>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</si>
  <si>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</si>
  <si>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</si>
  <si>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</si>
  <si>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</si>
  <si>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</si>
  <si>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</si>
  <si>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</si>
  <si>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</si>
  <si>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</si>
  <si>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</si>
  <si>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</si>
  <si>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</si>
  <si>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</si>
  <si>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</si>
  <si>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</si>
  <si>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</si>
  <si>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</si>
  <si>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</si>
  <si>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</si>
  <si>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</si>
  <si>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</si>
  <si>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</si>
  <si>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</si>
  <si>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</si>
  <si>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</si>
  <si>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</si>
  <si>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</si>
  <si>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</si>
  <si>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</si>
  <si>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</si>
  <si>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</si>
  <si>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</si>
  <si>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</si>
  <si>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</si>
  <si>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</si>
  <si>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</si>
  <si>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</si>
  <si>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</si>
  <si>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</si>
  <si>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</si>
  <si>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</si>
  <si>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</si>
  <si>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</si>
  <si>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</si>
  <si>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</si>
  <si>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</si>
  <si>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</si>
  <si>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</si>
  <si>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</si>
  <si>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</si>
  <si>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</si>
  <si>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</si>
  <si>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</si>
  <si>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</si>
  <si>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</si>
  <si>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</si>
  <si>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</si>
  <si>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</si>
  <si>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</si>
  <si>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</si>
  <si>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</si>
  <si>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</si>
  <si>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</si>
  <si>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</si>
  <si>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</si>
  <si>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</si>
  <si>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</si>
  <si>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</si>
  <si>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</si>
  <si>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</si>
  <si>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</si>
  <si>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</si>
  <si>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</si>
  <si>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</si>
  <si>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</si>
  <si>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</si>
  <si>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</si>
  <si>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</si>
  <si>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</si>
  <si>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</si>
  <si>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</si>
  <si>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</si>
  <si>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</si>
  <si>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</si>
  <si>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</si>
  <si>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</si>
  <si>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</si>
  <si>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</si>
  <si>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</si>
  <si>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</si>
  <si>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</si>
  <si>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</si>
  <si>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</si>
  <si>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</si>
  <si>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</si>
  <si>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</si>
  <si>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</si>
  <si>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</si>
  <si>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</si>
  <si>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</si>
  <si>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</si>
  <si>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</si>
  <si>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</si>
  <si>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</si>
  <si>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El sistema nervioso</t>
  </si>
  <si>
    <t>Ver descripción</t>
  </si>
  <si>
    <t>Ilustración</t>
  </si>
  <si>
    <t>Horizontal</t>
  </si>
  <si>
    <t xml:space="preserve">La imagen es para señalar varias estructuras, que aparecen en las dos imágenes de muestra en los dos links que se adjuntan.
http://html.rincondelvago.com/0005667812.png
http://3.bp.blogspot.com/-hI8H24ePHXQ/UTUfuoWABWI/AAAAAAAAAI0/1f2n5GbPMC8/s400/arco+reflejo.png
Se requiere la imagen de una neurona grande (en primer plano a la derecha), con su núcleo, dendritas, cuerpo, axón, vaina de mielina, célula de Schwan, nódulo de Ranvier (ver primer link). Esta neurona está conectada a otra neurona de menor tamaño, tanto por la derecha como por la izquierda, de manera que aparecen al menos 3 neuronas. La idea es que la neurona central sea más grande para poder señalar partes, pero este mayor tamaña en realidad sería una cosa de perspectiva, no porque la célula sea mayor (como la que aparece en el primer link). La neurona de un extremo de la cadena se une a un fragmento de piel (ver segundo link), mientras que la neurona del otro extremo llega a un músculo (ver segundo link).
Deben haber líneas que señalan cada una de las siguientes partes, para poder asociarlas a cada una de las palabras: núcleo, dendritas, cuerpo, axón, vaina de mielina, célula de Schwan, nódulo de Ranvier, sinapsis. Además, también deben estar señaladas la neurona terminal que llega a la piel y la neurona terminal que llega al músculo. 
</t>
  </si>
  <si>
    <t xml:space="preserve">Neuronas conectadas en donde se deben señalar varias estructuras. </t>
  </si>
  <si>
    <t>CN_08_01_CO_REC90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</si>
</sst>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7" t="s">
        <v>22</v>
      </c>
      <c r="D2" s="88"/>
      <c r="F2" s="80" t="s">
        <v>0</v>
      </c>
      <c r="G2" s="81"/>
      <c r="H2" s="56"/>
      <c r="I2" s="56"/>
      <c r="J2" s="16"/>
    </row>
    <row r="3" spans="1:16" ht="15.75" x14ac:dyDescent="0.25">
      <c r="A3" s="1"/>
      <c r="B3" s="4" t="s">
        <v>8</v>
      </c>
      <c r="C3" s="89">
        <v>8</v>
      </c>
      <c r="D3" s="90"/>
      <c r="F3" s="82">
        <v>42106</v>
      </c>
      <c r="G3" s="83"/>
      <c r="H3" s="56"/>
      <c r="I3" s="56"/>
      <c r="J3" s="16"/>
    </row>
    <row r="4" spans="1:16" ht="16.5" x14ac:dyDescent="0.3">
      <c r="A4" s="1"/>
      <c r="B4" s="4" t="s">
        <v>54</v>
      </c>
      <c r="C4" s="89" t="s">
        <v>146</v>
      </c>
      <c r="D4" s="90"/>
      <c r="E4" s="5"/>
      <c r="F4" s="55" t="s">
        <v>55</v>
      </c>
      <c r="G4" s="54" t="s">
        <v>56</v>
      </c>
      <c r="H4" s="56"/>
      <c r="I4" s="56"/>
      <c r="J4" s="16"/>
      <c r="K4" s="16"/>
    </row>
    <row r="5" spans="1:16" ht="16.5" thickBot="1" x14ac:dyDescent="0.3">
      <c r="A5" s="1"/>
      <c r="B5" s="6" t="s">
        <v>1</v>
      </c>
      <c r="C5" s="91" t="s">
        <v>145</v>
      </c>
      <c r="D5" s="92"/>
      <c r="E5" s="5"/>
      <c r="F5" s="53" t="str">
        <f>IF(G4="Recurso","Motor del recurso","")</f>
        <v>Motor del recurso</v>
      </c>
      <c r="G5" s="53" t="s">
        <v>82</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152</v>
      </c>
      <c r="D7" s="39"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409.5" x14ac:dyDescent="0.25">
      <c r="A10" s="13" t="str">
        <f>IF(OR(B10&lt;&gt;"",J10&lt;&gt;""),"IMG01","")</f>
        <v>IMG01</v>
      </c>
      <c r="B10" s="27" t="s">
        <v>147</v>
      </c>
      <c r="C10" s="27" t="str">
        <f>IF(OR(B10&lt;&gt;"",J10&lt;&gt;""),IF($G$4="Recurso",CONCATENATE($G$4," ",$G$5),$G$4),"")</f>
        <v>Recurso M9B</v>
      </c>
      <c r="D10" s="14" t="s">
        <v>148</v>
      </c>
      <c r="E10" s="14" t="s">
        <v>149</v>
      </c>
      <c r="F10" s="14" t="str">
        <f>IF(OR(B10&lt;&gt;"",J10&lt;&gt;""),CONCATENATE($C$7,"_",$A10,IF($G$4="Cuaderno de Estudio","_small",CONCATENATE(IF(I10="","","n"),IF(LEFT($G$5,1)="F",".jpg",".png")))),"")</f>
        <v>CN_08_01_CO_REC90_IMG01n.png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CN_08_01_CO_REC90_IMG01a.png</v>
      </c>
      <c r="I10" s="14" t="str">
        <f>IF(OR(B10&lt;&gt;"",J10&lt;&gt;""),IF($G$4="Recurso",IF(LEFT($G$5,1)="M",IF(VLOOKUP($G$5,'Definición técnica de imagenes'!$A$3:$G$17,6,FALSE)=0,"",VLOOKUP($G$5,'Definición técnica de imagenes'!$A$3:$G$17,6,FALSE)),IF($G$5="F1","","")),'Definición técnica de imagenes'!$F$16),"")</f>
        <v>500 x 500 px</v>
      </c>
      <c r="J10" s="14" t="s">
        <v>151</v>
      </c>
      <c r="K10" s="19" t="s">
        <v>150</v>
      </c>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38</v>
      </c>
      <c r="B1" s="96"/>
      <c r="C1" s="96"/>
      <c r="D1" s="96"/>
      <c r="E1" s="96"/>
      <c r="F1" s="97"/>
    </row>
    <row r="2" spans="1:11" x14ac:dyDescent="0.25">
      <c r="A2" s="46" t="s">
        <v>42</v>
      </c>
      <c r="B2" s="47"/>
      <c r="C2" s="98" t="s">
        <v>13</v>
      </c>
      <c r="D2" s="99"/>
      <c r="E2" s="100"/>
      <c r="F2" s="48"/>
    </row>
    <row r="3" spans="1:11" ht="63" x14ac:dyDescent="0.25">
      <c r="A3" s="49" t="s">
        <v>43</v>
      </c>
      <c r="B3" s="47"/>
      <c r="C3" s="104" t="s">
        <v>14</v>
      </c>
      <c r="D3" s="105"/>
      <c r="E3" s="106"/>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7" t="str">
        <f>CONCATENATE(H21,"_",I21,"_",J21,"_CO")</f>
        <v>LE_07_04_CO</v>
      </c>
      <c r="E5" s="108"/>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3" t="str">
        <f>CONCATENATE("SolicitudGrafica_",D5,".xls")</f>
        <v>SolicitudGrafica_LE_07_04_CO.xls</v>
      </c>
      <c r="E7" s="93"/>
      <c r="F7" s="94"/>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5" t="s">
        <v>41</v>
      </c>
      <c r="B13" s="96"/>
      <c r="C13" s="96"/>
      <c r="D13" s="96"/>
      <c r="E13" s="96"/>
      <c r="F13" s="97"/>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8" t="s">
        <v>49</v>
      </c>
      <c r="D15" s="99"/>
      <c r="E15" s="99"/>
      <c r="F15" s="100"/>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1" t="str">
        <f>CONCATENATE(H21,"_",I21,"_",J21,"_",K45)</f>
        <v>LE_07_04_REC10</v>
      </c>
      <c r="E17" s="102"/>
      <c r="F17" s="103"/>
      <c r="J17" s="38">
        <v>14</v>
      </c>
      <c r="K17" s="38">
        <v>14</v>
      </c>
    </row>
    <row r="18" spans="1:11" ht="79.5" thickBot="1" x14ac:dyDescent="0.3">
      <c r="A18" s="49" t="s">
        <v>48</v>
      </c>
      <c r="B18" s="47"/>
      <c r="C18" s="78" t="s">
        <v>128</v>
      </c>
      <c r="D18" s="93" t="str">
        <f>CONCATENATE("SolicitudGrafica_",D17,".xls")</f>
        <v>SolicitudGrafica_LE_07_04_REC10.xls</v>
      </c>
      <c r="E18" s="93"/>
      <c r="F18" s="94"/>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2015-07-28T01:44:43Z</dcterms:modified>
</cp:coreProperties>
</file>