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<sst xmlns="http://schemas.openxmlformats.org/spreadsheetml/2006/main" count="401" uniqueCount="205">
  <si>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</si>
  <si>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</si>
  <si>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</si>
  <si>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</si>
  <si>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</si>
  <si>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</si>
  <si>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</si>
  <si>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</si>
  <si>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</si>
  <si>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</si>
  <si>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</si>
  <si>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</si>
  <si>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</si>
  <si>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</si>
  <si>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</si>
  <si>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</si>
  <si>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</si>
  <si>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</si>
  <si>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</si>
  <si>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</si>
  <si>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</si>
  <si>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</si>
  <si>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</si>
  <si>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</si>
  <si>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</si>
  <si>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</si>
  <si>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</si>
  <si>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</si>
  <si>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</si>
  <si>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</si>
  <si>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</si>
  <si>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</si>
  <si>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</si>
  <si>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</si>
  <si>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</si>
  <si>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</si>
  <si>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</si>
  <si>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</si>
  <si>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</si>
  <si>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</si>
  <si>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</si>
  <si>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</si>
  <si>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</si>
  <si>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</si>
  <si>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</si>
  <si>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</si>
  <si>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</si>
  <si>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</si>
  <si>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</si>
  <si>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</si>
  <si>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</si>
  <si>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</si>
  <si>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</si>
  <si>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</si>
  <si>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</si>
  <si>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</si>
  <si>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</si>
  <si>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</si>
  <si>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</si>
  <si>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</si>
  <si>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</si>
  <si>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</si>
  <si>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</si>
  <si>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</si>
  <si>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</si>
  <si>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</si>
  <si>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</si>
  <si>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</si>
  <si>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</si>
  <si>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</si>
  <si>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</si>
  <si>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</si>
  <si>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</si>
  <si>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</si>
  <si>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</si>
  <si>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</si>
  <si>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</si>
  <si>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</si>
  <si>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</si>
  <si>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</si>
  <si>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</si>
  <si>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</si>
  <si>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</si>
  <si>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</si>
  <si>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</si>
  <si>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</si>
  <si>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</si>
  <si>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</si>
  <si>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</si>
  <si>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</si>
  <si>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</si>
  <si>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</si>
  <si>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</si>
  <si>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</si>
  <si>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</si>
  <si>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</si>
  <si>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</si>
  <si>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</si>
  <si>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</si>
  <si>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</si>
  <si>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</si>
  <si>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</si>
  <si>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</si>
  <si>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</si>
  <si>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</si>
  <si>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</si>
  <si>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</si>
  <si>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</si>
  <si>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</si>
  <si>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</si>
  <si>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</si>
  <si>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</si>
  <si>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</si>
  <si>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</si>
  <si>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</si>
  <si>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</si>
  <si>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</si>
  <si>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</si>
  <si>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</si>
  <si>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</si>
  <si>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</si>
  <si>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</si>
  <si>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</si>
  <si>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</si>
  <si>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</si>
  <si>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</si>
  <si>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</si>
  <si>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</si>
  <si>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</si>
  <si>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</si>
  <si>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</si>
  <si>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</si>
  <si>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</si>
  <si>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</si>
  <si>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</si>
  <si>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</si>
  <si>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</si>
  <si>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</si>
  <si>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</si>
  <si>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</si>
  <si>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</si>
  <si>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</si>
  <si>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</si>
  <si>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</si>
  <si>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</si>
  <si>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</si>
  <si>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</si>
  <si>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</si>
  <si>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</si>
  <si>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</si>
  <si>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</si>
  <si>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</si>
  <si>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</si>
  <si>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</si>
  <si>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</si>
  <si>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</si>
  <si>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</si>
  <si>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</si>
  <si>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</si>
  <si>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</si>
  <si>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</si>
  <si>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</si>
  <si>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</si>
  <si>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</si>
  <si>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</si>
  <si>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</si>
  <si>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</si>
  <si>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</si>
  <si>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</si>
  <si>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</si>
  <si>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</si>
  <si>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</si>
  <si>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</si>
  <si>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</si>
  <si>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</si>
  <si>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</si>
  <si>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</si>
  <si>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</si>
  <si>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</si>
  <si>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</si>
  <si>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</si>
  <si>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</si>
  <si>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</si>
  <si>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</si>
  <si>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</si>
  <si>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</si>
  <si>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</si>
  <si>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seres vivos</t>
  </si>
  <si>
    <t>Diego Molina</t>
  </si>
  <si>
    <t>Ilustración</t>
  </si>
  <si>
    <t>Fotosíntesis</t>
  </si>
  <si>
    <t>Cambiar nombres en inglés al español como se muestra en la imagen</t>
  </si>
  <si>
    <t>Fotografía</t>
  </si>
  <si>
    <t>Algas verdes</t>
  </si>
  <si>
    <t>Jirafa</t>
  </si>
  <si>
    <t>Hongos</t>
  </si>
  <si>
    <t>Cadena trófica</t>
  </si>
  <si>
    <t>Célula en división</t>
  </si>
  <si>
    <t>Estrella de mar</t>
  </si>
  <si>
    <t>Espermatozoides y óvulo</t>
  </si>
  <si>
    <t>Collage de animales</t>
  </si>
  <si>
    <t>Planta carnívora</t>
  </si>
  <si>
    <t xml:space="preserve">Animales </t>
  </si>
  <si>
    <t>Sistema nervioso</t>
  </si>
  <si>
    <t>CN_06_03_REC60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</si>
</sst>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493059</xdr:colOff>
      <xdr:row>9</xdr:row>
      <xdr:rowOff>33618</xdr:rowOff>
    </xdr:from>
    <xdr:to>
      <xdr:col>10</xdr:col>
      <xdr:colOff>2633383</xdr:colOff>
      <xdr:row>9</xdr:row>
      <xdr:rowOff>2824817</xdr:rowOff>
    </xdr:to>
    <xdr:pic>
      <xdr:nvPicPr>
        <xdr:cNvPr id="3" name="Imagen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53647" y="2185147"/>
          <a:ext cx="2140324" cy="27911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Normal="100" zoomScalePageLayoutView="140" workbookViewId="0">
      <selection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1.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42268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252.75" customHeight="1" x14ac:dyDescent="0.25">
      <c r="A10" s="12" t="str">
        <f>IF(OR(B10&lt;&gt;"",J10&lt;&gt;""),"IMG01","")</f>
        <v>IMG01</v>
      </c>
      <c r="B10" s="62">
        <v>108116966</v>
      </c>
      <c r="C10" s="20" t="str">
        <f t="shared" ref="C10:C41" si="0">IF(OR(B10&lt;&gt;"",J10&lt;&gt;""),IF($G$4="Recurso",CONCATENATE($G$4," ",$G$5),$G$4),"")</f>
        <v>Recurso F6B</v>
      </c>
      <c r="D10" s="63" t="s">
        <v>189</v>
      </c>
      <c r="E10" s="63" t="s">
        <v>155</v>
      </c>
      <c r="F10" s="13" t="str">
        <f t="shared" ref="F10" ca="1" si="1">IF(OR(B10&lt;&gt;"",J10&lt;&gt;""),CONCATENATE($C$7,"_",$A10,IF($G$4="Cuaderno de Estudio","_small",CONCATENATE(IF(I10="","","n"),IF(LEFT($G$5,1)="F",".jpg",".png")))),"")</f>
        <v>CN_06_03_REC60_IMG01n.jpg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CN_06_03_REC60_IMG01a.jpg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190</v>
      </c>
      <c r="K10" s="64" t="s">
        <v>191</v>
      </c>
      <c r="O10" s="2" t="str">
        <f>'Definición técnica de imagenes'!A12</f>
        <v>M12D</v>
      </c>
    </row>
    <row r="11" spans="1:16" s="11" customFormat="1" ht="13.9" customHeight="1" x14ac:dyDescent="0.25">
      <c r="A11" s="12" t="str">
        <f t="shared" ref="A11:A18" si="3">IF(OR(B11&lt;&gt;"",J11&lt;&gt;""),CONCATENATE(LEFT(A10,3),IF(MID(A10,4,2)+1&lt;10,CONCATENATE("0",MID(A10,4,2)+1))),"")</f>
        <v>IMG02</v>
      </c>
      <c r="B11" s="62">
        <v>146356559</v>
      </c>
      <c r="C11" s="20" t="str">
        <f t="shared" si="0"/>
        <v>Recurso F6B</v>
      </c>
      <c r="D11" s="63" t="s">
        <v>192</v>
      </c>
      <c r="E11" s="63" t="s">
        <v>155</v>
      </c>
      <c r="F11" s="13" t="str">
        <f t="shared" ref="F11:F74" ca="1" si="4">IF(OR(B11&lt;&gt;"",J11&lt;&gt;""),CONCATENATE($C$7,"_",$A11,IF($G$4="Cuaderno de Estudio","_small",CONCATENATE(IF(I11="","","n"),IF(LEFT($G$5,1)="F",".jpg",".png")))),"")</f>
        <v>CN_06_03_REC60_IMG02n.jpg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CN_06_03_REC60_IMG02a.jpg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193</v>
      </c>
      <c r="K11" s="65"/>
      <c r="O11" s="2" t="str">
        <f>'Definición técnica de imagenes'!A13</f>
        <v>M101</v>
      </c>
    </row>
    <row r="12" spans="1:16" s="11" customFormat="1" x14ac:dyDescent="0.25">
      <c r="A12" s="12" t="str">
        <f t="shared" si="3"/>
        <v>IMG03</v>
      </c>
      <c r="B12" s="62">
        <v>152826392</v>
      </c>
      <c r="C12" s="20" t="str">
        <f t="shared" si="0"/>
        <v>Recurso F6B</v>
      </c>
      <c r="D12" s="63" t="s">
        <v>192</v>
      </c>
      <c r="E12" s="63" t="s">
        <v>155</v>
      </c>
      <c r="F12" s="13" t="str">
        <f t="shared" ca="1" si="4"/>
        <v>CN_06_03_REC60_IMG03n.jpg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CN_06_03_REC60_IMG03a.jpg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194</v>
      </c>
      <c r="K12" s="64"/>
      <c r="O12" s="2" t="str">
        <f>'Definición técnica de imagenes'!A18</f>
        <v>Diaporama F1</v>
      </c>
    </row>
    <row r="13" spans="1:16" s="11" customFormat="1" x14ac:dyDescent="0.25">
      <c r="A13" s="12" t="str">
        <f t="shared" si="3"/>
        <v>IMG04</v>
      </c>
      <c r="B13" s="62">
        <v>277187408</v>
      </c>
      <c r="C13" s="20" t="str">
        <f t="shared" si="0"/>
        <v>Recurso F6B</v>
      </c>
      <c r="D13" s="63" t="s">
        <v>192</v>
      </c>
      <c r="E13" s="63" t="s">
        <v>155</v>
      </c>
      <c r="F13" s="13" t="str">
        <f t="shared" ca="1" si="4"/>
        <v>CN_06_03_REC60_IMG04n.jpg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CN_06_03_REC60_IMG04a.jpg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195</v>
      </c>
      <c r="K13" s="64"/>
      <c r="O13" s="2" t="str">
        <f>'Definición técnica de imagenes'!A19</f>
        <v>F4</v>
      </c>
    </row>
    <row r="14" spans="1:16" s="11" customFormat="1" x14ac:dyDescent="0.25">
      <c r="A14" s="12" t="str">
        <f t="shared" si="3"/>
        <v>IMG05</v>
      </c>
      <c r="B14" s="62">
        <v>258583271</v>
      </c>
      <c r="C14" s="20" t="str">
        <f t="shared" si="0"/>
        <v>Recurso F6B</v>
      </c>
      <c r="D14" s="63" t="s">
        <v>192</v>
      </c>
      <c r="E14" s="63" t="s">
        <v>155</v>
      </c>
      <c r="F14" s="13" t="str">
        <f t="shared" ca="1" si="4"/>
        <v>CN_06_03_REC60_IMG05n.jpg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CN_06_03_REC60_IMG05a.jpg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196</v>
      </c>
      <c r="K14" s="64"/>
      <c r="O14" s="2" t="str">
        <f>'Definición técnica de imagenes'!A22</f>
        <v>F6</v>
      </c>
    </row>
    <row r="15" spans="1:16" s="11" customFormat="1" x14ac:dyDescent="0.25">
      <c r="A15" s="12" t="str">
        <f t="shared" si="3"/>
        <v>IMG06</v>
      </c>
      <c r="B15" s="62">
        <v>227726980</v>
      </c>
      <c r="C15" s="20" t="str">
        <f t="shared" si="0"/>
        <v>Recurso F6B</v>
      </c>
      <c r="D15" s="63" t="s">
        <v>192</v>
      </c>
      <c r="E15" s="63" t="s">
        <v>155</v>
      </c>
      <c r="F15" s="13" t="str">
        <f t="shared" ca="1" si="4"/>
        <v>CN_06_03_REC60_IMG06n.jpg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CN_06_03_REC60_IMG06a.jpg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197</v>
      </c>
      <c r="K15" s="66"/>
      <c r="O15" s="2" t="str">
        <f>'Definición técnica de imagenes'!A24</f>
        <v>F6B</v>
      </c>
    </row>
    <row r="16" spans="1:16" s="11" customFormat="1" ht="14.25" x14ac:dyDescent="0.3">
      <c r="A16" s="12" t="str">
        <f t="shared" si="3"/>
        <v>IMG07</v>
      </c>
      <c r="B16" s="62">
        <v>308657303</v>
      </c>
      <c r="C16" s="20" t="str">
        <f t="shared" si="0"/>
        <v>Recurso F6B</v>
      </c>
      <c r="D16" s="63" t="s">
        <v>192</v>
      </c>
      <c r="E16" s="63" t="s">
        <v>155</v>
      </c>
      <c r="F16" s="13" t="str">
        <f t="shared" ca="1" si="4"/>
        <v>CN_06_03_REC60_IMG07n.jpg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CN_06_03_REC60_IMG07a.jpg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198</v>
      </c>
      <c r="K16" s="68"/>
      <c r="O16" s="2" t="str">
        <f>'Definición técnica de imagenes'!A25</f>
        <v>F7</v>
      </c>
    </row>
    <row r="17" spans="1:15" s="11" customFormat="1" x14ac:dyDescent="0.25">
      <c r="A17" s="12" t="str">
        <f t="shared" si="3"/>
        <v>IMG08</v>
      </c>
      <c r="B17" s="62">
        <v>128623430</v>
      </c>
      <c r="C17" s="20" t="str">
        <f t="shared" si="0"/>
        <v>Recurso F6B</v>
      </c>
      <c r="D17" s="63" t="s">
        <v>192</v>
      </c>
      <c r="E17" s="63" t="s">
        <v>155</v>
      </c>
      <c r="F17" s="13" t="str">
        <f t="shared" ca="1" si="4"/>
        <v>CN_06_03_REC60_IMG08n.jpg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CN_06_03_REC60_IMG08a.jpg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199</v>
      </c>
      <c r="K17" s="66"/>
      <c r="O17" s="2" t="str">
        <f>'Definición técnica de imagenes'!A27</f>
        <v>F7B</v>
      </c>
    </row>
    <row r="18" spans="1:15" s="11" customFormat="1" x14ac:dyDescent="0.25">
      <c r="A18" s="12" t="str">
        <f t="shared" si="3"/>
        <v>IMG09</v>
      </c>
      <c r="B18" s="62">
        <v>169396502</v>
      </c>
      <c r="C18" s="20" t="str">
        <f t="shared" si="0"/>
        <v>Recurso F6B</v>
      </c>
      <c r="D18" s="63" t="s">
        <v>192</v>
      </c>
      <c r="E18" s="63" t="s">
        <v>155</v>
      </c>
      <c r="F18" s="13" t="str">
        <f t="shared" ca="1" si="4"/>
        <v>CN_06_03_REC60_IMG09n.jpg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CN_06_03_REC60_IMG09a.jpg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200</v>
      </c>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148558607</v>
      </c>
      <c r="C19" s="20" t="str">
        <f t="shared" si="0"/>
        <v>Recurso F6B</v>
      </c>
      <c r="D19" s="63" t="s">
        <v>192</v>
      </c>
      <c r="E19" s="63" t="s">
        <v>155</v>
      </c>
      <c r="F19" s="13" t="str">
        <f t="shared" ca="1" si="4"/>
        <v>CN_06_03_REC60_IMG10n.jpg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CN_06_03_REC60_IMG10a.jpg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201</v>
      </c>
      <c r="K19" s="68"/>
      <c r="O19" s="2" t="str">
        <f>'Definición técnica de imagenes'!A31</f>
        <v>F10</v>
      </c>
    </row>
    <row r="20" spans="1:15" s="11" customFormat="1" x14ac:dyDescent="0.25">
      <c r="A20" s="12" t="str">
        <f t="shared" si="6"/>
        <v>IMG11</v>
      </c>
      <c r="B20" s="62">
        <v>273776651</v>
      </c>
      <c r="C20" s="20" t="str">
        <f t="shared" si="0"/>
        <v>Recurso F6B</v>
      </c>
      <c r="D20" s="63" t="s">
        <v>192</v>
      </c>
      <c r="E20" s="63" t="s">
        <v>155</v>
      </c>
      <c r="F20" s="13" t="str">
        <f t="shared" ca="1" si="4"/>
        <v>CN_06_03_REC60_IMG11n.jpg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CN_06_03_REC60_IMG11a.jpg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202</v>
      </c>
      <c r="K20" s="66"/>
      <c r="O20" s="2" t="str">
        <f>'Definición técnica de imagenes'!A32</f>
        <v>F10B</v>
      </c>
    </row>
    <row r="21" spans="1:15" s="11" customFormat="1" x14ac:dyDescent="0.25">
      <c r="A21" s="12" t="str">
        <f t="shared" si="6"/>
        <v>IMG12</v>
      </c>
      <c r="B21" s="62">
        <v>61184077</v>
      </c>
      <c r="C21" s="20" t="str">
        <f t="shared" si="0"/>
        <v>Recurso F6B</v>
      </c>
      <c r="D21" s="63" t="s">
        <v>192</v>
      </c>
      <c r="E21" s="63" t="s">
        <v>155</v>
      </c>
      <c r="F21" s="13" t="str">
        <f t="shared" ca="1" si="4"/>
        <v>CN_06_03_REC60_IMG12n.jpg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CN_06_03_REC60_IMG12a.jpg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203</v>
      </c>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2015-09-22T02:50:23Z</dcterms:modified>
</cp:coreProperties>
</file>