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A10" i="1"/>
  <c r="A11" i="1"/>
  <c r="A12" i="1"/>
  <c r="A13" i="1"/>
  <c r="A14" i="1"/>
  <c r="A15" i="1"/>
  <c r="A16" i="1"/>
  <c r="A17" i="1"/>
  <c r="A18" i="1"/>
  <c r="A19" i="1"/>
  <c r="A20" i="1"/>
  <c r="A21" i="1"/>
  <c r="A22" i="1"/>
  <c r="A23" i="1"/>
  <c r="A24"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<sst xmlns="http://schemas.openxmlformats.org/spreadsheetml/2006/main" count="417" uniqueCount="211">
  <si>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</si>
  <si>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</si>
  <si>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</si>
  <si>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</si>
  <si>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</si>
  <si>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</si>
  <si>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</si>
  <si>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</si>
  <si>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</si>
  <si>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</si>
  <si>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</si>
  <si>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</si>
  <si>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</si>
  <si>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</si>
  <si>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</si>
  <si>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</si>
  <si>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</si>
  <si>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</si>
  <si>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</si>
  <si>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</si>
  <si>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</si>
  <si>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</si>
  <si>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</si>
  <si>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</si>
  <si>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</si>
  <si>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</si>
  <si>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</si>
  <si>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</si>
  <si>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</si>
  <si>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</si>
  <si>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</si>
  <si>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</si>
  <si>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</si>
  <si>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</si>
  <si>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</si>
  <si>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</si>
  <si>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</si>
  <si>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</si>
  <si>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</si>
  <si>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</si>
  <si>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</si>
  <si>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</si>
  <si>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</si>
  <si>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</si>
  <si>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</si>
  <si>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</si>
  <si>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</si>
  <si>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</si>
  <si>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</si>
  <si>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</si>
  <si>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</si>
  <si>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</si>
  <si>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</si>
  <si>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</si>
  <si>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</si>
  <si>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</si>
  <si>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</si>
  <si>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</si>
  <si>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</si>
  <si>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</si>
  <si>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</si>
  <si>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</si>
  <si>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</si>
  <si>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</si>
  <si>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</si>
  <si>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</si>
  <si>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</si>
  <si>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</si>
  <si>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</si>
  <si>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</si>
  <si>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</si>
  <si>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</si>
  <si>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</si>
  <si>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</si>
  <si>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</si>
  <si>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</si>
  <si>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</si>
  <si>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</si>
  <si>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</si>
  <si>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</si>
  <si>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</si>
  <si>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</si>
  <si>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</si>
  <si>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</si>
  <si>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</si>
  <si>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</si>
  <si>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</si>
  <si>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</si>
  <si>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</si>
  <si>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</si>
  <si>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</si>
  <si>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</si>
  <si>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</si>
  <si>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</si>
  <si>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</si>
  <si>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</si>
  <si>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</si>
  <si>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</si>
  <si>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</si>
  <si>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</si>
  <si>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</si>
  <si>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</si>
  <si>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</si>
  <si>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</si>
  <si>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</si>
  <si>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</si>
  <si>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</si>
  <si>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</si>
  <si>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</si>
  <si>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</si>
  <si>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</si>
  <si>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</si>
  <si>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</si>
  <si>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</si>
  <si>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</si>
  <si>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</si>
  <si>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</si>
  <si>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</si>
  <si>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</si>
  <si>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</si>
  <si>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</si>
  <si>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</si>
  <si>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</si>
  <si>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</si>
  <si>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</si>
  <si>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</si>
  <si>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</si>
  <si>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</si>
  <si>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</si>
  <si>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</si>
  <si>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</si>
  <si>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</si>
  <si>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</si>
  <si>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</si>
  <si>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</si>
  <si>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</si>
  <si>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</si>
  <si>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</si>
  <si>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</si>
  <si>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</si>
  <si>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</si>
  <si>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</si>
  <si>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</si>
  <si>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</si>
  <si>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</si>
  <si>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</si>
  <si>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</si>
  <si>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</si>
  <si>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</si>
  <si>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</si>
  <si>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</si>
  <si>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</si>
  <si>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</si>
  <si>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</si>
  <si>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</si>
  <si>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</si>
  <si>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</si>
  <si>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</si>
  <si>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</si>
  <si>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</si>
  <si>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</si>
  <si>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</si>
  <si>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</si>
  <si>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</si>
  <si>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</si>
  <si>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</si>
  <si>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</si>
  <si>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</si>
  <si>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</si>
  <si>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</si>
  <si>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</si>
  <si>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</si>
  <si>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</si>
  <si>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</si>
  <si>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</si>
  <si>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</si>
  <si>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</si>
  <si>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</si>
  <si>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</si>
  <si>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</si>
  <si>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</si>
  <si>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</si>
  <si>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</si>
  <si>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</si>
  <si>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</si>
  <si>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</si>
  <si>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</si>
  <si>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CN_08_04_CO_REC50</t>
  </si>
  <si>
    <t>La reproducción de los seres vivos</t>
  </si>
  <si>
    <t>Miguel Aljure</t>
  </si>
  <si>
    <t>https://edgardopedullarodriguez.files.wordpress.com/2012/07/levaduras-3.jpg</t>
  </si>
  <si>
    <t>http://www.angelfire.com/oz/simonbolivar/imagenes/esporulacion.gif</t>
  </si>
  <si>
    <t>Ver observaciones</t>
  </si>
  <si>
    <t>Fotografía</t>
  </si>
  <si>
    <t>Ilustración</t>
  </si>
  <si>
    <t>Medusas</t>
  </si>
  <si>
    <t>Fotografía representando el proceso de división celular</t>
  </si>
  <si>
    <t>Fotografía representando el proceso de fisión binaria</t>
  </si>
  <si>
    <t>Ilustración representado el proceso de gemación</t>
  </si>
  <si>
    <t>Ilustrar lo que aparece en la imagen que se encuentra en el link</t>
  </si>
  <si>
    <t>Ilustración representado el proceso de esporulación</t>
  </si>
  <si>
    <t>Estrella de mar que representa el proceso de fisión / regeneración</t>
  </si>
  <si>
    <t>Avispero, con avispas y larvas</t>
  </si>
  <si>
    <t>Mariquitas apareandose</t>
  </si>
  <si>
    <t>Ovulo y espermatozoides</t>
  </si>
  <si>
    <t>Fotos de personas de diferentes razas</t>
  </si>
  <si>
    <t>Células sexuales de igual forma y tamaño</t>
  </si>
  <si>
    <t>Se debe ilustrar algo como la imagen mostrada. Recordar que estas ilustraciones YA SE HICIERON, para la img07 del guion CN_08_04_CO. Sólo es cosa de recortarla.</t>
  </si>
  <si>
    <t>Células sexuales de diferente forma y tamaña</t>
  </si>
  <si>
    <t>Mujer embarazada representando la fecundación interna</t>
  </si>
  <si>
    <t>Símbolos de hombres y mujer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</si>
</sst>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5" xfId="51" applyFont="1" applyBorder="1" applyAlignment="1" applyProtection="1">
      <alignment vertical="center"/>
      <protection locked="0"/>
    </xf>
    <xf numFmtId="0" fontId="2" fillId="0" borderId="5" xfId="51" applyFont="1" applyBorder="1" applyProtection="1">
      <protection locked="0"/>
    </xf>
    <xf numFmtId="0" fontId="6" fillId="0" borderId="5" xfId="0" applyFont="1" applyBorder="1" applyAlignment="1" applyProtection="1">
      <alignment horizontal="right" wrapText="1"/>
      <protection locked="0"/>
    </xf>
    <xf numFmtId="0" fontId="2" fillId="0" borderId="0" xfId="0" applyFont="1" applyFill="1" applyBorder="1" applyAlignment="1" applyProtection="1">
      <alignment wrapText="1"/>
      <protection locked="0"/>
    </xf>
    <xf numFmtId="0" fontId="6" fillId="0" borderId="5" xfId="0" applyFont="1" applyBorder="1" applyAlignment="1" applyProtection="1">
      <alignment horizontal="left" wrapText="1"/>
      <protection locked="0"/>
    </xf>
    <xf numFmtId="0" fontId="24" fillId="0" borderId="0" xfId="0" applyFont="1" applyProtection="1">
      <protection locked="0"/>
    </xf>
    <xf numFmtId="0" fontId="2" fillId="0" borderId="5" xfId="0" applyFont="1" applyBorder="1" applyAlignment="1" applyProtection="1">
      <alignment horizontal="righ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323850</xdr:colOff>
      <xdr:row>19</xdr:row>
      <xdr:rowOff>104775</xdr:rowOff>
    </xdr:from>
    <xdr:to>
      <xdr:col>10</xdr:col>
      <xdr:colOff>1658990</xdr:colOff>
      <xdr:row>19</xdr:row>
      <xdr:rowOff>1470397</xdr:rowOff>
    </xdr:to>
    <xdr:pic>
      <xdr:nvPicPr>
        <xdr:cNvPr id="3" name="2 Imagen"/>
        <xdr:cNvPicPr>
          <a:picLocks noChangeAspect="1"/>
        </xdr:cNvPicPr>
      </xdr:nvPicPr>
      <xdr:blipFill>
        <a:blip xmlns:r="http://schemas.openxmlformats.org/officeDocument/2006/relationships" r:embed="rId1"/>
        <a:stretch>
          <a:fillRect/>
        </a:stretch>
      </xdr:blipFill>
      <xdr:spPr>
        <a:xfrm>
          <a:off x="16687800" y="5172075"/>
          <a:ext cx="1335140" cy="1365622"/>
        </a:xfrm>
        <a:prstGeom prst="rect">
          <a:avLst/>
        </a:prstGeom>
      </xdr:spPr>
    </xdr:pic>
    <xdr:clientData/>
  </xdr:twoCellAnchor>
  <xdr:twoCellAnchor editAs="oneCell">
    <xdr:from>
      <xdr:col>10</xdr:col>
      <xdr:colOff>95250</xdr:colOff>
      <xdr:row>20</xdr:row>
      <xdr:rowOff>28575</xdr:rowOff>
    </xdr:from>
    <xdr:to>
      <xdr:col>10</xdr:col>
      <xdr:colOff>1625479</xdr:colOff>
      <xdr:row>20</xdr:row>
      <xdr:rowOff>1638058</xdr:rowOff>
    </xdr:to>
    <xdr:pic>
      <xdr:nvPicPr>
        <xdr:cNvPr id="5" name="4 Imagen"/>
        <xdr:cNvPicPr>
          <a:picLocks noChangeAspect="1"/>
        </xdr:cNvPicPr>
      </xdr:nvPicPr>
      <xdr:blipFill>
        <a:blip xmlns:r="http://schemas.openxmlformats.org/officeDocument/2006/relationships" r:embed="rId2"/>
        <a:stretch>
          <a:fillRect/>
        </a:stretch>
      </xdr:blipFill>
      <xdr:spPr>
        <a:xfrm>
          <a:off x="16459200" y="7429500"/>
          <a:ext cx="1530229" cy="16094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92" t="s">
        <v>22</v>
      </c>
      <c r="D2" s="93"/>
      <c r="F2" s="85" t="s">
        <v>0</v>
      </c>
      <c r="G2" s="86"/>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94">
        <v>8</v>
      </c>
      <c r="D3" s="95"/>
      <c r="F3" s="87">
        <v>42269</v>
      </c>
      <c r="G3" s="88"/>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94" t="s">
        <v>188</v>
      </c>
      <c r="D4" s="9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6" t="s">
        <v>189</v>
      </c>
      <c r="D5" s="97"/>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9" t="s">
        <v>62</v>
      </c>
      <c r="G8" s="90"/>
      <c r="H8" s="90"/>
      <c r="I8" s="9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78">
        <v>182454593</v>
      </c>
      <c r="C10" s="20" t="str">
        <f t="shared" ref="C10:C41" si="0">IF(OR(B10&lt;&gt;"",J10&lt;&gt;""),IF($G$4="Recurso",CONCATENATE($G$4," ",$G$5),$G$4),"")</f>
        <v>Recurso F6</v>
      </c>
      <c r="D10" s="63" t="s">
        <v>193</v>
      </c>
      <c r="E10" s="63" t="s">
        <v>150</v>
      </c>
      <c r="F10" s="13" t="str">
        <f t="shared" ref="F10" ca="1" si="1">IF(OR(B10&lt;&gt;"",J10&lt;&gt;""),CONCATENATE($C$7,"_",$A10,IF($G$4="Cuaderno de Estudio","_small",CONCATENATE(IF(I10="","","n"),IF(LEFT($G$5,1)="F",".jpg",".png")))),"")</f>
        <v>CN_08_04_CO_REC50_IMG01.jpg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9">
        <v>4099351</v>
      </c>
      <c r="C11" s="20" t="str">
        <f t="shared" si="0"/>
        <v>Recurso F6</v>
      </c>
      <c r="D11" s="63" t="s">
        <v>193</v>
      </c>
      <c r="E11" s="63" t="s">
        <v>155</v>
      </c>
      <c r="F11" s="13" t="str">
        <f t="shared" ref="F11:F74" ca="1" si="4">IF(OR(B11&lt;&gt;"",J11&lt;&gt;""),CONCATENATE($C$7,"_",$A11,IF($G$4="Cuaderno de Estudio","_small",CONCATENATE(IF(I11="","","n"),IF(LEFT($G$5,1)="F",".jpg",".png")))),"")</f>
        <v>CN_08_04_CO_REC50_IMG02n.jpg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CN_08_04_CO_REC50_IMG02a.jpg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196</v>
      </c>
      <c r="K11" s="65"/>
      <c r="O11" s="2" t="str">
        <f>'Definición técnica de imagenes'!A13</f>
        <v>M101</v>
      </c>
    </row>
    <row r="12" spans="1:16" s="11" customFormat="1" ht="27" x14ac:dyDescent="0.25">
      <c r="A12" s="12" t="str">
        <f t="shared" si="3"/>
        <v>IMG03</v>
      </c>
      <c r="B12" s="80">
        <v>255208717</v>
      </c>
      <c r="C12" s="20" t="str">
        <f t="shared" si="0"/>
        <v>Recurso F6</v>
      </c>
      <c r="D12" s="63" t="s">
        <v>193</v>
      </c>
      <c r="E12" s="63" t="s">
        <v>155</v>
      </c>
      <c r="F12" s="13" t="str">
        <f t="shared" ca="1" si="4"/>
        <v>CN_08_04_CO_REC50_IMG03n.jpg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CN_08_04_CO_REC50_IMG03a.jpg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197</v>
      </c>
      <c r="K12" s="64"/>
      <c r="O12" s="2" t="str">
        <f>'Definición técnica de imagenes'!A18</f>
        <v>Diaporama F1</v>
      </c>
    </row>
    <row r="13" spans="1:16" s="11" customFormat="1" ht="54" x14ac:dyDescent="0.25">
      <c r="A13" s="12" t="str">
        <f t="shared" si="3"/>
        <v>IMG04</v>
      </c>
      <c r="B13" s="81" t="s">
        <v>190</v>
      </c>
      <c r="C13" s="20" t="str">
        <f t="shared" si="0"/>
        <v>Recurso F6</v>
      </c>
      <c r="D13" s="63" t="s">
        <v>194</v>
      </c>
      <c r="E13" s="63" t="s">
        <v>155</v>
      </c>
      <c r="F13" s="13" t="str">
        <f t="shared" ca="1" si="4"/>
        <v>CN_08_04_CO_REC50_IMG04n.jpg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CN_08_04_CO_REC50_IMG04a.jpg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198</v>
      </c>
      <c r="K13" s="64" t="s">
        <v>199</v>
      </c>
      <c r="O13" s="2" t="str">
        <f>'Definición técnica de imagenes'!A19</f>
        <v>F4</v>
      </c>
    </row>
    <row r="14" spans="1:16" s="11" customFormat="1" ht="40.5" x14ac:dyDescent="0.25">
      <c r="A14" s="12" t="str">
        <f t="shared" si="3"/>
        <v>IMG05</v>
      </c>
      <c r="B14" s="82" t="s">
        <v>191</v>
      </c>
      <c r="C14" s="20" t="str">
        <f t="shared" si="0"/>
        <v>Recurso F6</v>
      </c>
      <c r="D14" s="63" t="s">
        <v>194</v>
      </c>
      <c r="E14" s="63" t="s">
        <v>155</v>
      </c>
      <c r="F14" s="13" t="str">
        <f t="shared" ca="1" si="4"/>
        <v>CN_08_04_CO_REC50_IMG05n.jpg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CN_08_04_CO_REC50_IMG05a.jpg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200</v>
      </c>
      <c r="K14" s="64" t="s">
        <v>199</v>
      </c>
      <c r="O14" s="2" t="str">
        <f>'Definición técnica de imagenes'!A22</f>
        <v>F6</v>
      </c>
    </row>
    <row r="15" spans="1:16" s="11" customFormat="1" ht="27" x14ac:dyDescent="0.25">
      <c r="A15" s="12" t="str">
        <f t="shared" si="3"/>
        <v>IMG06</v>
      </c>
      <c r="B15" s="82">
        <v>289814933</v>
      </c>
      <c r="C15" s="20" t="str">
        <f t="shared" si="0"/>
        <v>Recurso F6</v>
      </c>
      <c r="D15" s="63" t="s">
        <v>193</v>
      </c>
      <c r="E15" s="63" t="s">
        <v>155</v>
      </c>
      <c r="F15" s="13" t="str">
        <f t="shared" ca="1" si="4"/>
        <v>CN_08_04_CO_REC50_IMG06n.jpg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CN_08_04_CO_REC50_IMG06a.jpg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201</v>
      </c>
      <c r="K15" s="66"/>
      <c r="O15" s="2" t="str">
        <f>'Definición técnica de imagenes'!A24</f>
        <v>F6B</v>
      </c>
    </row>
    <row r="16" spans="1:16" s="11" customFormat="1" ht="27" x14ac:dyDescent="0.3">
      <c r="A16" s="12" t="str">
        <f t="shared" si="3"/>
        <v>IMG07</v>
      </c>
      <c r="B16" s="83">
        <v>145257364</v>
      </c>
      <c r="C16" s="20" t="str">
        <f t="shared" si="0"/>
        <v>Recurso F6</v>
      </c>
      <c r="D16" s="63" t="s">
        <v>193</v>
      </c>
      <c r="E16" s="63" t="s">
        <v>155</v>
      </c>
      <c r="F16" s="13" t="str">
        <f t="shared" ca="1" si="4"/>
        <v>CN_08_04_CO_REC50_IMG07n.jpg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CN_08_04_CO_REC50_IMG07a.jpg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202</v>
      </c>
      <c r="K16" s="68"/>
      <c r="O16" s="2" t="str">
        <f>'Definición técnica de imagenes'!A25</f>
        <v>F7</v>
      </c>
    </row>
    <row r="17" spans="1:15" s="11" customFormat="1" x14ac:dyDescent="0.25">
      <c r="A17" s="12" t="str">
        <f t="shared" si="3"/>
        <v>IMG08</v>
      </c>
      <c r="B17" s="79">
        <v>75823888</v>
      </c>
      <c r="C17" s="20" t="str">
        <f t="shared" si="0"/>
        <v>Recurso F6</v>
      </c>
      <c r="D17" s="63" t="s">
        <v>193</v>
      </c>
      <c r="E17" s="63" t="s">
        <v>150</v>
      </c>
      <c r="F17" s="13" t="str">
        <f t="shared" ca="1" si="4"/>
        <v>CN_08_04_CO_REC50_IMG08.jpg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203</v>
      </c>
      <c r="K17" s="66"/>
      <c r="O17" s="2" t="str">
        <f>'Definición técnica de imagenes'!A27</f>
        <v>F7B</v>
      </c>
    </row>
    <row r="18" spans="1:15" s="11" customFormat="1" ht="27" x14ac:dyDescent="0.25">
      <c r="A18" s="12" t="str">
        <f t="shared" si="3"/>
        <v>IMG09</v>
      </c>
      <c r="B18" s="84">
        <v>292006460</v>
      </c>
      <c r="C18" s="20" t="str">
        <f t="shared" si="0"/>
        <v>Recurso F6</v>
      </c>
      <c r="D18" s="63" t="s">
        <v>193</v>
      </c>
      <c r="E18" s="63" t="s">
        <v>155</v>
      </c>
      <c r="F18" s="13" t="str">
        <f t="shared" ca="1" si="4"/>
        <v>CN_08_04_CO_REC50_IMG09n.jpg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CN_08_04_CO_REC50_IMG09a.jpg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204</v>
      </c>
      <c r="K18" s="66"/>
      <c r="O18" s="2" t="str">
        <f>'Definición técnica de imagenes'!A30</f>
        <v>F8</v>
      </c>
    </row>
    <row r="19" spans="1:15" s="11" customFormat="1" ht="27" x14ac:dyDescent="0.3">
      <c r="A19" s="12" t="str">
        <f t="shared" ref="A19:A50" si="6">IF(OR(B19&lt;&gt;"",J19&lt;&gt;""),CONCATENATE(LEFT(A18,3),IF(MID(A18,4,2)+1&lt;10,CONCATENATE("0",MID(A18,4,2)+1),MID(A18,4,2)+1)),"")</f>
        <v>IMG10</v>
      </c>
      <c r="B19" s="84">
        <v>107994005</v>
      </c>
      <c r="C19" s="20" t="str">
        <f t="shared" si="0"/>
        <v>Recurso F6</v>
      </c>
      <c r="D19" s="63" t="s">
        <v>193</v>
      </c>
      <c r="E19" s="63" t="s">
        <v>155</v>
      </c>
      <c r="F19" s="13" t="str">
        <f t="shared" ca="1" si="4"/>
        <v>CN_08_04_CO_REC50_IMG10n.jpg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CN_08_04_CO_REC50_IMG10a.jpg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205</v>
      </c>
      <c r="K19" s="68"/>
      <c r="O19" s="2" t="str">
        <f>'Definición técnica de imagenes'!A31</f>
        <v>F10</v>
      </c>
    </row>
    <row r="20" spans="1:15" s="11" customFormat="1" ht="183.75" customHeight="1" x14ac:dyDescent="0.25">
      <c r="A20" s="12" t="str">
        <f t="shared" si="6"/>
        <v>IMG11</v>
      </c>
      <c r="B20" s="65" t="s">
        <v>192</v>
      </c>
      <c r="C20" s="20" t="str">
        <f t="shared" si="0"/>
        <v>Recurso F6</v>
      </c>
      <c r="D20" s="63" t="s">
        <v>194</v>
      </c>
      <c r="E20" s="63" t="s">
        <v>155</v>
      </c>
      <c r="F20" s="13" t="str">
        <f t="shared" ca="1" si="4"/>
        <v>CN_08_04_CO_REC50_IMG11n.jpg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CN_08_04_CO_REC50_IMG11a.jpg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206</v>
      </c>
      <c r="K20" s="66" t="s">
        <v>207</v>
      </c>
      <c r="O20" s="2" t="str">
        <f>'Definición técnica de imagenes'!A32</f>
        <v>F10B</v>
      </c>
    </row>
    <row r="21" spans="1:15" s="11" customFormat="1" ht="186.75" customHeight="1" x14ac:dyDescent="0.25">
      <c r="A21" s="12" t="str">
        <f t="shared" si="6"/>
        <v>IMG12</v>
      </c>
      <c r="B21" s="71" t="s">
        <v>192</v>
      </c>
      <c r="C21" s="20" t="str">
        <f t="shared" si="0"/>
        <v>Recurso F6</v>
      </c>
      <c r="D21" s="63" t="s">
        <v>194</v>
      </c>
      <c r="E21" s="63" t="s">
        <v>155</v>
      </c>
      <c r="F21" s="13" t="str">
        <f t="shared" ca="1" si="4"/>
        <v>CN_08_04_CO_REC50_IMG12n.jpg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CN_08_04_CO_REC50_IMG12a.jpg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208</v>
      </c>
      <c r="K21" s="66" t="s">
        <v>207</v>
      </c>
      <c r="O21" s="2" t="str">
        <f>'Definición técnica de imagenes'!A33</f>
        <v>F11</v>
      </c>
    </row>
    <row r="22" spans="1:15" s="11" customFormat="1" ht="27" x14ac:dyDescent="0.25">
      <c r="A22" s="12" t="str">
        <f t="shared" si="6"/>
        <v>IMG13</v>
      </c>
      <c r="B22" s="83">
        <v>128623430</v>
      </c>
      <c r="C22" s="20" t="str">
        <f t="shared" si="0"/>
        <v>Recurso F6</v>
      </c>
      <c r="D22" s="63" t="s">
        <v>193</v>
      </c>
      <c r="E22" s="63" t="s">
        <v>155</v>
      </c>
      <c r="F22" s="13" t="str">
        <f t="shared" ca="1" si="4"/>
        <v>CN_08_04_CO_REC50_IMG13n.jpg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CN_08_04_CO_REC50_IMG13a.jpg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204</v>
      </c>
      <c r="K22" s="69"/>
      <c r="O22" s="2" t="str">
        <f>'Definición técnica de imagenes'!A34</f>
        <v>F12</v>
      </c>
    </row>
    <row r="23" spans="1:15" s="11" customFormat="1" ht="27" x14ac:dyDescent="0.25">
      <c r="A23" s="12" t="str">
        <f t="shared" si="6"/>
        <v>IMG14</v>
      </c>
      <c r="B23" s="82">
        <v>131198657</v>
      </c>
      <c r="C23" s="20" t="str">
        <f t="shared" si="0"/>
        <v>Recurso F6</v>
      </c>
      <c r="D23" s="63" t="s">
        <v>193</v>
      </c>
      <c r="E23" s="63" t="s">
        <v>155</v>
      </c>
      <c r="F23" s="13" t="str">
        <f t="shared" ca="1" si="4"/>
        <v>CN_08_04_CO_REC50_IMG14n.jpg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CN_08_04_CO_REC50_IMG14a.jpg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209</v>
      </c>
      <c r="K23" s="64"/>
      <c r="O23" s="2" t="str">
        <f>'Definición técnica de imagenes'!A35</f>
        <v>F13</v>
      </c>
    </row>
    <row r="24" spans="1:15" s="11" customFormat="1" ht="27" x14ac:dyDescent="0.25">
      <c r="A24" s="12" t="str">
        <f t="shared" si="6"/>
        <v>IMG15</v>
      </c>
      <c r="B24" s="83">
        <v>108503651</v>
      </c>
      <c r="C24" s="20" t="str">
        <f t="shared" si="0"/>
        <v>Recurso F6</v>
      </c>
      <c r="D24" s="63" t="s">
        <v>193</v>
      </c>
      <c r="E24" s="63" t="s">
        <v>155</v>
      </c>
      <c r="F24" s="13" t="str">
        <f t="shared" ca="1" si="4"/>
        <v>CN_08_04_CO_REC50_IMG15n.jpg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CN_08_04_CO_REC50_IMG15a.jpg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210</v>
      </c>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100" t="s">
        <v>38</v>
      </c>
      <c r="B1" s="101"/>
      <c r="C1" s="101"/>
      <c r="D1" s="101"/>
      <c r="E1" s="101"/>
      <c r="F1" s="102"/>
    </row>
    <row r="2" spans="1:11" x14ac:dyDescent="0.25">
      <c r="A2" s="30" t="s">
        <v>42</v>
      </c>
      <c r="B2" s="31"/>
      <c r="C2" s="103" t="s">
        <v>13</v>
      </c>
      <c r="D2" s="104"/>
      <c r="E2" s="105"/>
      <c r="F2" s="32"/>
    </row>
    <row r="3" spans="1:11" ht="63" x14ac:dyDescent="0.25">
      <c r="A3" s="33" t="s">
        <v>43</v>
      </c>
      <c r="B3" s="31"/>
      <c r="C3" s="109" t="s">
        <v>14</v>
      </c>
      <c r="D3" s="110"/>
      <c r="E3" s="11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12" t="str">
        <f>CONCATENATE(H21,"_",I21,"_",J21,"_CO")</f>
        <v>LE_07_04_CO</v>
      </c>
      <c r="E5" s="11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8" t="str">
        <f>CONCATENATE("SolicitudGrafica_",D5,".xls")</f>
        <v>SolicitudGrafica_LE_07_04_CO.xls</v>
      </c>
      <c r="E7" s="98"/>
      <c r="F7" s="9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100" t="s">
        <v>41</v>
      </c>
      <c r="B13" s="101"/>
      <c r="C13" s="101"/>
      <c r="D13" s="101"/>
      <c r="E13" s="101"/>
      <c r="F13" s="10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103" t="s">
        <v>49</v>
      </c>
      <c r="D15" s="104"/>
      <c r="E15" s="104"/>
      <c r="F15" s="10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6" t="str">
        <f>CONCATENATE(H21,"_",I21,"_",J21,"_",K45)</f>
        <v>LE_07_04_REC10</v>
      </c>
      <c r="E17" s="107"/>
      <c r="F17" s="108"/>
      <c r="J17" s="22">
        <v>14</v>
      </c>
      <c r="K17" s="22">
        <v>14</v>
      </c>
    </row>
    <row r="18" spans="1:11" ht="79.5" thickBot="1" x14ac:dyDescent="0.3">
      <c r="A18" s="33" t="s">
        <v>48</v>
      </c>
      <c r="B18" s="31"/>
      <c r="C18" s="59" t="s">
        <v>120</v>
      </c>
      <c r="D18" s="98" t="str">
        <f>CONCATENATE("SolicitudGrafica_",D17,".xls")</f>
        <v>SolicitudGrafica_LE_07_04_REC10.xls</v>
      </c>
      <c r="E18" s="98"/>
      <c r="F18" s="9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5" t="s">
        <v>56</v>
      </c>
      <c r="B1" s="115" t="s">
        <v>149</v>
      </c>
      <c r="C1" s="115" t="s">
        <v>63</v>
      </c>
      <c r="D1" s="115" t="s">
        <v>64</v>
      </c>
      <c r="E1" s="115" t="s">
        <v>5</v>
      </c>
      <c r="F1" s="115" t="s">
        <v>65</v>
      </c>
      <c r="G1" s="115" t="s">
        <v>66</v>
      </c>
      <c r="H1" s="114" t="s">
        <v>68</v>
      </c>
      <c r="I1" s="114"/>
    </row>
    <row r="2" spans="1:10" x14ac:dyDescent="0.25">
      <c r="A2" s="115"/>
      <c r="B2" s="115"/>
      <c r="C2" s="115"/>
      <c r="D2" s="115"/>
      <c r="E2" s="115"/>
      <c r="F2" s="115"/>
      <c r="G2" s="11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2015-09-14T19:46:23Z</dcterms:modified>
</cp:coreProperties>
</file>