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D5" i="2" s="1"/>
  <c r="D7" i="2" s="1"/>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<sst xmlns="http://schemas.openxmlformats.org/spreadsheetml/2006/main" count="404" uniqueCount="193">
  <si>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</si>
  <si>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</si>
  <si>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</si>
  <si>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</si>
  <si>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</si>
  <si>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</si>
  <si>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</si>
  <si>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</si>
  <si>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</si>
  <si>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</si>
  <si>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</si>
  <si>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</si>
  <si>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</si>
  <si>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</si>
  <si>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</si>
  <si>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</si>
  <si>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</si>
  <si>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</si>
  <si>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</si>
  <si>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</si>
  <si>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</si>
  <si>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</si>
  <si>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</si>
  <si>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</si>
  <si>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</si>
  <si>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</si>
  <si>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</si>
  <si>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</si>
  <si>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</si>
  <si>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</si>
  <si>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</si>
  <si>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</si>
  <si>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</si>
  <si>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</si>
  <si>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</si>
  <si>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</si>
  <si>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</si>
  <si>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</si>
  <si>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</si>
  <si>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</si>
  <si>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</si>
  <si>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</si>
  <si>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</si>
  <si>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</si>
  <si>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</si>
  <si>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</si>
  <si>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</si>
  <si>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</si>
  <si>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</si>
  <si>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</si>
  <si>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</si>
  <si>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</si>
  <si>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</si>
  <si>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</si>
  <si>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</si>
  <si>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</si>
  <si>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</si>
  <si>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</si>
  <si>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</si>
  <si>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</si>
  <si>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</si>
  <si>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</si>
  <si>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</si>
  <si>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</si>
  <si>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</si>
  <si>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</si>
  <si>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</si>
  <si>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</si>
  <si>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</si>
  <si>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</si>
  <si>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</si>
  <si>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</si>
  <si>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</si>
  <si>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</si>
  <si>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</si>
  <si>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</si>
  <si>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</si>
  <si>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</si>
  <si>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</si>
  <si>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</si>
  <si>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</si>
  <si>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</si>
  <si>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</si>
  <si>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</si>
  <si>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</si>
  <si>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</si>
  <si>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</si>
  <si>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</si>
  <si>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</si>
  <si>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</si>
  <si>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</si>
  <si>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</si>
  <si>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</si>
  <si>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</si>
  <si>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</si>
  <si>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</si>
  <si>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</si>
  <si>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</si>
  <si>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</si>
  <si>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</si>
  <si>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</si>
  <si>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</si>
  <si>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</si>
  <si>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</si>
  <si>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</si>
  <si>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</si>
  <si>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</si>
  <si>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</si>
  <si>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</si>
  <si>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</si>
  <si>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</si>
  <si>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</si>
  <si>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</si>
  <si>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</si>
  <si>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</si>
  <si>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</si>
  <si>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</si>
  <si>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</si>
  <si>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</si>
  <si>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</si>
  <si>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</si>
  <si>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</si>
  <si>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</si>
  <si>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</si>
  <si>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</si>
  <si>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</si>
  <si>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</si>
  <si>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</si>
  <si>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</si>
  <si>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</si>
  <si>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</si>
  <si>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</si>
  <si>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</si>
  <si>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</si>
  <si>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</si>
  <si>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</si>
  <si>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</si>
  <si>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</si>
  <si>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</si>
  <si>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</si>
  <si>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</si>
  <si>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</si>
  <si>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</si>
  <si>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</si>
  <si>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</si>
  <si>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</si>
  <si>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</si>
  <si>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</si>
  <si>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</si>
  <si>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</si>
  <si>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</si>
  <si>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</si>
  <si>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</si>
  <si>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</si>
  <si>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</si>
  <si>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</si>
  <si>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</si>
  <si>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</si>
  <si>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</si>
  <si>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</si>
  <si>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</si>
  <si>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</si>
  <si>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</si>
  <si>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</si>
  <si>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</si>
  <si>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</si>
  <si>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</si>
  <si>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</si>
  <si>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</si>
  <si>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</si>
  <si>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</si>
  <si>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</si>
  <si>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</si>
  <si>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</si>
  <si>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</si>
  <si>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</si>
  <si>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</si>
  <si>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</si>
  <si>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</si>
  <si>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</si>
  <si>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</si>
  <si>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</si>
  <si>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</si>
  <si>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</si>
  <si>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</si>
  <si>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</si>
  <si>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</si>
  <si>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</si>
  <si>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La termodinámica, la cinética y el equilibrio químico</t>
  </si>
  <si>
    <t>CN_10_16_REC100</t>
  </si>
  <si>
    <t>Ver descripción y observaciones</t>
  </si>
  <si>
    <t>Ilustración</t>
  </si>
  <si>
    <t>realizar ilustración igual a la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</si>
</sst>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2324100</xdr:colOff>
      <xdr:row>9</xdr:row>
      <xdr:rowOff>353060</xdr:rowOff>
    </xdr:to>
    <xdr:pic>
      <xdr:nvPicPr>
        <xdr:cNvPr id="2" name="1 Imagen"/>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0" y="2119313"/>
          <a:ext cx="2324100" cy="353060"/>
        </a:xfrm>
        <a:prstGeom prst="rect">
          <a:avLst/>
        </a:prstGeom>
        <a:noFill/>
        <a:ln>
          <a:noFill/>
        </a:ln>
      </xdr:spPr>
    </xdr:pic>
    <xdr:clientData/>
  </xdr:twoCellAnchor>
  <xdr:twoCellAnchor editAs="oneCell">
    <xdr:from>
      <xdr:col>9</xdr:col>
      <xdr:colOff>0</xdr:colOff>
      <xdr:row>10</xdr:row>
      <xdr:rowOff>0</xdr:rowOff>
    </xdr:from>
    <xdr:to>
      <xdr:col>9</xdr:col>
      <xdr:colOff>1504950</xdr:colOff>
      <xdr:row>10</xdr:row>
      <xdr:rowOff>273050</xdr:rowOff>
    </xdr:to>
    <xdr:pic>
      <xdr:nvPicPr>
        <xdr:cNvPr id="3" name="2 Imagen"/>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0" y="3262313"/>
          <a:ext cx="1504950" cy="273050"/>
        </a:xfrm>
        <a:prstGeom prst="rect">
          <a:avLst/>
        </a:prstGeom>
        <a:noFill/>
        <a:ln>
          <a:noFill/>
        </a:ln>
      </xdr:spPr>
    </xdr:pic>
    <xdr:clientData/>
  </xdr:twoCellAnchor>
  <xdr:twoCellAnchor editAs="oneCell">
    <xdr:from>
      <xdr:col>9</xdr:col>
      <xdr:colOff>0</xdr:colOff>
      <xdr:row>11</xdr:row>
      <xdr:rowOff>0</xdr:rowOff>
    </xdr:from>
    <xdr:to>
      <xdr:col>9</xdr:col>
      <xdr:colOff>1866900</xdr:colOff>
      <xdr:row>11</xdr:row>
      <xdr:rowOff>283845</xdr:rowOff>
    </xdr:to>
    <xdr:pic>
      <xdr:nvPicPr>
        <xdr:cNvPr id="4" name="3 Imagen"/>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0" y="4325938"/>
          <a:ext cx="1866900" cy="283845"/>
        </a:xfrm>
        <a:prstGeom prst="rect">
          <a:avLst/>
        </a:prstGeom>
        <a:noFill/>
        <a:ln>
          <a:noFill/>
        </a:ln>
      </xdr:spPr>
    </xdr:pic>
    <xdr:clientData/>
  </xdr:twoCellAnchor>
  <xdr:twoCellAnchor editAs="oneCell">
    <xdr:from>
      <xdr:col>9</xdr:col>
      <xdr:colOff>0</xdr:colOff>
      <xdr:row>12</xdr:row>
      <xdr:rowOff>0</xdr:rowOff>
    </xdr:from>
    <xdr:to>
      <xdr:col>9</xdr:col>
      <xdr:colOff>1514475</xdr:colOff>
      <xdr:row>12</xdr:row>
      <xdr:rowOff>212725</xdr:rowOff>
    </xdr:to>
    <xdr:pic>
      <xdr:nvPicPr>
        <xdr:cNvPr id="5" name="4 Imagen"/>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0" y="5334000"/>
          <a:ext cx="1514475" cy="212725"/>
        </a:xfrm>
        <a:prstGeom prst="rect">
          <a:avLst/>
        </a:prstGeom>
        <a:noFill/>
        <a:ln>
          <a:noFill/>
        </a:ln>
      </xdr:spPr>
    </xdr:pic>
    <xdr:clientData/>
  </xdr:twoCellAnchor>
  <xdr:twoCellAnchor editAs="oneCell">
    <xdr:from>
      <xdr:col>9</xdr:col>
      <xdr:colOff>0</xdr:colOff>
      <xdr:row>13</xdr:row>
      <xdr:rowOff>0</xdr:rowOff>
    </xdr:from>
    <xdr:to>
      <xdr:col>9</xdr:col>
      <xdr:colOff>1666875</xdr:colOff>
      <xdr:row>13</xdr:row>
      <xdr:rowOff>210820</xdr:rowOff>
    </xdr:to>
    <xdr:pic>
      <xdr:nvPicPr>
        <xdr:cNvPr id="6" name="5 Imagen"/>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0" y="6381750"/>
          <a:ext cx="1666875" cy="210820"/>
        </a:xfrm>
        <a:prstGeom prst="rect">
          <a:avLst/>
        </a:prstGeom>
        <a:noFill/>
        <a:ln>
          <a:noFill/>
        </a:ln>
      </xdr:spPr>
    </xdr:pic>
    <xdr:clientData/>
  </xdr:twoCellAnchor>
  <xdr:twoCellAnchor editAs="oneCell">
    <xdr:from>
      <xdr:col>9</xdr:col>
      <xdr:colOff>0</xdr:colOff>
      <xdr:row>14</xdr:row>
      <xdr:rowOff>0</xdr:rowOff>
    </xdr:from>
    <xdr:to>
      <xdr:col>9</xdr:col>
      <xdr:colOff>2466975</xdr:colOff>
      <xdr:row>14</xdr:row>
      <xdr:rowOff>206375</xdr:rowOff>
    </xdr:to>
    <xdr:pic>
      <xdr:nvPicPr>
        <xdr:cNvPr id="7" name="6 Imagen"/>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0" y="7350125"/>
          <a:ext cx="2466975" cy="206375"/>
        </a:xfrm>
        <a:prstGeom prst="rect">
          <a:avLst/>
        </a:prstGeom>
        <a:noFill/>
        <a:ln>
          <a:noFill/>
        </a:ln>
      </xdr:spPr>
    </xdr:pic>
    <xdr:clientData/>
  </xdr:twoCellAnchor>
  <xdr:twoCellAnchor editAs="oneCell">
    <xdr:from>
      <xdr:col>9</xdr:col>
      <xdr:colOff>0</xdr:colOff>
      <xdr:row>15</xdr:row>
      <xdr:rowOff>0</xdr:rowOff>
    </xdr:from>
    <xdr:to>
      <xdr:col>9</xdr:col>
      <xdr:colOff>2579688</xdr:colOff>
      <xdr:row>15</xdr:row>
      <xdr:rowOff>301625</xdr:rowOff>
    </xdr:to>
    <xdr:pic>
      <xdr:nvPicPr>
        <xdr:cNvPr id="8" name="7 Imagen"/>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0" y="8437563"/>
          <a:ext cx="2579688" cy="301625"/>
        </a:xfrm>
        <a:prstGeom prst="rect">
          <a:avLst/>
        </a:prstGeom>
        <a:noFill/>
        <a:ln>
          <a:noFill/>
        </a:ln>
      </xdr:spPr>
    </xdr:pic>
    <xdr:clientData/>
  </xdr:twoCellAnchor>
  <xdr:twoCellAnchor editAs="oneCell">
    <xdr:from>
      <xdr:col>9</xdr:col>
      <xdr:colOff>0</xdr:colOff>
      <xdr:row>16</xdr:row>
      <xdr:rowOff>0</xdr:rowOff>
    </xdr:from>
    <xdr:to>
      <xdr:col>9</xdr:col>
      <xdr:colOff>2587625</xdr:colOff>
      <xdr:row>16</xdr:row>
      <xdr:rowOff>257810</xdr:rowOff>
    </xdr:to>
    <xdr:pic>
      <xdr:nvPicPr>
        <xdr:cNvPr id="9" name="8 Imagen"/>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0" y="9334500"/>
          <a:ext cx="2587625" cy="257810"/>
        </a:xfrm>
        <a:prstGeom prst="rect">
          <a:avLst/>
        </a:prstGeom>
        <a:noFill/>
        <a:ln>
          <a:noFill/>
        </a:ln>
      </xdr:spPr>
    </xdr:pic>
    <xdr:clientData/>
  </xdr:twoCellAnchor>
  <xdr:twoCellAnchor editAs="oneCell">
    <xdr:from>
      <xdr:col>9</xdr:col>
      <xdr:colOff>0</xdr:colOff>
      <xdr:row>17</xdr:row>
      <xdr:rowOff>0</xdr:rowOff>
    </xdr:from>
    <xdr:to>
      <xdr:col>9</xdr:col>
      <xdr:colOff>1495425</xdr:colOff>
      <xdr:row>17</xdr:row>
      <xdr:rowOff>252095</xdr:rowOff>
    </xdr:to>
    <xdr:pic>
      <xdr:nvPicPr>
        <xdr:cNvPr id="10" name="9 Imagen"/>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0" y="10152063"/>
          <a:ext cx="1495425" cy="252095"/>
        </a:xfrm>
        <a:prstGeom prst="rect">
          <a:avLst/>
        </a:prstGeom>
        <a:noFill/>
        <a:ln>
          <a:noFill/>
        </a:ln>
      </xdr:spPr>
    </xdr:pic>
    <xdr:clientData/>
  </xdr:twoCellAnchor>
  <xdr:twoCellAnchor editAs="oneCell">
    <xdr:from>
      <xdr:col>9</xdr:col>
      <xdr:colOff>0</xdr:colOff>
      <xdr:row>18</xdr:row>
      <xdr:rowOff>0</xdr:rowOff>
    </xdr:from>
    <xdr:to>
      <xdr:col>9</xdr:col>
      <xdr:colOff>1943100</xdr:colOff>
      <xdr:row>18</xdr:row>
      <xdr:rowOff>263525</xdr:rowOff>
    </xdr:to>
    <xdr:pic>
      <xdr:nvPicPr>
        <xdr:cNvPr id="11" name="10 Imagen"/>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16000" y="11056938"/>
          <a:ext cx="1943100" cy="2635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2" activePane="bottomLeft" state="frozen"/>
      <selection pane="bottomLeft" activeCell="B16" sqref="B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90" customHeight="1" x14ac:dyDescent="0.25">
      <c r="A10" s="12" t="str">
        <f>IF(OR(B10&lt;&gt;"",J10&lt;&gt;""),"IMG01","")</f>
        <v>IMG01</v>
      </c>
      <c r="B10" s="62" t="s">
        <v>190</v>
      </c>
      <c r="C10" s="20" t="str">
        <f t="shared" ref="C10:C41" si="0">IF(OR(B10&lt;&gt;"",J10&lt;&gt;""),IF($G$4="Recurso",CONCATENATE($G$4," ",$G$5),$G$4),"")</f>
        <v>Recurso M5A</v>
      </c>
      <c r="D10" s="63" t="s">
        <v>191</v>
      </c>
      <c r="E10" s="63" t="s">
        <v>155</v>
      </c>
      <c r="F10" s="13" t="str">
        <f t="shared" ref="F10" ca="1" si="1">IF(OR(B10&lt;&gt;"",J10&lt;&gt;""),CONCATENATE($C$7,"_",$A10,IF($G$4="Cuaderno de Estudio","_small",CONCATENATE(IF(I10="","","n"),IF(LEFT($G$5,1)="F",".jpg",".png")))),"")</f>
        <v>CN_10_16_REC100_IMG01n.png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CN_10_16_REC100_IMG01a.png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84" customHeight="1" x14ac:dyDescent="0.25">
      <c r="A11" s="12" t="str">
        <f t="shared" ref="A11:A18" si="3">IF(OR(B11&lt;&gt;"",J11&lt;&gt;""),CONCATENATE(LEFT(A10,3),IF(MID(A10,4,2)+1&lt;10,CONCATENATE("0",MID(A10,4,2)+1))),"")</f>
        <v>IMG02</v>
      </c>
      <c r="B11" s="62" t="s">
        <v>190</v>
      </c>
      <c r="C11" s="20" t="str">
        <f t="shared" si="0"/>
        <v>Recurso M5A</v>
      </c>
      <c r="D11" s="63" t="s">
        <v>191</v>
      </c>
      <c r="E11" s="63" t="s">
        <v>155</v>
      </c>
      <c r="F11" s="13" t="str">
        <f t="shared" ref="F11:F74" ca="1" si="4">IF(OR(B11&lt;&gt;"",J11&lt;&gt;""),CONCATENATE($C$7,"_",$A11,IF($G$4="Cuaderno de Estudio","_small",CONCATENATE(IF(I11="","","n"),IF(LEFT($G$5,1)="F",".jpg",".png")))),"")</f>
        <v>CN_10_16_REC100_IMG02n.png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CN_10_16_REC100_IMG02a.png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192</v>
      </c>
      <c r="O11" s="2" t="str">
        <f>'Definición técnica de imagenes'!A13</f>
        <v>M101</v>
      </c>
    </row>
    <row r="12" spans="1:16" s="11" customFormat="1" ht="79.5" customHeight="1" x14ac:dyDescent="0.25">
      <c r="A12" s="12" t="str">
        <f t="shared" si="3"/>
        <v>IMG03</v>
      </c>
      <c r="B12" s="62" t="s">
        <v>190</v>
      </c>
      <c r="C12" s="20" t="str">
        <f t="shared" si="0"/>
        <v>Recurso M5A</v>
      </c>
      <c r="D12" s="63" t="s">
        <v>191</v>
      </c>
      <c r="E12" s="63" t="s">
        <v>155</v>
      </c>
      <c r="F12" s="13" t="str">
        <f t="shared" ca="1" si="4"/>
        <v>CN_10_16_REC100_IMG03n.png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CN_10_16_REC100_IMG03a.png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82.5" customHeight="1" x14ac:dyDescent="0.25">
      <c r="A13" s="12" t="str">
        <f t="shared" si="3"/>
        <v>IMG04</v>
      </c>
      <c r="B13" s="62" t="s">
        <v>190</v>
      </c>
      <c r="C13" s="20" t="str">
        <f t="shared" si="0"/>
        <v>Recurso M5A</v>
      </c>
      <c r="D13" s="63" t="s">
        <v>191</v>
      </c>
      <c r="E13" s="63" t="s">
        <v>155</v>
      </c>
      <c r="F13" s="13" t="str">
        <f t="shared" ca="1" si="4"/>
        <v>CN_10_16_REC100_IMG04n.png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CN_10_16_REC100_IMG04a.png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ht="76.5" customHeight="1" x14ac:dyDescent="0.25">
      <c r="A14" s="12" t="str">
        <f t="shared" si="3"/>
        <v>IMG05</v>
      </c>
      <c r="B14" s="62" t="s">
        <v>190</v>
      </c>
      <c r="C14" s="20" t="str">
        <f t="shared" si="0"/>
        <v>Recurso M5A</v>
      </c>
      <c r="D14" s="63" t="s">
        <v>191</v>
      </c>
      <c r="E14" s="63" t="s">
        <v>155</v>
      </c>
      <c r="F14" s="13" t="str">
        <f t="shared" ca="1" si="4"/>
        <v>CN_10_16_REC100_IMG05n.png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CN_10_16_REC100_IMG05a.png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ht="85.5" customHeight="1" x14ac:dyDescent="0.25">
      <c r="A15" s="12" t="str">
        <f t="shared" si="3"/>
        <v>IMG06</v>
      </c>
      <c r="B15" s="62" t="s">
        <v>190</v>
      </c>
      <c r="C15" s="20" t="str">
        <f t="shared" si="0"/>
        <v>Recurso M5A</v>
      </c>
      <c r="D15" s="63" t="s">
        <v>191</v>
      </c>
      <c r="E15" s="63" t="s">
        <v>155</v>
      </c>
      <c r="F15" s="13" t="str">
        <f t="shared" ca="1" si="4"/>
        <v>CN_10_16_REC100_IMG06n.png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CN_10_16_REC100_IMG06a.png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192</v>
      </c>
      <c r="O15" s="2" t="str">
        <f>'Definición técnica de imagenes'!A24</f>
        <v>F6B</v>
      </c>
    </row>
    <row r="16" spans="1:16" s="11" customFormat="1" ht="70.5" customHeight="1" x14ac:dyDescent="0.3">
      <c r="A16" s="12" t="str">
        <f t="shared" si="3"/>
        <v>IMG07</v>
      </c>
      <c r="B16" s="62" t="s">
        <v>190</v>
      </c>
      <c r="C16" s="20" t="str">
        <f t="shared" si="0"/>
        <v>Recurso M5A</v>
      </c>
      <c r="D16" s="63" t="s">
        <v>191</v>
      </c>
      <c r="E16" s="63" t="s">
        <v>155</v>
      </c>
      <c r="F16" s="13" t="str">
        <f t="shared" ca="1" si="4"/>
        <v>CN_10_16_REC100_IMG07n.png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CN_10_16_REC100_IMG07a.png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t="s">
        <v>192</v>
      </c>
      <c r="O16" s="2" t="str">
        <f>'Definición técnica de imagenes'!A25</f>
        <v>F7</v>
      </c>
    </row>
    <row r="17" spans="1:15" s="11" customFormat="1" ht="64.5" customHeight="1" x14ac:dyDescent="0.25">
      <c r="A17" s="12" t="str">
        <f t="shared" si="3"/>
        <v>IMG08</v>
      </c>
      <c r="B17" s="62" t="s">
        <v>190</v>
      </c>
      <c r="C17" s="20" t="str">
        <f t="shared" si="0"/>
        <v>Recurso M5A</v>
      </c>
      <c r="D17" s="63" t="s">
        <v>191</v>
      </c>
      <c r="E17" s="63" t="s">
        <v>155</v>
      </c>
      <c r="F17" s="13" t="str">
        <f t="shared" ca="1" si="4"/>
        <v>CN_10_16_REC100_IMG08n.png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CN_10_16_REC100_IMG08a.png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t="s">
        <v>192</v>
      </c>
      <c r="O17" s="2" t="str">
        <f>'Definición técnica de imagenes'!A27</f>
        <v>F7B</v>
      </c>
    </row>
    <row r="18" spans="1:15" s="11" customFormat="1" ht="71.25" customHeight="1" x14ac:dyDescent="0.25">
      <c r="A18" s="12" t="str">
        <f t="shared" si="3"/>
        <v>IMG09</v>
      </c>
      <c r="B18" s="62" t="s">
        <v>190</v>
      </c>
      <c r="C18" s="20" t="str">
        <f t="shared" si="0"/>
        <v>Recurso M5A</v>
      </c>
      <c r="D18" s="63" t="s">
        <v>191</v>
      </c>
      <c r="E18" s="63" t="s">
        <v>155</v>
      </c>
      <c r="F18" s="13" t="str">
        <f t="shared" ca="1" si="4"/>
        <v>CN_10_16_REC100_IMG09n.png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CN_10_16_REC100_IMG09a.png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t="s">
        <v>192</v>
      </c>
      <c r="O18" s="2" t="str">
        <f>'Definición técnica de imagenes'!A30</f>
        <v>F8</v>
      </c>
    </row>
    <row r="19" spans="1:15" s="11" customFormat="1" ht="53.25" customHeight="1" x14ac:dyDescent="0.3">
      <c r="A19" s="12" t="str">
        <f t="shared" ref="A19:A50" si="6">IF(OR(B19&lt;&gt;"",J19&lt;&gt;""),CONCATENATE(LEFT(A18,3),IF(MID(A18,4,2)+1&lt;10,CONCATENATE("0",MID(A18,4,2)+1),MID(A18,4,2)+1)),"")</f>
        <v>IMG10</v>
      </c>
      <c r="B19" s="62" t="s">
        <v>190</v>
      </c>
      <c r="C19" s="20" t="str">
        <f t="shared" si="0"/>
        <v>Recurso M5A</v>
      </c>
      <c r="D19" s="63" t="s">
        <v>191</v>
      </c>
      <c r="E19" s="63" t="s">
        <v>155</v>
      </c>
      <c r="F19" s="13" t="str">
        <f t="shared" ca="1" si="4"/>
        <v>CN_10_16_REC100_IMG10n.png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CN_10_16_REC100_IMG10a.png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t="s">
        <v>192</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2016-07-08T20:53:09Z</dcterms:modified>
</cp:coreProperties>
</file>