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K45" i="2"/>
  <c r="J21" i="2"/>
  <c r="I21" i="2"/>
  <c r="D5" i="2" s="1"/>
  <c r="D7" i="2" s="1"/>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<sst xmlns="http://schemas.openxmlformats.org/spreadsheetml/2006/main" count="372" uniqueCount="194">
  <si>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</si>
  <si>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</si>
  <si>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</si>
  <si>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</si>
  <si>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</si>
  <si>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</si>
  <si>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</si>
  <si>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</si>
  <si>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</si>
  <si>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</si>
  <si>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</si>
  <si>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</si>
  <si>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</si>
  <si>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</si>
  <si>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</si>
  <si>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</si>
  <si>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</si>
  <si>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</si>
  <si>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</si>
  <si>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</si>
  <si>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</si>
  <si>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</si>
  <si>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</si>
  <si>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</si>
  <si>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</si>
  <si>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</si>
  <si>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</si>
  <si>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</si>
  <si>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</si>
  <si>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</si>
  <si>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</si>
  <si>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</si>
  <si>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</si>
  <si>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</si>
  <si>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</si>
  <si>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</si>
  <si>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</si>
  <si>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</si>
  <si>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</si>
  <si>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</si>
  <si>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</si>
  <si>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</si>
  <si>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</si>
  <si>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</si>
  <si>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</si>
  <si>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</si>
  <si>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</si>
  <si>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</si>
  <si>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</si>
  <si>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</si>
  <si>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</si>
  <si>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</si>
  <si>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</si>
  <si>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</si>
  <si>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</si>
  <si>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</si>
  <si>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</si>
  <si>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</si>
  <si>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</si>
  <si>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</si>
  <si>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</si>
  <si>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</si>
  <si>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</si>
  <si>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</si>
  <si>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</si>
  <si>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</si>
  <si>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</si>
  <si>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</si>
  <si>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</si>
  <si>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</si>
  <si>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</si>
  <si>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</si>
  <si>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</si>
  <si>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</si>
  <si>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</si>
  <si>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</si>
  <si>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</si>
  <si>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</si>
  <si>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</si>
  <si>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</si>
  <si>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</si>
  <si>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</si>
  <si>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</si>
  <si>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</si>
  <si>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</si>
  <si>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</si>
  <si>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</si>
  <si>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</si>
  <si>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</si>
  <si>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</si>
  <si>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</si>
  <si>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</si>
  <si>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</si>
  <si>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</si>
  <si>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</si>
  <si>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</si>
  <si>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</si>
  <si>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</si>
  <si>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</si>
  <si>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</si>
  <si>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</si>
  <si>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</si>
  <si>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</si>
  <si>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</si>
  <si>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</si>
  <si>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</si>
  <si>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</si>
  <si>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</si>
  <si>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</si>
  <si>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</si>
  <si>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</si>
  <si>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</si>
  <si>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</si>
  <si>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</si>
  <si>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</si>
  <si>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</si>
  <si>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</si>
  <si>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</si>
  <si>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</si>
  <si>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</si>
  <si>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</si>
  <si>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</si>
  <si>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</si>
  <si>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</si>
  <si>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</si>
  <si>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</si>
  <si>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</si>
  <si>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</si>
  <si>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</si>
  <si>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</si>
  <si>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</si>
  <si>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</si>
  <si>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</si>
  <si>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</si>
  <si>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</si>
  <si>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</si>
  <si>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</si>
  <si>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</si>
  <si>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</si>
  <si>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</si>
  <si>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</si>
  <si>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</si>
  <si>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</si>
  <si>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</si>
  <si>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</si>
  <si>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</si>
  <si>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</si>
  <si>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</si>
  <si>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</si>
  <si>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</si>
  <si>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</si>
  <si>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</si>
  <si>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</si>
  <si>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</si>
  <si>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</si>
  <si>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</si>
  <si>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</si>
  <si>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</si>
  <si>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</si>
  <si>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</si>
  <si>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</si>
  <si>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</si>
  <si>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</si>
  <si>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</si>
  <si>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</si>
  <si>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</si>
  <si>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</si>
  <si>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</si>
  <si>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</si>
  <si>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</si>
  <si>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</si>
  <si>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</si>
  <si>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</si>
  <si>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</si>
  <si>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</si>
  <si>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</si>
  <si>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</si>
  <si>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</si>
  <si>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</si>
  <si>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</si>
  <si>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</si>
  <si>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</si>
  <si>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</si>
  <si>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</si>
  <si>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</si>
  <si>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</si>
  <si>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</si>
  <si>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</si>
  <si>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La termodinámica, la cinética y el equilibrio químico</t>
  </si>
  <si>
    <t>Ver descripción y observaciones</t>
  </si>
  <si>
    <t>Ilustración</t>
  </si>
  <si>
    <t>realizar ilustración igual a la imagen guía</t>
  </si>
  <si>
    <t>CN_10_16_REC_230</t>
  </si>
  <si>
    <t>realizar ilustración igual a la imagen guía. Incluir mechero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</si>
</sst>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428625</xdr:colOff>
      <xdr:row>9</xdr:row>
      <xdr:rowOff>222250</xdr:rowOff>
    </xdr:from>
    <xdr:to>
      <xdr:col>9</xdr:col>
      <xdr:colOff>1266825</xdr:colOff>
      <xdr:row>9</xdr:row>
      <xdr:rowOff>712470</xdr:rowOff>
    </xdr:to>
    <xdr:pic>
      <xdr:nvPicPr>
        <xdr:cNvPr id="2" name="1 Imagen"/>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44625" y="2341563"/>
          <a:ext cx="838200" cy="490220"/>
        </a:xfrm>
        <a:prstGeom prst="rect">
          <a:avLst/>
        </a:prstGeom>
        <a:noFill/>
        <a:ln>
          <a:noFill/>
        </a:ln>
      </xdr:spPr>
    </xdr:pic>
    <xdr:clientData/>
  </xdr:twoCellAnchor>
  <xdr:twoCellAnchor editAs="oneCell">
    <xdr:from>
      <xdr:col>9</xdr:col>
      <xdr:colOff>746125</xdr:colOff>
      <xdr:row>10</xdr:row>
      <xdr:rowOff>134937</xdr:rowOff>
    </xdr:from>
    <xdr:to>
      <xdr:col>9</xdr:col>
      <xdr:colOff>1222375</xdr:colOff>
      <xdr:row>10</xdr:row>
      <xdr:rowOff>1097597</xdr:rowOff>
    </xdr:to>
    <xdr:pic>
      <xdr:nvPicPr>
        <xdr:cNvPr id="3" name="2 Imagen" descr="http://4.bp.blogspot.com/-qf0lyfJNaVM/VRr5EB7tgPI/AAAAAAAABDE/5PwG-TILHVg/s1600/calentando.pn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462125" y="3286125"/>
          <a:ext cx="476250" cy="96266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1" activePane="bottomLeft" state="frozen"/>
      <selection pane="bottomLeft" activeCell="K11" sqref="K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81" customHeight="1" x14ac:dyDescent="0.25">
      <c r="A10" s="12" t="str">
        <f>IF(OR(B10&lt;&gt;"",J10&lt;&gt;""),"IMG01","")</f>
        <v>IMG01</v>
      </c>
      <c r="B10" s="62" t="s">
        <v>189</v>
      </c>
      <c r="C10" s="20" t="str">
        <f t="shared" ref="C10:C41" si="0">IF(OR(B10&lt;&gt;"",J10&lt;&gt;""),IF($G$4="Recurso",CONCATENATE($G$4," ",$G$5),$G$4),"")</f>
        <v>Recurso F13</v>
      </c>
      <c r="D10" s="63" t="s">
        <v>190</v>
      </c>
      <c r="E10" s="63" t="s">
        <v>151</v>
      </c>
      <c r="F10" s="13" t="str">
        <f t="shared" ref="F10" ca="1" si="1">IF(OR(B10&lt;&gt;"",J10&lt;&gt;""),CONCATENATE($C$7,"_",$A10,IF($G$4="Cuaderno de Estudio","_small",CONCATENATE(IF(I10="","","n"),IF(LEFT($G$5,1)="F",".jpg",".png")))),"")</f>
        <v>CN_10_16_REC_230_IMG01n.jpg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CN_10_16_REC_230_IMG01a.jpg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t="s">
        <v>191</v>
      </c>
      <c r="O10" s="2" t="str">
        <f>'Definición técnica de imagenes'!A12</f>
        <v>M12D</v>
      </c>
    </row>
    <row r="11" spans="1:16" s="11" customFormat="1" ht="103.5" customHeight="1" x14ac:dyDescent="0.25">
      <c r="A11" s="12" t="str">
        <f t="shared" ref="A11:A18" si="3">IF(OR(B11&lt;&gt;"",J11&lt;&gt;""),CONCATENATE(LEFT(A10,3),IF(MID(A10,4,2)+1&lt;10,CONCATENATE("0",MID(A10,4,2)+1))),"")</f>
        <v>IMG02</v>
      </c>
      <c r="B11" s="62" t="s">
        <v>189</v>
      </c>
      <c r="C11" s="20" t="str">
        <f t="shared" si="0"/>
        <v>Recurso F13</v>
      </c>
      <c r="D11" s="63" t="s">
        <v>190</v>
      </c>
      <c r="E11" s="63" t="s">
        <v>151</v>
      </c>
      <c r="F11" s="13" t="str">
        <f t="shared" ref="F11:F74" ca="1" si="4">IF(OR(B11&lt;&gt;"",J11&lt;&gt;""),CONCATENATE($C$7,"_",$A11,IF($G$4="Cuaderno de Estudio","_small",CONCATENATE(IF(I11="","","n"),IF(LEFT($G$5,1)="F",".jpg",".png")))),"")</f>
        <v>CN_10_16_REC_230_IMG02n.jpg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CN_10_16_REC_230_IMG02a.jpg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t="s">
        <v>193</v>
      </c>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2016-07-08T20:57:12Z</dcterms:modified>
</cp:coreProperties>
</file>