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<sst xmlns="http://schemas.openxmlformats.org/spreadsheetml/2006/main" count="387" uniqueCount="199">
  <si>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</si>
  <si>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</si>
  <si>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</si>
  <si>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</si>
  <si>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</si>
  <si>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</si>
  <si>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</si>
  <si>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</si>
  <si>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</si>
  <si>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</si>
  <si>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</si>
  <si>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</si>
  <si>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</si>
  <si>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</si>
  <si>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</si>
  <si>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</si>
  <si>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</si>
  <si>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</si>
  <si>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</si>
  <si>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</si>
  <si>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</si>
  <si>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</si>
  <si>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</si>
  <si>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</si>
  <si>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</si>
  <si>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</si>
  <si>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</si>
  <si>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</si>
  <si>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</si>
  <si>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</si>
  <si>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</si>
  <si>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</si>
  <si>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</si>
  <si>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</si>
  <si>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</si>
  <si>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</si>
  <si>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</si>
  <si>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</si>
  <si>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</si>
  <si>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</si>
  <si>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</si>
  <si>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</si>
  <si>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</si>
  <si>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</si>
  <si>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</si>
  <si>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</si>
  <si>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</si>
  <si>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</si>
  <si>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</si>
  <si>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</si>
  <si>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</si>
  <si>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</si>
  <si>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</si>
  <si>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</si>
  <si>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</si>
  <si>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</si>
  <si>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</si>
  <si>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</si>
  <si>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</si>
  <si>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</si>
  <si>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</si>
  <si>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</si>
  <si>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</si>
  <si>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</si>
  <si>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</si>
  <si>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</si>
  <si>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</si>
  <si>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</si>
  <si>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</si>
  <si>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</si>
  <si>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</si>
  <si>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</si>
  <si>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</si>
  <si>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</si>
  <si>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</si>
  <si>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</si>
  <si>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</si>
  <si>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</si>
  <si>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</si>
  <si>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</si>
  <si>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</si>
  <si>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</si>
  <si>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</si>
  <si>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</si>
  <si>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</si>
  <si>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</si>
  <si>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</si>
  <si>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</si>
  <si>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</si>
  <si>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</si>
  <si>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</si>
  <si>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</si>
  <si>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</si>
  <si>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</si>
  <si>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</si>
  <si>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</si>
  <si>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</si>
  <si>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</si>
  <si>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</si>
  <si>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</si>
  <si>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</si>
  <si>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</si>
  <si>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</si>
  <si>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</si>
  <si>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</si>
  <si>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</si>
  <si>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</si>
  <si>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</si>
  <si>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</si>
  <si>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</si>
  <si>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</si>
  <si>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</si>
  <si>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</si>
  <si>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</si>
  <si>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</si>
  <si>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</si>
  <si>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</si>
  <si>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</si>
  <si>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</si>
  <si>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</si>
  <si>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</si>
  <si>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</si>
  <si>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</si>
  <si>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</si>
  <si>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</si>
  <si>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</si>
  <si>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</si>
  <si>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</si>
  <si>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</si>
  <si>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</si>
  <si>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</si>
  <si>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</si>
  <si>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</si>
  <si>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</si>
  <si>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</si>
  <si>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</si>
  <si>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</si>
  <si>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</si>
  <si>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</si>
  <si>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</si>
  <si>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</si>
  <si>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</si>
  <si>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</si>
  <si>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</si>
  <si>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</si>
  <si>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</si>
  <si>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</si>
  <si>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</si>
  <si>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</si>
  <si>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</si>
  <si>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</si>
  <si>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</si>
  <si>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</si>
  <si>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</si>
  <si>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</si>
  <si>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</si>
  <si>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</si>
  <si>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</si>
  <si>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</si>
  <si>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</si>
  <si>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</si>
  <si>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</si>
  <si>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</si>
  <si>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</si>
  <si>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</si>
  <si>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</si>
  <si>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</si>
  <si>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</si>
  <si>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</si>
  <si>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</si>
  <si>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</si>
  <si>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</si>
  <si>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</si>
  <si>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</si>
  <si>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</si>
  <si>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</si>
  <si>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</si>
  <si>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</si>
  <si>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</si>
  <si>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</si>
  <si>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</si>
  <si>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</si>
  <si>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</si>
  <si>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</si>
  <si>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</si>
  <si>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</si>
  <si>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</si>
  <si>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</si>
  <si>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</si>
  <si>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CN_08_07_REC220</t>
  </si>
  <si>
    <t>Fotografía</t>
  </si>
  <si>
    <t>Mujer en un laboratorio</t>
  </si>
  <si>
    <t>Huellas dactilares</t>
  </si>
  <si>
    <t xml:space="preserve">Dos personas tomando una huella dactilar </t>
  </si>
  <si>
    <t>Ilustración de un cariotipo humano normal</t>
  </si>
  <si>
    <t>Eliminar el título de la imagen</t>
  </si>
  <si>
    <t>Ilustración de un cariotipo de un paciente Down</t>
  </si>
  <si>
    <t>Mujer y médico practicando una ecografía</t>
  </si>
  <si>
    <t>Ilustración de amniocentesis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</si>
</sst>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42316</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231333439</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CN_08_07_REC220_IMG01n.jpg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CN_08_07_REC220_IMG01a.jpg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245318356</v>
      </c>
      <c r="C11" s="20" t="str">
        <f t="shared" si="0"/>
        <v>Recurso F13</v>
      </c>
      <c r="D11" s="63" t="s">
        <v>190</v>
      </c>
      <c r="E11" s="63" t="s">
        <v>152</v>
      </c>
      <c r="F11" s="13" t="str">
        <f t="shared" ref="F11:F74" ca="1" si="4">IF(OR(B11&lt;&gt;"",J11&lt;&gt;""),CONCATENATE($C$7,"_",$A11,IF($G$4="Cuaderno de Estudio","_small",CONCATENATE(IF(I11="","","n"),IF(LEFT($G$5,1)="F",".jpg",".png")))),"")</f>
        <v>CN_08_07_REC220_IMG02n.jpg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CN_08_07_REC220_IMG02a.jpg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ht="27" x14ac:dyDescent="0.25">
      <c r="A12" s="12" t="str">
        <f t="shared" si="3"/>
        <v>IMG03</v>
      </c>
      <c r="B12" s="62">
        <v>65221747</v>
      </c>
      <c r="C12" s="20" t="str">
        <f t="shared" si="0"/>
        <v>Recurso F13</v>
      </c>
      <c r="D12" s="63" t="s">
        <v>190</v>
      </c>
      <c r="E12" s="63" t="s">
        <v>152</v>
      </c>
      <c r="F12" s="13" t="str">
        <f t="shared" ca="1" si="4"/>
        <v>CN_08_07_REC220_IMG03n.jpg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CN_08_07_REC220_IMG03a.jpg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ht="27" x14ac:dyDescent="0.25">
      <c r="A13" s="12" t="str">
        <f t="shared" si="3"/>
        <v>IMG04</v>
      </c>
      <c r="B13" s="62">
        <v>263985446</v>
      </c>
      <c r="C13" s="20" t="str">
        <f t="shared" si="0"/>
        <v>Recurso F13</v>
      </c>
      <c r="D13" s="63" t="s">
        <v>190</v>
      </c>
      <c r="E13" s="63" t="s">
        <v>152</v>
      </c>
      <c r="F13" s="13" t="str">
        <f t="shared" ca="1" si="4"/>
        <v>CN_08_07_REC220_IMG04n.jpg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CN_08_07_REC220_IMG04a.jpg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t="s">
        <v>195</v>
      </c>
      <c r="O13" s="2" t="str">
        <f>'Definición técnica de imagenes'!A19</f>
        <v>F4</v>
      </c>
    </row>
    <row r="14" spans="1:16" s="11" customFormat="1" ht="27" x14ac:dyDescent="0.25">
      <c r="A14" s="12" t="str">
        <f t="shared" si="3"/>
        <v>IMG05</v>
      </c>
      <c r="B14" s="62">
        <v>264093866</v>
      </c>
      <c r="C14" s="20" t="str">
        <f t="shared" si="0"/>
        <v>Recurso F13</v>
      </c>
      <c r="D14" s="63" t="s">
        <v>190</v>
      </c>
      <c r="E14" s="63" t="s">
        <v>152</v>
      </c>
      <c r="F14" s="13" t="str">
        <f t="shared" ca="1" si="4"/>
        <v>CN_08_07_REC220_IMG05n.jpg</v>
      </c>
      <c r="G14" s="13" t="str">
        <f ca="1">IF($F14&lt;&gt;"",IF($G$4="Recurso",VLOOKUP($E14,OFFSET('Definición técnica de imagenes'!$A$1,MATCH($G$5,'Definición técnica de imagenes'!$A$1:$A$104,0)-1,1,COUNTIF('Definición técnica de imagenes'!$A$3:$A$102,$G$5),5),5,FALSE),'Definición técnica de imagenes'!$F$16),"")</f>
        <v>240 x 185 px</v>
      </c>
      <c r="H14" s="13" t="str">
        <f t="shared" ca="1" si="5"/>
        <v>CN_08_07_REC220_IMG05a.jpg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196</v>
      </c>
      <c r="K14" s="64" t="s">
        <v>195</v>
      </c>
      <c r="O14" s="2" t="str">
        <f>'Definición técnica de imagenes'!A22</f>
        <v>F6</v>
      </c>
    </row>
    <row r="15" spans="1:16" s="11" customFormat="1" ht="27" x14ac:dyDescent="0.25">
      <c r="A15" s="12" t="str">
        <f t="shared" si="3"/>
        <v>IMG06</v>
      </c>
      <c r="B15" s="62">
        <v>249287659</v>
      </c>
      <c r="C15" s="20" t="str">
        <f t="shared" si="0"/>
        <v>Recurso F13</v>
      </c>
      <c r="D15" s="63" t="s">
        <v>190</v>
      </c>
      <c r="E15" s="63" t="s">
        <v>152</v>
      </c>
      <c r="F15" s="13" t="str">
        <f t="shared" ca="1" si="4"/>
        <v>CN_08_07_REC220_IMG06n.jpg</v>
      </c>
      <c r="G15" s="13" t="str">
        <f ca="1">IF($F15&lt;&gt;"",IF($G$4="Recurso",VLOOKUP($E15,OFFSET('Definición técnica de imagenes'!$A$1,MATCH($G$5,'Definición técnica de imagenes'!$A$1:$A$104,0)-1,1,COUNTIF('Definición técnica de imagenes'!$A$3:$A$102,$G$5),5),5,FALSE),'Definición técnica de imagenes'!$F$16),"")</f>
        <v>240 x 185 px</v>
      </c>
      <c r="H15" s="13" t="str">
        <f t="shared" ca="1" si="5"/>
        <v>CN_08_07_REC220_IMG06a.jpg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197</v>
      </c>
      <c r="K15" s="66"/>
      <c r="O15" s="2" t="str">
        <f>'Definición técnica de imagenes'!A24</f>
        <v>F6B</v>
      </c>
    </row>
    <row r="16" spans="1:16" s="11" customFormat="1" ht="14.25" x14ac:dyDescent="0.3">
      <c r="A16" s="12" t="str">
        <f t="shared" si="3"/>
        <v>IMG07</v>
      </c>
      <c r="B16" s="62">
        <v>237975019</v>
      </c>
      <c r="C16" s="20" t="str">
        <f t="shared" si="0"/>
        <v>Recurso F13</v>
      </c>
      <c r="D16" s="63" t="s">
        <v>190</v>
      </c>
      <c r="E16" s="63" t="s">
        <v>152</v>
      </c>
      <c r="F16" s="13" t="str">
        <f t="shared" ca="1" si="4"/>
        <v>CN_08_07_REC220_IMG07n.jpg</v>
      </c>
      <c r="G16" s="13" t="str">
        <f ca="1">IF($F16&lt;&gt;"",IF($G$4="Recurso",VLOOKUP($E16,OFFSET('Definición técnica de imagenes'!$A$1,MATCH($G$5,'Definición técnica de imagenes'!$A$1:$A$104,0)-1,1,COUNTIF('Definición técnica de imagenes'!$A$3:$A$102,$G$5),5),5,FALSE),'Definición técnica de imagenes'!$F$16),"")</f>
        <v>240 x 185 px</v>
      </c>
      <c r="H16" s="13" t="str">
        <f t="shared" ca="1" si="5"/>
        <v>CN_08_07_REC220_IMG07a.jpg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t="s">
        <v>198</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2015-11-09T00:13:46Z</dcterms:modified>
</cp:coreProperties>
</file>