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<sst xmlns="http://schemas.openxmlformats.org/spreadsheetml/2006/main" count="227" uniqueCount="152">
  <si>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</si>
  <si>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</si>
  <si>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</si>
  <si>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</si>
  <si>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</si>
  <si>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</si>
  <si>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</si>
  <si>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</si>
  <si>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</si>
  <si>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</si>
  <si>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</si>
  <si>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</si>
  <si>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</si>
  <si>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</si>
  <si>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</si>
  <si>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</si>
  <si>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</si>
  <si>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</si>
  <si>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</si>
  <si>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</si>
  <si>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</si>
  <si>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</si>
  <si>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</si>
  <si>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</si>
  <si>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</si>
  <si>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</si>
  <si>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</si>
  <si>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</si>
  <si>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</si>
  <si>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</si>
  <si>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</si>
  <si>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</si>
  <si>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</si>
  <si>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</si>
  <si>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</si>
  <si>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</si>
  <si>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</si>
  <si>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</si>
  <si>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</si>
  <si>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</si>
  <si>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</si>
  <si>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</si>
  <si>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</si>
  <si>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</si>
  <si>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</si>
  <si>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</si>
  <si>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</si>
  <si>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</si>
  <si>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</si>
  <si>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</si>
  <si>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</si>
  <si>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</si>
  <si>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</si>
  <si>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</si>
  <si>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</si>
  <si>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</si>
  <si>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</si>
  <si>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</si>
  <si>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</si>
  <si>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</si>
  <si>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</si>
  <si>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</si>
  <si>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</si>
  <si>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</si>
  <si>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</si>
  <si>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</si>
  <si>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</si>
  <si>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</si>
  <si>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</si>
  <si>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</si>
  <si>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</si>
  <si>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</si>
  <si>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</si>
  <si>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</si>
  <si>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</si>
  <si>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</si>
  <si>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</si>
  <si>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</si>
  <si>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</si>
  <si>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</si>
  <si>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</si>
  <si>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</si>
  <si>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</si>
  <si>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</si>
  <si>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</si>
  <si>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</si>
  <si>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</si>
  <si>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</si>
  <si>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</si>
  <si>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</si>
  <si>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</si>
  <si>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</si>
  <si>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</si>
  <si>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</si>
  <si>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</si>
  <si>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</si>
  <si>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</si>
  <si>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</si>
  <si>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</si>
  <si>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</si>
  <si>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</si>
  <si>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</si>
  <si>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</si>
  <si>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</si>
  <si>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</si>
  <si>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</si>
  <si>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</si>
  <si>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</si>
  <si>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</si>
  <si>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</si>
  <si>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</si>
  <si>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</si>
  <si>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</si>
  <si>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</si>
  <si>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</si>
  <si>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</si>
  <si>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</si>
  <si>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</si>
  <si>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</si>
  <si>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</si>
  <si>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</si>
  <si>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</si>
  <si>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</si>
  <si>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</si>
  <si>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</si>
  <si>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</si>
  <si>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</si>
  <si>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</si>
  <si>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</si>
  <si>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</si>
  <si>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</si>
  <si>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</si>
  <si>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</si>
  <si>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</si>
  <si>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</si>
  <si>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</si>
  <si>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</si>
  <si>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</si>
  <si>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</si>
  <si>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</si>
  <si>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</si>
  <si>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</si>
  <si>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</si>
  <si>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</si>
  <si>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</si>
  <si>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</si>
  <si>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t>
  </si>
  <si>
    <t>Fotografía</t>
  </si>
  <si>
    <t>Horizontal</t>
  </si>
  <si>
    <t>CN_08_01_REC210</t>
  </si>
  <si>
    <t>Oruga</t>
  </si>
  <si>
    <t>Producción de seda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</si>
</sst>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1" sqref="A11"/>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3</v>
      </c>
      <c r="D3" s="83"/>
      <c r="F3" s="75">
        <v>42093</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149</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tr">
        <f>IF(OR(B10&lt;&gt;"",J10&lt;&gt;""),"IMG01","")</f>
        <v>IMG01</v>
      </c>
      <c r="B10" s="13">
        <v>213609109</v>
      </c>
      <c r="C10" s="27" t="str">
        <f>IF(OR(B10&lt;&gt;"",J10&lt;&gt;""),IF($G$4="Recurso",CONCATENATE($G$4," ",$G$5),$G$4),"")</f>
        <v>Recurso M101</v>
      </c>
      <c r="D10" s="14" t="s">
        <v>147</v>
      </c>
      <c r="E10" s="14" t="s">
        <v>148</v>
      </c>
      <c r="F10" s="14" t="str">
        <f>IF(OR(B10&lt;&gt;"",J10&lt;&gt;""),CONCATENATE($C$7,"_",$A10,IF($G$4="Cuaderno de Estudio","_small",CONCATENATE(IF(I10="","","n"),IF(LEFT($G$5,1)="F",".jpg",".png")))),"")</f>
        <v>CN_08_01_REC210_IMG01n.png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CN_08_01_REC210_IMG01a.png</v>
      </c>
      <c r="I10" s="14" t="str">
        <f>IF(OR(B10&lt;&gt;"",J10&lt;&gt;""),IF($G$4="Recurso",IF(LEFT($G$5,1)="M",IF(VLOOKUP($G$5,'Definición técnica de imagenes'!$A$3:$G$17,6,FALSE)=0,"",VLOOKUP($G$5,'Definición técnica de imagenes'!$A$3:$G$17,6,FALSE)),IF($G$5="F1","","")),'Definición técnica de imagenes'!$F$16),"")</f>
        <v>500 x 500 px</v>
      </c>
      <c r="J10" s="14" t="s">
        <v>150</v>
      </c>
      <c r="K10" s="19"/>
    </row>
    <row r="11" spans="1:16" s="12" customFormat="1" ht="13.9" customHeight="1" x14ac:dyDescent="0.25">
      <c r="A11" s="13" t="str">
        <f>IF(OR(B11&lt;&gt;"",J11&lt;&gt;""),CONCATENATE(LEFT(A10,3),IF(MID(A10,4,2)+1&lt;10,CONCATENATE("0",MID(A10,4,2)+1))),"")</f>
        <v>IMG02</v>
      </c>
      <c r="B11" s="13">
        <v>79359886</v>
      </c>
      <c r="C11" s="27" t="str">
        <f t="shared" ref="C11:C74" si="0">IF(OR(B11&lt;&gt;"",J11&lt;&gt;""),IF($G$4="Recurso",CONCATENATE($G$4," ",$G$5),$G$4),"")</f>
        <v>Recurso M101</v>
      </c>
      <c r="D11" s="14" t="s">
        <v>147</v>
      </c>
      <c r="E11" s="14" t="s">
        <v>148</v>
      </c>
      <c r="F11" s="14" t="str">
        <f t="shared" ref="F11:F74" si="1">IF(OR(B11&lt;&gt;"",J11&lt;&gt;""),CONCATENATE($C$7,"_",$A11,IF($G$4="Cuaderno de Estudio","_small",CONCATENATE(IF(I11="","","n"),IF(LEFT($G$5,1)="F",".jpg",".png")))),"")</f>
        <v>CN_08_01_REC210_IMG02n.png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CN_08_01_REC210_IMG02a.png</v>
      </c>
      <c r="I11" s="14" t="str">
        <f>IF(OR(B11&lt;&gt;"",J11&lt;&gt;""),IF($G$4="Recurso",IF(LEFT($G$5,1)="M",IF(VLOOKUP($G$5,'Definición técnica de imagenes'!$A$3:$G$17,6,FALSE)=0,"",VLOOKUP($G$5,'Definición técnica de imagenes'!$A$3:$G$17,6,FALSE)),IF($G$5="F1","","")),'Definición técnica de imagenes'!$F$16),"")</f>
        <v>500 x 500 px</v>
      </c>
      <c r="J11" s="19" t="s">
        <v>151</v>
      </c>
      <c r="K11" s="15"/>
    </row>
    <row r="12" spans="1:16" s="12" customFormat="1" x14ac:dyDescent="0.25">
      <c r="A12" s="13" t="str">
        <f t="shared" ref="A12:A18" si="3">IF(OR(B12&lt;&gt;"",J12&lt;&gt;""),CONCATENATE(LEFT(A11,3),IF(MID(A11,4,2)+1&lt;10,CONCATENATE("0",MID(A11,4,2)+1))),"")</f>
        <v/>
      </c>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2015-03-30T02:34:11Z</dcterms:modified>
</cp:coreProperties>
</file>