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7"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l="1"/>
  <c r="G16" i="1" s="1"/>
  <c r="H16" i="1"/>
  <c r="A17" i="1"/>
  <c r="F17" i="1" s="1"/>
  <c r="G17" i="1" s="1"/>
  <c r="A18" i="1" l="1"/>
  <c r="F18" i="1" l="1"/>
  <c r="G18" i="1" s="1"/>
  <c r="H18" i="1"/>
  <c r="A19" i="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<sst xmlns="http://schemas.openxmlformats.org/spreadsheetml/2006/main" count="403" uniqueCount="202">
  <si>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</si>
  <si>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</si>
  <si>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</si>
  <si>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</si>
  <si>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</si>
  <si>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</si>
  <si>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</si>
  <si>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</si>
  <si>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</si>
  <si>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</si>
  <si>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</si>
  <si>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</si>
  <si>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</si>
  <si>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</si>
  <si>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</si>
  <si>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</si>
  <si>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</si>
  <si>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</si>
  <si>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</si>
  <si>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</si>
  <si>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</si>
  <si>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</si>
  <si>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</si>
  <si>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</si>
  <si>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</si>
  <si>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</si>
  <si>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</si>
  <si>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</si>
  <si>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</si>
  <si>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</si>
  <si>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</si>
  <si>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</si>
  <si>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</si>
  <si>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</si>
  <si>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</si>
  <si>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</si>
  <si>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</si>
  <si>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</si>
  <si>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</si>
  <si>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</si>
  <si>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</si>
  <si>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</si>
  <si>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</si>
  <si>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</si>
  <si>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</si>
  <si>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</si>
  <si>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</si>
  <si>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</si>
  <si>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</si>
  <si>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</si>
  <si>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</si>
  <si>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</si>
  <si>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</si>
  <si>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</si>
  <si>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</si>
  <si>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</si>
  <si>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</si>
  <si>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</si>
  <si>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</si>
  <si>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</si>
  <si>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</si>
  <si>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</si>
  <si>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</si>
  <si>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</si>
  <si>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</si>
  <si>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</si>
  <si>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</si>
  <si>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</si>
  <si>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</si>
  <si>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</si>
  <si>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</si>
  <si>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</si>
  <si>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</si>
  <si>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</si>
  <si>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</si>
  <si>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</si>
  <si>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</si>
  <si>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</si>
  <si>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</si>
  <si>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</si>
  <si>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</si>
  <si>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</si>
  <si>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</si>
  <si>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</si>
  <si>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</si>
  <si>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</si>
  <si>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</si>
  <si>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</si>
  <si>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</si>
  <si>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</si>
  <si>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</si>
  <si>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</si>
  <si>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</si>
  <si>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</si>
  <si>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</si>
  <si>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</si>
  <si>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</si>
  <si>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</si>
  <si>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</si>
  <si>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</si>
  <si>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</si>
  <si>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</si>
  <si>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</si>
  <si>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</si>
  <si>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</si>
  <si>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</si>
  <si>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</si>
  <si>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</si>
  <si>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</si>
  <si>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</si>
  <si>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</si>
  <si>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</si>
  <si>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</si>
  <si>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</si>
  <si>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</si>
  <si>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</si>
  <si>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</si>
  <si>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</si>
  <si>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</si>
  <si>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</si>
  <si>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</si>
  <si>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</si>
  <si>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</si>
  <si>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</si>
  <si>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</si>
  <si>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</si>
  <si>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</si>
  <si>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</si>
  <si>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</si>
  <si>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</si>
  <si>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</si>
  <si>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</si>
  <si>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</si>
  <si>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</si>
  <si>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</si>
  <si>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</si>
  <si>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</si>
  <si>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</si>
  <si>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</si>
  <si>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</si>
  <si>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</si>
  <si>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</si>
  <si>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</si>
  <si>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</si>
  <si>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</si>
  <si>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</si>
  <si>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</si>
  <si>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</si>
  <si>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</si>
  <si>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</si>
  <si>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</si>
  <si>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</si>
  <si>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</si>
  <si>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</si>
  <si>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</si>
  <si>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</si>
  <si>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</si>
  <si>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</si>
  <si>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</si>
  <si>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</si>
  <si>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</si>
  <si>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</si>
  <si>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</si>
  <si>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</si>
  <si>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</si>
  <si>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</si>
  <si>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</si>
  <si>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</si>
  <si>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</si>
  <si>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</si>
  <si>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</si>
  <si>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</si>
  <si>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</si>
  <si>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</si>
  <si>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</si>
  <si>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</si>
  <si>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</si>
  <si>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</si>
  <si>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</si>
  <si>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</si>
  <si>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</si>
  <si>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</si>
  <si>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</si>
  <si>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</si>
  <si>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</si>
  <si>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</si>
  <si>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</si>
  <si>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</si>
  <si>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</si>
  <si>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CN_11_13_REC10</t>
  </si>
  <si>
    <t xml:space="preserve">305658188
</t>
  </si>
  <si>
    <t>Ilustración</t>
  </si>
  <si>
    <t>Fotografía</t>
  </si>
  <si>
    <t xml:space="preserve">243738451
</t>
  </si>
  <si>
    <t xml:space="preserve">Ver descripción y observaciones </t>
  </si>
  <si>
    <t>Realizar ilustración igual imagen guía.</t>
  </si>
  <si>
    <t xml:space="preserve">Realizar ilustración igual imagen guía. En el correo de solicitud gráfica se envía enlace DRIVE para que copien textos de tabla </t>
  </si>
  <si>
    <t xml:space="preserve">314157308
</t>
  </si>
  <si>
    <t xml:space="preserve">189184883
</t>
  </si>
  <si>
    <t xml:space="preserve">Incluir fórmula </t>
  </si>
  <si>
    <t xml:space="preserve">113814835
 Ver descripción y observaciones </t>
  </si>
  <si>
    <t>Realizar ilustración igual imagen guía, si es posible en una línea. Es para ficha del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</si>
</sst>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476251</xdr:colOff>
      <xdr:row>9</xdr:row>
      <xdr:rowOff>133632</xdr:rowOff>
    </xdr:from>
    <xdr:to>
      <xdr:col>9</xdr:col>
      <xdr:colOff>1728908</xdr:colOff>
      <xdr:row>9</xdr:row>
      <xdr:rowOff>1297211</xdr:rowOff>
    </xdr:to>
    <xdr:pic>
      <xdr:nvPicPr>
        <xdr:cNvPr id="2" name="Picture 2" descr="http://thumb1.shutterstock.com/display_pic_with_logo/930136/305658188/stock-photo-methyl-acetate-solvent-molecule-atoms-are-represented-as-spheres-with-conventional-color-coding-305658188.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92251" y="2252945"/>
          <a:ext cx="1252657" cy="1163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428186</xdr:colOff>
      <xdr:row>10</xdr:row>
      <xdr:rowOff>134938</xdr:rowOff>
    </xdr:from>
    <xdr:to>
      <xdr:col>9</xdr:col>
      <xdr:colOff>2049066</xdr:colOff>
      <xdr:row>10</xdr:row>
      <xdr:rowOff>1445654</xdr:rowOff>
    </xdr:to>
    <xdr:pic>
      <xdr:nvPicPr>
        <xdr:cNvPr id="3" name="Picture 4" descr="http://thumb7.shutterstock.com/display_pic_with_logo/147241/243738451/stock-photo-set-fresh-fruits-with-green-leaves-isolated-on-white-background-243738451.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186" y="3817938"/>
          <a:ext cx="1620880" cy="1310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249168</xdr:colOff>
      <xdr:row>10</xdr:row>
      <xdr:rowOff>1524000</xdr:rowOff>
    </xdr:from>
    <xdr:to>
      <xdr:col>9</xdr:col>
      <xdr:colOff>2325781</xdr:colOff>
      <xdr:row>11</xdr:row>
      <xdr:rowOff>1715591</xdr:rowOff>
    </xdr:to>
    <xdr:pic>
      <xdr:nvPicPr>
        <xdr:cNvPr id="4" name="Imagen 3"/>
        <xdr:cNvPicPr>
          <a:picLocks noChangeAspect="1"/>
        </xdr:cNvPicPr>
      </xdr:nvPicPr>
      <xdr:blipFill rotWithShape="1">
        <a:blip xmlns:r="http://schemas.openxmlformats.org/officeDocument/2006/relationships" r:embed="rId3"/>
        <a:srcRect l="22238" t="21036" r="30665" b="9375"/>
        <a:stretch/>
      </xdr:blipFill>
      <xdr:spPr>
        <a:xfrm>
          <a:off x="13965168" y="5207000"/>
          <a:ext cx="2076613" cy="1725116"/>
        </a:xfrm>
        <a:prstGeom prst="rect">
          <a:avLst/>
        </a:prstGeom>
      </xdr:spPr>
    </xdr:pic>
    <xdr:clientData/>
  </xdr:twoCellAnchor>
  <xdr:twoCellAnchor editAs="oneCell">
    <xdr:from>
      <xdr:col>9</xdr:col>
      <xdr:colOff>239204</xdr:colOff>
      <xdr:row>12</xdr:row>
      <xdr:rowOff>209550</xdr:rowOff>
    </xdr:from>
    <xdr:to>
      <xdr:col>9</xdr:col>
      <xdr:colOff>2209799</xdr:colOff>
      <xdr:row>12</xdr:row>
      <xdr:rowOff>1752600</xdr:rowOff>
    </xdr:to>
    <xdr:pic>
      <xdr:nvPicPr>
        <xdr:cNvPr id="5" name="Imagen 4"/>
        <xdr:cNvPicPr>
          <a:picLocks noChangeAspect="1"/>
        </xdr:cNvPicPr>
      </xdr:nvPicPr>
      <xdr:blipFill>
        <a:blip xmlns:r="http://schemas.openxmlformats.org/officeDocument/2006/relationships" r:embed="rId4"/>
        <a:stretch>
          <a:fillRect/>
        </a:stretch>
      </xdr:blipFill>
      <xdr:spPr>
        <a:xfrm>
          <a:off x="13945679" y="7515225"/>
          <a:ext cx="1970595" cy="1543050"/>
        </a:xfrm>
        <a:prstGeom prst="rect">
          <a:avLst/>
        </a:prstGeom>
      </xdr:spPr>
    </xdr:pic>
    <xdr:clientData/>
  </xdr:twoCellAnchor>
  <xdr:twoCellAnchor editAs="oneCell">
    <xdr:from>
      <xdr:col>9</xdr:col>
      <xdr:colOff>109088</xdr:colOff>
      <xdr:row>14</xdr:row>
      <xdr:rowOff>266700</xdr:rowOff>
    </xdr:from>
    <xdr:to>
      <xdr:col>9</xdr:col>
      <xdr:colOff>2462816</xdr:colOff>
      <xdr:row>14</xdr:row>
      <xdr:rowOff>1579832</xdr:rowOff>
    </xdr:to>
    <xdr:pic>
      <xdr:nvPicPr>
        <xdr:cNvPr id="7" name="Imagen 6"/>
        <xdr:cNvPicPr>
          <a:picLocks noChangeAspect="1"/>
        </xdr:cNvPicPr>
      </xdr:nvPicPr>
      <xdr:blipFill rotWithShape="1">
        <a:blip xmlns:r="http://schemas.openxmlformats.org/officeDocument/2006/relationships" r:embed="rId5"/>
        <a:srcRect l="33240" t="38688" r="13112" b="33319"/>
        <a:stretch/>
      </xdr:blipFill>
      <xdr:spPr>
        <a:xfrm>
          <a:off x="13815563" y="12011025"/>
          <a:ext cx="2353728" cy="1313132"/>
        </a:xfrm>
        <a:prstGeom prst="rect">
          <a:avLst/>
        </a:prstGeom>
      </xdr:spPr>
    </xdr:pic>
    <xdr:clientData/>
  </xdr:twoCellAnchor>
  <xdr:twoCellAnchor editAs="oneCell">
    <xdr:from>
      <xdr:col>9</xdr:col>
      <xdr:colOff>336946</xdr:colOff>
      <xdr:row>15</xdr:row>
      <xdr:rowOff>200025</xdr:rowOff>
    </xdr:from>
    <xdr:to>
      <xdr:col>9</xdr:col>
      <xdr:colOff>2533650</xdr:colOff>
      <xdr:row>15</xdr:row>
      <xdr:rowOff>1762126</xdr:rowOff>
    </xdr:to>
    <xdr:pic>
      <xdr:nvPicPr>
        <xdr:cNvPr id="8" name="Picture 4" descr="http://thumb1.shutterstock.com/display_pic_with_logo/579421/314157308/stock-photo-yellow-banana-shaped-gum-candy-in-the-bowl-on-the-street-market-314157308.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043421" y="13830300"/>
          <a:ext cx="2196704" cy="15621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539406</xdr:colOff>
      <xdr:row>16</xdr:row>
      <xdr:rowOff>123825</xdr:rowOff>
    </xdr:from>
    <xdr:to>
      <xdr:col>9</xdr:col>
      <xdr:colOff>2557574</xdr:colOff>
      <xdr:row>16</xdr:row>
      <xdr:rowOff>2032097</xdr:rowOff>
    </xdr:to>
    <xdr:pic>
      <xdr:nvPicPr>
        <xdr:cNvPr id="9" name="Picture 2" descr="http://thumb101.shutterstock.com/display_pic_with_logo/922811/189184883/stock-photo-hermit-thrush-eating-a-winter-ash-tree-berry-189184883.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245881" y="15621000"/>
          <a:ext cx="2018168" cy="1908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226861</xdr:colOff>
      <xdr:row>17</xdr:row>
      <xdr:rowOff>114300</xdr:rowOff>
    </xdr:from>
    <xdr:to>
      <xdr:col>9</xdr:col>
      <xdr:colOff>2564215</xdr:colOff>
      <xdr:row>17</xdr:row>
      <xdr:rowOff>1972386</xdr:rowOff>
    </xdr:to>
    <xdr:pic>
      <xdr:nvPicPr>
        <xdr:cNvPr id="10" name="Imagen 9"/>
        <xdr:cNvPicPr>
          <a:picLocks noChangeAspect="1"/>
        </xdr:cNvPicPr>
      </xdr:nvPicPr>
      <xdr:blipFill rotWithShape="1">
        <a:blip xmlns:r="http://schemas.openxmlformats.org/officeDocument/2006/relationships" r:embed="rId8"/>
        <a:srcRect l="27378" t="34468" r="39371" b="18517"/>
        <a:stretch/>
      </xdr:blipFill>
      <xdr:spPr>
        <a:xfrm>
          <a:off x="13933336" y="17887950"/>
          <a:ext cx="2337354" cy="1858086"/>
        </a:xfrm>
        <a:prstGeom prst="rect">
          <a:avLst/>
        </a:prstGeom>
      </xdr:spPr>
    </xdr:pic>
    <xdr:clientData/>
  </xdr:twoCellAnchor>
  <xdr:twoCellAnchor editAs="oneCell">
    <xdr:from>
      <xdr:col>9</xdr:col>
      <xdr:colOff>101476</xdr:colOff>
      <xdr:row>18</xdr:row>
      <xdr:rowOff>161925</xdr:rowOff>
    </xdr:from>
    <xdr:to>
      <xdr:col>9</xdr:col>
      <xdr:colOff>2410675</xdr:colOff>
      <xdr:row>18</xdr:row>
      <xdr:rowOff>1990724</xdr:rowOff>
    </xdr:to>
    <xdr:pic>
      <xdr:nvPicPr>
        <xdr:cNvPr id="11" name="Imagen 10"/>
        <xdr:cNvPicPr>
          <a:picLocks noChangeAspect="1"/>
        </xdr:cNvPicPr>
      </xdr:nvPicPr>
      <xdr:blipFill rotWithShape="1">
        <a:blip xmlns:r="http://schemas.openxmlformats.org/officeDocument/2006/relationships" r:embed="rId9"/>
        <a:srcRect l="19616" t="26259" r="36015" b="11241"/>
        <a:stretch/>
      </xdr:blipFill>
      <xdr:spPr>
        <a:xfrm>
          <a:off x="13807951" y="19973925"/>
          <a:ext cx="2309199" cy="1828799"/>
        </a:xfrm>
        <a:prstGeom prst="rect">
          <a:avLst/>
        </a:prstGeom>
      </xdr:spPr>
    </xdr:pic>
    <xdr:clientData/>
  </xdr:twoCellAnchor>
  <xdr:twoCellAnchor editAs="oneCell">
    <xdr:from>
      <xdr:col>9</xdr:col>
      <xdr:colOff>333375</xdr:colOff>
      <xdr:row>19</xdr:row>
      <xdr:rowOff>224586</xdr:rowOff>
    </xdr:from>
    <xdr:to>
      <xdr:col>9</xdr:col>
      <xdr:colOff>3040757</xdr:colOff>
      <xdr:row>19</xdr:row>
      <xdr:rowOff>1384344</xdr:rowOff>
    </xdr:to>
    <xdr:pic>
      <xdr:nvPicPr>
        <xdr:cNvPr id="13" name="Imagen 12"/>
        <xdr:cNvPicPr>
          <a:picLocks noChangeAspect="1"/>
        </xdr:cNvPicPr>
      </xdr:nvPicPr>
      <xdr:blipFill rotWithShape="1">
        <a:blip xmlns:r="http://schemas.openxmlformats.org/officeDocument/2006/relationships" r:embed="rId10"/>
        <a:srcRect l="16312" t="26188" r="13903" b="20643"/>
        <a:stretch/>
      </xdr:blipFill>
      <xdr:spPr>
        <a:xfrm>
          <a:off x="14039850" y="22303536"/>
          <a:ext cx="2707382" cy="1159758"/>
        </a:xfrm>
        <a:prstGeom prst="rect">
          <a:avLst/>
        </a:prstGeom>
      </xdr:spPr>
    </xdr:pic>
    <xdr:clientData/>
  </xdr:twoCellAnchor>
  <xdr:twoCellAnchor editAs="oneCell">
    <xdr:from>
      <xdr:col>9</xdr:col>
      <xdr:colOff>609600</xdr:colOff>
      <xdr:row>13</xdr:row>
      <xdr:rowOff>152400</xdr:rowOff>
    </xdr:from>
    <xdr:to>
      <xdr:col>9</xdr:col>
      <xdr:colOff>2616492</xdr:colOff>
      <xdr:row>13</xdr:row>
      <xdr:rowOff>2160497</xdr:rowOff>
    </xdr:to>
    <xdr:pic>
      <xdr:nvPicPr>
        <xdr:cNvPr id="14" name="Imagen 13"/>
        <xdr:cNvPicPr>
          <a:picLocks noChangeAspect="1"/>
        </xdr:cNvPicPr>
      </xdr:nvPicPr>
      <xdr:blipFill rotWithShape="1">
        <a:blip xmlns:r="http://schemas.openxmlformats.org/officeDocument/2006/relationships" r:embed="rId11"/>
        <a:srcRect l="25914" t="31822" r="49340" b="18707"/>
        <a:stretch/>
      </xdr:blipFill>
      <xdr:spPr>
        <a:xfrm>
          <a:off x="14325600" y="9620250"/>
          <a:ext cx="2006892" cy="20080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50" zoomScaleNormal="50" zoomScalePageLayoutView="140" workbookViewId="0">
      <pane ySplit="9" topLeftCell="A13"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4"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F6</v>
      </c>
      <c r="D10" s="63" t="s">
        <v>192</v>
      </c>
      <c r="E10" s="63" t="s">
        <v>150</v>
      </c>
      <c r="F10" s="13" t="str">
        <f t="shared" ref="F10" ca="1" si="1">IF(OR(B10&lt;&gt;"",J10&lt;&gt;""),CONCATENATE($C$7,"_",$A10,IF($G$4="Cuaderno de Estudio","_small",CONCATENATE(IF(I10="","","n"),IF(LEFT($G$5,1)="F",".jpg",".png")))),"")</f>
        <v>CN_11_13_REC10_IMG01.jpg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20.75" customHeight="1" x14ac:dyDescent="0.25">
      <c r="A11" s="12" t="str">
        <f t="shared" ref="A11:A18" si="3">IF(OR(B11&lt;&gt;"",J11&lt;&gt;""),CONCATENATE(LEFT(A10,3),IF(MID(A10,4,2)+1&lt;10,CONCATENATE("0",MID(A10,4,2)+1))),"")</f>
        <v>IMG02</v>
      </c>
      <c r="B11" s="62" t="s">
        <v>193</v>
      </c>
      <c r="C11" s="20" t="str">
        <f t="shared" si="0"/>
        <v>Recurso F6</v>
      </c>
      <c r="D11" s="63" t="s">
        <v>192</v>
      </c>
      <c r="E11" s="63" t="s">
        <v>150</v>
      </c>
      <c r="F11" s="13" t="str">
        <f t="shared" ref="F11:F74" ca="1" si="4">IF(OR(B11&lt;&gt;"",J11&lt;&gt;""),CONCATENATE($C$7,"_",$A11,IF($G$4="Cuaderno de Estudio","_small",CONCATENATE(IF(I11="","","n"),IF(LEFT($G$5,1)="F",".jpg",".png")))),"")</f>
        <v>CN_11_13_REC10_IMG02.jpg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63.5" customHeight="1" x14ac:dyDescent="0.25">
      <c r="A12" s="12" t="str">
        <f t="shared" si="3"/>
        <v>IMG03</v>
      </c>
      <c r="B12" s="62" t="s">
        <v>194</v>
      </c>
      <c r="C12" s="20" t="str">
        <f t="shared" si="0"/>
        <v>Recurso F6</v>
      </c>
      <c r="D12" s="63" t="s">
        <v>191</v>
      </c>
      <c r="E12" s="63" t="s">
        <v>155</v>
      </c>
      <c r="F12" s="13" t="str">
        <f t="shared" ca="1" si="4"/>
        <v>CN_11_13_REC10_IMG03n.jpg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CN_11_13_REC10_IMG03a.jpg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195</v>
      </c>
      <c r="O12" s="2" t="str">
        <f>'Definición técnica de imagenes'!A18</f>
        <v>Diaporama F1</v>
      </c>
    </row>
    <row r="13" spans="1:16" s="11" customFormat="1" ht="166.5" customHeight="1" x14ac:dyDescent="0.25">
      <c r="A13" s="12" t="str">
        <f t="shared" si="3"/>
        <v>IMG04</v>
      </c>
      <c r="B13" s="62" t="s">
        <v>194</v>
      </c>
      <c r="C13" s="20" t="str">
        <f t="shared" si="0"/>
        <v>Recurso F6</v>
      </c>
      <c r="D13" s="63" t="s">
        <v>191</v>
      </c>
      <c r="E13" s="63" t="s">
        <v>155</v>
      </c>
      <c r="F13" s="13" t="str">
        <f t="shared" ca="1" si="4"/>
        <v>CN_11_13_REC10_IMG04n.jpg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CN_11_13_REC10_IMG04a.jpg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195</v>
      </c>
      <c r="O13" s="2" t="str">
        <f>'Definición técnica de imagenes'!A19</f>
        <v>F4</v>
      </c>
    </row>
    <row r="14" spans="1:16" s="11" customFormat="1" ht="183" customHeight="1" x14ac:dyDescent="0.25">
      <c r="A14" s="12" t="str">
        <f t="shared" si="3"/>
        <v>IMG05</v>
      </c>
      <c r="B14" s="62" t="s">
        <v>194</v>
      </c>
      <c r="C14" s="20" t="str">
        <f t="shared" si="0"/>
        <v>Recurso F6</v>
      </c>
      <c r="D14" s="63" t="s">
        <v>191</v>
      </c>
      <c r="E14" s="63" t="s">
        <v>155</v>
      </c>
      <c r="F14" s="13" t="str">
        <f t="shared" ca="1" si="4"/>
        <v>CN_11_13_REC10_IMG05n.jpg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CN_11_13_REC10_IMG05a.jpg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195</v>
      </c>
      <c r="O14" s="2" t="str">
        <f>'Definición técnica de imagenes'!A22</f>
        <v>F6</v>
      </c>
    </row>
    <row r="15" spans="1:16" s="11" customFormat="1" ht="148.5" customHeight="1" x14ac:dyDescent="0.25">
      <c r="A15" s="12" t="str">
        <f t="shared" si="3"/>
        <v>IMG06</v>
      </c>
      <c r="B15" s="62" t="s">
        <v>194</v>
      </c>
      <c r="C15" s="20" t="str">
        <f t="shared" si="0"/>
        <v>Recurso F6</v>
      </c>
      <c r="D15" s="63" t="s">
        <v>191</v>
      </c>
      <c r="E15" s="63" t="s">
        <v>155</v>
      </c>
      <c r="F15" s="13" t="str">
        <f t="shared" ca="1" si="4"/>
        <v>CN_11_13_REC10_IMG06n.jpg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CN_11_13_REC10_IMG06a.jpg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196</v>
      </c>
      <c r="O15" s="2" t="str">
        <f>'Definición técnica de imagenes'!A24</f>
        <v>F6B</v>
      </c>
    </row>
    <row r="16" spans="1:16" s="11" customFormat="1" ht="147" customHeight="1" x14ac:dyDescent="0.3">
      <c r="A16" s="12" t="str">
        <f t="shared" si="3"/>
        <v>IMG07</v>
      </c>
      <c r="B16" s="62" t="s">
        <v>197</v>
      </c>
      <c r="C16" s="20" t="str">
        <f t="shared" si="0"/>
        <v>Recurso F6</v>
      </c>
      <c r="D16" s="63" t="s">
        <v>192</v>
      </c>
      <c r="E16" s="63" t="s">
        <v>155</v>
      </c>
      <c r="F16" s="13" t="str">
        <f t="shared" ca="1" si="4"/>
        <v>CN_11_13_REC10_IMG07n.jpg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CN_11_13_REC10_IMG07a.jpg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79.25" customHeight="1" x14ac:dyDescent="0.25">
      <c r="A17" s="12" t="str">
        <f t="shared" si="3"/>
        <v>IMG08</v>
      </c>
      <c r="B17" s="62" t="s">
        <v>198</v>
      </c>
      <c r="C17" s="20" t="str">
        <f t="shared" si="0"/>
        <v>Recurso F6</v>
      </c>
      <c r="D17" s="63" t="s">
        <v>192</v>
      </c>
      <c r="E17" s="63" t="s">
        <v>155</v>
      </c>
      <c r="F17" s="13" t="str">
        <f t="shared" ca="1" si="4"/>
        <v>CN_11_13_REC10_IMG08n.jpg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CN_11_13_REC10_IMG08a.jpg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160.5" customHeight="1" x14ac:dyDescent="0.25">
      <c r="A18" s="12" t="str">
        <f t="shared" si="3"/>
        <v>IMG09</v>
      </c>
      <c r="B18" s="62" t="s">
        <v>200</v>
      </c>
      <c r="C18" s="20" t="str">
        <f t="shared" si="0"/>
        <v>Recurso F6</v>
      </c>
      <c r="D18" s="63" t="s">
        <v>191</v>
      </c>
      <c r="E18" s="63" t="s">
        <v>155</v>
      </c>
      <c r="F18" s="13" t="str">
        <f t="shared" ca="1" si="4"/>
        <v>CN_11_13_REC10_IMG09n.jpg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CN_11_13_REC10_IMG09a.jpg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199</v>
      </c>
      <c r="O18" s="2" t="str">
        <f>'Definición técnica de imagenes'!A30</f>
        <v>F8</v>
      </c>
    </row>
    <row r="19" spans="1:15" s="11" customFormat="1" ht="178.5" customHeight="1" x14ac:dyDescent="0.25">
      <c r="A19" s="12" t="str">
        <f t="shared" ref="A19:A50" si="6">IF(OR(B19&lt;&gt;"",J19&lt;&gt;""),CONCATENATE(LEFT(A18,3),IF(MID(A18,4,2)+1&lt;10,CONCATENATE("0",MID(A18,4,2)+1),MID(A18,4,2)+1)),"")</f>
        <v>IMG10</v>
      </c>
      <c r="B19" s="62" t="s">
        <v>194</v>
      </c>
      <c r="C19" s="20" t="str">
        <f t="shared" si="0"/>
        <v>Recurso F6</v>
      </c>
      <c r="D19" s="63" t="s">
        <v>191</v>
      </c>
      <c r="E19" s="63" t="s">
        <v>155</v>
      </c>
      <c r="F19" s="13" t="str">
        <f t="shared" ca="1" si="4"/>
        <v>CN_11_13_REC10_IMG10n.jpg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CN_11_13_REC10_IMG10a.jpg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4" t="s">
        <v>195</v>
      </c>
      <c r="O19" s="2" t="str">
        <f>'Definición técnica de imagenes'!A31</f>
        <v>F10</v>
      </c>
    </row>
    <row r="20" spans="1:15" s="11" customFormat="1" ht="135" customHeight="1" x14ac:dyDescent="0.25">
      <c r="A20" s="12" t="str">
        <f t="shared" si="6"/>
        <v>IMG11</v>
      </c>
      <c r="B20" s="62" t="s">
        <v>194</v>
      </c>
      <c r="C20" s="20" t="str">
        <f t="shared" si="0"/>
        <v>Recurso F6</v>
      </c>
      <c r="D20" s="63" t="s">
        <v>191</v>
      </c>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t="s">
        <v>201</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2016-04-02T19:04:05Z</dcterms:modified>
</cp:coreProperties>
</file>