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<sst xmlns="http://schemas.openxmlformats.org/spreadsheetml/2006/main" count="424" uniqueCount="214">
  <si>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</si>
  <si>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</si>
  <si>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</si>
  <si>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</si>
  <si>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</si>
  <si>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</si>
  <si>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</si>
  <si>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</si>
  <si>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</si>
  <si>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</si>
  <si>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</si>
  <si>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</si>
  <si>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</si>
  <si>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</si>
  <si>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</si>
  <si>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</si>
  <si>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</si>
  <si>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</si>
  <si>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</si>
  <si>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</si>
  <si>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</si>
  <si>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</si>
  <si>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</si>
  <si>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</si>
  <si>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</si>
  <si>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</si>
  <si>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</si>
  <si>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</si>
  <si>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</si>
  <si>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</si>
  <si>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</si>
  <si>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</si>
  <si>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</si>
  <si>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</si>
  <si>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</si>
  <si>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</si>
  <si>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</si>
  <si>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</si>
  <si>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</si>
  <si>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</si>
  <si>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</si>
  <si>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</si>
  <si>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</si>
  <si>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</si>
  <si>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</si>
  <si>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</si>
  <si>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</si>
  <si>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</si>
  <si>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</si>
  <si>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</si>
  <si>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</si>
  <si>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</si>
  <si>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</si>
  <si>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</si>
  <si>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</si>
  <si>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</si>
  <si>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</si>
  <si>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</si>
  <si>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</si>
  <si>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</si>
  <si>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</si>
  <si>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</si>
  <si>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</si>
  <si>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</si>
  <si>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</si>
  <si>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</si>
  <si>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</si>
  <si>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</si>
  <si>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</si>
  <si>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</si>
  <si>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</si>
  <si>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</si>
  <si>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</si>
  <si>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</si>
  <si>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</si>
  <si>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</si>
  <si>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</si>
  <si>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</si>
  <si>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</si>
  <si>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</si>
  <si>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</si>
  <si>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</si>
  <si>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</si>
  <si>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</si>
  <si>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</si>
  <si>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</si>
  <si>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</si>
  <si>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</si>
  <si>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</si>
  <si>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</si>
  <si>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</si>
  <si>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</si>
  <si>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</si>
  <si>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</si>
  <si>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</si>
  <si>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</si>
  <si>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</si>
  <si>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</si>
  <si>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</si>
  <si>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</si>
  <si>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</si>
  <si>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</si>
  <si>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</si>
  <si>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</si>
  <si>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</si>
  <si>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</si>
  <si>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</si>
  <si>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</si>
  <si>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</si>
  <si>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</si>
  <si>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</si>
  <si>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</si>
  <si>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</si>
  <si>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</si>
  <si>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</si>
  <si>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</si>
  <si>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</si>
  <si>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</si>
  <si>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</si>
  <si>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</si>
  <si>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</si>
  <si>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</si>
  <si>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</si>
  <si>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</si>
  <si>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</si>
  <si>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</si>
  <si>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</si>
  <si>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</si>
  <si>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</si>
  <si>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</si>
  <si>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</si>
  <si>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</si>
  <si>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</si>
  <si>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</si>
  <si>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</si>
  <si>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</si>
  <si>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</si>
  <si>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</si>
  <si>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</si>
  <si>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</si>
  <si>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</si>
  <si>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</si>
  <si>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</si>
  <si>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</si>
  <si>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</si>
  <si>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</si>
  <si>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</si>
  <si>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</si>
  <si>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</si>
  <si>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</si>
  <si>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</si>
  <si>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</si>
  <si>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</si>
  <si>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</si>
  <si>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</si>
  <si>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</si>
  <si>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</si>
  <si>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</si>
  <si>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</si>
  <si>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</si>
  <si>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</si>
  <si>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</si>
  <si>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</si>
  <si>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</si>
  <si>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</si>
  <si>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</si>
  <si>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</si>
  <si>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</si>
  <si>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</si>
  <si>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</si>
  <si>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</si>
  <si>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</si>
  <si>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</si>
  <si>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</si>
  <si>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</si>
  <si>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</si>
  <si>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</si>
  <si>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</si>
  <si>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</si>
  <si>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</si>
  <si>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</si>
  <si>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</si>
  <si>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</si>
  <si>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</si>
  <si>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</si>
  <si>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</si>
  <si>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</si>
  <si>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</si>
  <si>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 xml:space="preserve">Lyz Bernal </t>
  </si>
  <si>
    <t>CN_11_13_REC200</t>
  </si>
  <si>
    <t xml:space="preserve">306010334
 </t>
  </si>
  <si>
    <t>Fotografía</t>
  </si>
  <si>
    <t xml:space="preserve">347113121
</t>
  </si>
  <si>
    <t xml:space="preserve">289805510
</t>
  </si>
  <si>
    <t xml:space="preserve">136362884
</t>
  </si>
  <si>
    <t xml:space="preserve">82519567
</t>
  </si>
  <si>
    <t xml:space="preserve">1653239
</t>
  </si>
  <si>
    <t xml:space="preserve">253647724
</t>
  </si>
  <si>
    <t>Ilustración</t>
  </si>
  <si>
    <t>Cambiar Nicotine por Nicotina</t>
  </si>
  <si>
    <t xml:space="preserve">182838926
</t>
  </si>
  <si>
    <t xml:space="preserve">Ver descripción y observaciones </t>
  </si>
  <si>
    <t>Realizar igual a imagen guía</t>
  </si>
  <si>
    <t xml:space="preserve">182171690
</t>
  </si>
  <si>
    <t xml:space="preserve">187650284
</t>
  </si>
  <si>
    <t>Incluir texto</t>
  </si>
  <si>
    <t xml:space="preserve">141478618
</t>
  </si>
  <si>
    <t xml:space="preserve">182515550
</t>
  </si>
  <si>
    <t xml:space="preserve">Incluir texto y fórmula. Manejar ubicación de fotografía como se deja en imagen guía </t>
  </si>
  <si>
    <t xml:space="preserve">341571365
</t>
  </si>
  <si>
    <t xml:space="preserve"> 134618597
</t>
  </si>
  <si>
    <t xml:space="preserve">377698720
</t>
  </si>
  <si>
    <t>Ilustrar como imagen guía</t>
  </si>
  <si>
    <t xml:space="preserve">330119249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</si>
</sst>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9</xdr:col>
      <xdr:colOff>637382</xdr:colOff>
      <xdr:row>9</xdr:row>
      <xdr:rowOff>79374</xdr:rowOff>
    </xdr:from>
    <xdr:to>
      <xdr:col>9</xdr:col>
      <xdr:colOff>2058219</xdr:colOff>
      <xdr:row>9</xdr:row>
      <xdr:rowOff>1099219</xdr:rowOff>
    </xdr:to>
    <xdr:pic>
      <xdr:nvPicPr>
        <xdr:cNvPr id="2" name="Picture 22" descr="http://thumb1.shutterstock.com/display_pic_with_logo/1385197/306010334/stock-photo-tobbaco-plantation-in-poland-30601033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53382" y="2198687"/>
          <a:ext cx="1420837" cy="1019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793005</xdr:colOff>
      <xdr:row>10</xdr:row>
      <xdr:rowOff>246063</xdr:rowOff>
    </xdr:from>
    <xdr:to>
      <xdr:col>9</xdr:col>
      <xdr:colOff>1761876</xdr:colOff>
      <xdr:row>10</xdr:row>
      <xdr:rowOff>935038</xdr:rowOff>
    </xdr:to>
    <xdr:pic>
      <xdr:nvPicPr>
        <xdr:cNvPr id="3" name="Picture 20" descr="http://thumb7.shutterstock.com/display_pic_with_logo/3708470/347113121/stock-photo-hemlock-spotted-conium-maculatum-347113121.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9005" y="3500438"/>
          <a:ext cx="968871" cy="68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453349</xdr:colOff>
      <xdr:row>11</xdr:row>
      <xdr:rowOff>39686</xdr:rowOff>
    </xdr:from>
    <xdr:to>
      <xdr:col>9</xdr:col>
      <xdr:colOff>2009368</xdr:colOff>
      <xdr:row>11</xdr:row>
      <xdr:rowOff>1511219</xdr:rowOff>
    </xdr:to>
    <xdr:pic>
      <xdr:nvPicPr>
        <xdr:cNvPr id="4" name="Picture 6" descr="Papaver somniferum flower and pod in lettered pharmacy bottle isolated on white background - stock phot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69349" y="4540249"/>
          <a:ext cx="1556019" cy="1471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214312</xdr:colOff>
      <xdr:row>11</xdr:row>
      <xdr:rowOff>1428750</xdr:rowOff>
    </xdr:from>
    <xdr:to>
      <xdr:col>9</xdr:col>
      <xdr:colOff>1688362</xdr:colOff>
      <xdr:row>12</xdr:row>
      <xdr:rowOff>1355815</xdr:rowOff>
    </xdr:to>
    <xdr:pic>
      <xdr:nvPicPr>
        <xdr:cNvPr id="5" name="Picture 14" descr="http://thumb1.shutterstock.com/display_pic_with_logo/1376872/136362884/stock-photo-wild-cinchona-tree-anthocephalus-chinensis-tropical-tree-in-the-northeast-of-thailand-isolated-136362884.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30312" y="5929313"/>
          <a:ext cx="1474050" cy="1443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473700</xdr:colOff>
      <xdr:row>13</xdr:row>
      <xdr:rowOff>119063</xdr:rowOff>
    </xdr:from>
    <xdr:to>
      <xdr:col>9</xdr:col>
      <xdr:colOff>1795840</xdr:colOff>
      <xdr:row>13</xdr:row>
      <xdr:rowOff>1398253</xdr:rowOff>
    </xdr:to>
    <xdr:pic>
      <xdr:nvPicPr>
        <xdr:cNvPr id="6" name="Picture 10" descr="http://thumb7.shutterstock.com/display_pic_with_logo/512818/512818,1312943904,1/stock-photo-dried-coca-leaves-in-jute-sack-photographed-on-wood-selective-focus-focus-on-one-third-into-the-82519567.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89700" y="7643813"/>
          <a:ext cx="1322140" cy="1279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793181</xdr:colOff>
      <xdr:row>14</xdr:row>
      <xdr:rowOff>127000</xdr:rowOff>
    </xdr:from>
    <xdr:to>
      <xdr:col>9</xdr:col>
      <xdr:colOff>2066068</xdr:colOff>
      <xdr:row>14</xdr:row>
      <xdr:rowOff>1335826</xdr:rowOff>
    </xdr:to>
    <xdr:pic>
      <xdr:nvPicPr>
        <xdr:cNvPr id="7" name="Picture 18" descr="http://thumb7.shutterstock.com/display_pic_with_logo/59136/59136,1155064840,1/stock-photo-flowering-peyote-1653239.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509181" y="9072563"/>
          <a:ext cx="1272887" cy="1208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439096</xdr:colOff>
      <xdr:row>15</xdr:row>
      <xdr:rowOff>333375</xdr:rowOff>
    </xdr:from>
    <xdr:to>
      <xdr:col>9</xdr:col>
      <xdr:colOff>1822182</xdr:colOff>
      <xdr:row>15</xdr:row>
      <xdr:rowOff>1127057</xdr:rowOff>
    </xdr:to>
    <xdr:pic>
      <xdr:nvPicPr>
        <xdr:cNvPr id="8" name="Picture 12" descr="http://thumb1.shutterstock.com/display_pic_with_logo/1126007/253647724/stock-vector-structural-chemical-formula-and-model-of-nicotine-d-and-d-illustration-vector-eps-253647724.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55096" y="10739438"/>
          <a:ext cx="1383086" cy="793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679987</xdr:colOff>
      <xdr:row>16</xdr:row>
      <xdr:rowOff>119063</xdr:rowOff>
    </xdr:from>
    <xdr:to>
      <xdr:col>9</xdr:col>
      <xdr:colOff>1682792</xdr:colOff>
      <xdr:row>16</xdr:row>
      <xdr:rowOff>1306511</xdr:rowOff>
    </xdr:to>
    <xdr:pic>
      <xdr:nvPicPr>
        <xdr:cNvPr id="9" name="Picture 4" descr="http://thumb9.shutterstock.com/display_pic_with_logo/826921/182838926/stock-photo-no-smoking-sign-isolated-on-white-background-182838926.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395987" y="12033251"/>
          <a:ext cx="1002805" cy="1187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696127</xdr:colOff>
      <xdr:row>17</xdr:row>
      <xdr:rowOff>222250</xdr:rowOff>
    </xdr:from>
    <xdr:to>
      <xdr:col>9</xdr:col>
      <xdr:colOff>1746090</xdr:colOff>
      <xdr:row>17</xdr:row>
      <xdr:rowOff>1385413</xdr:rowOff>
    </xdr:to>
    <xdr:pic>
      <xdr:nvPicPr>
        <xdr:cNvPr id="10" name="Imagen 9"/>
        <xdr:cNvPicPr>
          <a:picLocks noChangeAspect="1"/>
        </xdr:cNvPicPr>
      </xdr:nvPicPr>
      <xdr:blipFill rotWithShape="1">
        <a:blip xmlns:r="http://schemas.openxmlformats.org/officeDocument/2006/relationships" r:embed="rId9"/>
        <a:srcRect l="27003" t="29182" r="52112" b="18705"/>
        <a:stretch/>
      </xdr:blipFill>
      <xdr:spPr>
        <a:xfrm>
          <a:off x="14412127" y="13700125"/>
          <a:ext cx="1049963" cy="1163163"/>
        </a:xfrm>
        <a:prstGeom prst="rect">
          <a:avLst/>
        </a:prstGeom>
      </xdr:spPr>
    </xdr:pic>
    <xdr:clientData/>
  </xdr:twoCellAnchor>
  <xdr:twoCellAnchor editAs="oneCell">
    <xdr:from>
      <xdr:col>9</xdr:col>
      <xdr:colOff>468313</xdr:colOff>
      <xdr:row>17</xdr:row>
      <xdr:rowOff>1476374</xdr:rowOff>
    </xdr:from>
    <xdr:to>
      <xdr:col>9</xdr:col>
      <xdr:colOff>1717563</xdr:colOff>
      <xdr:row>18</xdr:row>
      <xdr:rowOff>1065867</xdr:rowOff>
    </xdr:to>
    <xdr:pic>
      <xdr:nvPicPr>
        <xdr:cNvPr id="11" name="Picture 4" descr="http://thumb1.shutterstock.com/display_pic_with_logo/696460/182171690/stock-photo-closeup-portrait-elderly-male-executive-corporate-employee-having-sudden-chest-heart-pain-trying-182171690.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184313" y="14954249"/>
          <a:ext cx="1249250" cy="1153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443859</xdr:colOff>
      <xdr:row>19</xdr:row>
      <xdr:rowOff>23812</xdr:rowOff>
    </xdr:from>
    <xdr:to>
      <xdr:col>9</xdr:col>
      <xdr:colOff>2161817</xdr:colOff>
      <xdr:row>19</xdr:row>
      <xdr:rowOff>1538222</xdr:rowOff>
    </xdr:to>
    <xdr:pic>
      <xdr:nvPicPr>
        <xdr:cNvPr id="12" name="Imagen 11"/>
        <xdr:cNvPicPr>
          <a:picLocks noChangeAspect="1"/>
        </xdr:cNvPicPr>
      </xdr:nvPicPr>
      <xdr:blipFill rotWithShape="1">
        <a:blip xmlns:r="http://schemas.openxmlformats.org/officeDocument/2006/relationships" r:embed="rId11"/>
        <a:srcRect l="26805" t="31998" r="52309" b="35255"/>
        <a:stretch/>
      </xdr:blipFill>
      <xdr:spPr>
        <a:xfrm>
          <a:off x="14159859" y="16486187"/>
          <a:ext cx="1717958" cy="1514410"/>
        </a:xfrm>
        <a:prstGeom prst="rect">
          <a:avLst/>
        </a:prstGeom>
      </xdr:spPr>
    </xdr:pic>
    <xdr:clientData/>
  </xdr:twoCellAnchor>
  <xdr:twoCellAnchor editAs="oneCell">
    <xdr:from>
      <xdr:col>9</xdr:col>
      <xdr:colOff>698500</xdr:colOff>
      <xdr:row>20</xdr:row>
      <xdr:rowOff>222250</xdr:rowOff>
    </xdr:from>
    <xdr:to>
      <xdr:col>9</xdr:col>
      <xdr:colOff>1842126</xdr:colOff>
      <xdr:row>20</xdr:row>
      <xdr:rowOff>1131071</xdr:rowOff>
    </xdr:to>
    <xdr:pic>
      <xdr:nvPicPr>
        <xdr:cNvPr id="13" name="Picture 2" descr="http://thumb1.shutterstock.com/display_pic_with_logo/321598/141478618/stock-photo-female-doctor-checking-patients-pulse-in-hospital-141478618.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414500" y="18248313"/>
          <a:ext cx="1143626" cy="90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627062</xdr:colOff>
      <xdr:row>21</xdr:row>
      <xdr:rowOff>105289</xdr:rowOff>
    </xdr:from>
    <xdr:to>
      <xdr:col>9</xdr:col>
      <xdr:colOff>2079625</xdr:colOff>
      <xdr:row>21</xdr:row>
      <xdr:rowOff>1317827</xdr:rowOff>
    </xdr:to>
    <xdr:pic>
      <xdr:nvPicPr>
        <xdr:cNvPr id="14" name="Imagen 13"/>
        <xdr:cNvPicPr>
          <a:picLocks noChangeAspect="1"/>
        </xdr:cNvPicPr>
      </xdr:nvPicPr>
      <xdr:blipFill rotWithShape="1">
        <a:blip xmlns:r="http://schemas.openxmlformats.org/officeDocument/2006/relationships" r:embed="rId13"/>
        <a:srcRect l="27597" t="26365" r="52210" b="21874"/>
        <a:stretch/>
      </xdr:blipFill>
      <xdr:spPr>
        <a:xfrm>
          <a:off x="14343062" y="19695039"/>
          <a:ext cx="1452563" cy="1212538"/>
        </a:xfrm>
        <a:prstGeom prst="rect">
          <a:avLst/>
        </a:prstGeom>
      </xdr:spPr>
    </xdr:pic>
    <xdr:clientData/>
  </xdr:twoCellAnchor>
  <xdr:twoCellAnchor editAs="oneCell">
    <xdr:from>
      <xdr:col>9</xdr:col>
      <xdr:colOff>547687</xdr:colOff>
      <xdr:row>22</xdr:row>
      <xdr:rowOff>7938</xdr:rowOff>
    </xdr:from>
    <xdr:to>
      <xdr:col>9</xdr:col>
      <xdr:colOff>2220136</xdr:colOff>
      <xdr:row>22</xdr:row>
      <xdr:rowOff>1555215</xdr:rowOff>
    </xdr:to>
    <xdr:pic>
      <xdr:nvPicPr>
        <xdr:cNvPr id="16" name="Picture 2" descr="http://thumb7.shutterstock.com/display_pic_with_logo/1055417/341571365/stock-photo-drugs-for-malaria-treatment-341571365.jp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263687" y="21161376"/>
          <a:ext cx="1672449" cy="1547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682625</xdr:colOff>
      <xdr:row>23</xdr:row>
      <xdr:rowOff>103187</xdr:rowOff>
    </xdr:from>
    <xdr:to>
      <xdr:col>9</xdr:col>
      <xdr:colOff>1816427</xdr:colOff>
      <xdr:row>23</xdr:row>
      <xdr:rowOff>1428750</xdr:rowOff>
    </xdr:to>
    <xdr:pic>
      <xdr:nvPicPr>
        <xdr:cNvPr id="17" name="Imagen 16"/>
        <xdr:cNvPicPr>
          <a:picLocks noChangeAspect="1"/>
        </xdr:cNvPicPr>
      </xdr:nvPicPr>
      <xdr:blipFill rotWithShape="1">
        <a:blip xmlns:r="http://schemas.openxmlformats.org/officeDocument/2006/relationships" r:embed="rId15"/>
        <a:srcRect l="27003" t="27949" r="52408" b="20995"/>
        <a:stretch/>
      </xdr:blipFill>
      <xdr:spPr>
        <a:xfrm>
          <a:off x="14398625" y="22820312"/>
          <a:ext cx="1133802" cy="1325563"/>
        </a:xfrm>
        <a:prstGeom prst="rect">
          <a:avLst/>
        </a:prstGeom>
      </xdr:spPr>
    </xdr:pic>
    <xdr:clientData/>
  </xdr:twoCellAnchor>
  <xdr:twoCellAnchor editAs="oneCell">
    <xdr:from>
      <xdr:col>9</xdr:col>
      <xdr:colOff>420687</xdr:colOff>
      <xdr:row>24</xdr:row>
      <xdr:rowOff>47625</xdr:rowOff>
    </xdr:from>
    <xdr:to>
      <xdr:col>9</xdr:col>
      <xdr:colOff>1954115</xdr:colOff>
      <xdr:row>24</xdr:row>
      <xdr:rowOff>1363415</xdr:rowOff>
    </xdr:to>
    <xdr:pic>
      <xdr:nvPicPr>
        <xdr:cNvPr id="18" name="Picture 2" descr="http://thumb1.shutterstock.com/display_pic_with_logo/3390002/377698720/stock-photo-overdose-asian-male-drug-addict-with-problems-man-in-hood-with-hands-on-his-head-377698720.jp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136687" y="24328438"/>
          <a:ext cx="1533428" cy="1315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420688</xdr:colOff>
      <xdr:row>25</xdr:row>
      <xdr:rowOff>230187</xdr:rowOff>
    </xdr:from>
    <xdr:to>
      <xdr:col>9</xdr:col>
      <xdr:colOff>1799961</xdr:colOff>
      <xdr:row>25</xdr:row>
      <xdr:rowOff>1066629</xdr:rowOff>
    </xdr:to>
    <xdr:pic>
      <xdr:nvPicPr>
        <xdr:cNvPr id="19" name="Imagen 18"/>
        <xdr:cNvPicPr>
          <a:picLocks noChangeAspect="1"/>
        </xdr:cNvPicPr>
      </xdr:nvPicPr>
      <xdr:blipFill rotWithShape="1">
        <a:blip xmlns:r="http://schemas.openxmlformats.org/officeDocument/2006/relationships" r:embed="rId17"/>
        <a:srcRect l="26112" t="27596" r="52013" b="20819"/>
        <a:stretch/>
      </xdr:blipFill>
      <xdr:spPr>
        <a:xfrm>
          <a:off x="14136688" y="25923875"/>
          <a:ext cx="1379273" cy="836442"/>
        </a:xfrm>
        <a:prstGeom prst="rect">
          <a:avLst/>
        </a:prstGeom>
      </xdr:spPr>
    </xdr:pic>
    <xdr:clientData/>
  </xdr:twoCellAnchor>
  <xdr:twoCellAnchor editAs="oneCell">
    <xdr:from>
      <xdr:col>9</xdr:col>
      <xdr:colOff>579437</xdr:colOff>
      <xdr:row>26</xdr:row>
      <xdr:rowOff>63500</xdr:rowOff>
    </xdr:from>
    <xdr:to>
      <xdr:col>9</xdr:col>
      <xdr:colOff>1761347</xdr:colOff>
      <xdr:row>26</xdr:row>
      <xdr:rowOff>1245539</xdr:rowOff>
    </xdr:to>
    <xdr:pic>
      <xdr:nvPicPr>
        <xdr:cNvPr id="20" name="Picture 6" descr="http://thumb7.shutterstock.com/display_pic_with_logo/696460/330119249/stock-photo-bad-evil-men-pointing-at-stressed-man-desperate-scared-young-businessman-isolated-on-grey-office-330119249.jp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295437" y="27241500"/>
          <a:ext cx="1181910" cy="1182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7" activePane="bottomLeft" state="frozen"/>
      <selection pane="bottomLeft" activeCell="J27" sqref="J2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89.25"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CN_11_13_REC200_IMG01.jpg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98.25" customHeight="1" x14ac:dyDescent="0.25">
      <c r="A11" s="12" t="str">
        <f t="shared" ref="A11:A18" si="3">IF(OR(B11&lt;&gt;"",J11&lt;&gt;""),CONCATENATE(LEFT(A10,3),IF(MID(A10,4,2)+1&lt;10,CONCATENATE("0",MID(A10,4,2)+1))),"")</f>
        <v>IMG02</v>
      </c>
      <c r="B11" s="62" t="s">
        <v>192</v>
      </c>
      <c r="C11" s="20" t="str">
        <f t="shared" si="0"/>
        <v>Recurso F6</v>
      </c>
      <c r="D11" s="63" t="s">
        <v>191</v>
      </c>
      <c r="E11" s="63" t="s">
        <v>150</v>
      </c>
      <c r="F11" s="13" t="str">
        <f t="shared" ref="F11:F74" ca="1" si="4">IF(OR(B11&lt;&gt;"",J11&lt;&gt;""),CONCATENATE($C$7,"_",$A11,IF($G$4="Cuaderno de Estudio","_small",CONCATENATE(IF(I11="","","n"),IF(LEFT($G$5,1)="F",".jpg",".png")))),"")</f>
        <v>CN_11_13_REC200_IMG02.jpg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9.25" customHeight="1" x14ac:dyDescent="0.25">
      <c r="A12" s="12" t="str">
        <f t="shared" si="3"/>
        <v>IMG03</v>
      </c>
      <c r="B12" s="62" t="s">
        <v>193</v>
      </c>
      <c r="C12" s="20" t="str">
        <f t="shared" si="0"/>
        <v>Recurso F6</v>
      </c>
      <c r="D12" s="63" t="s">
        <v>191</v>
      </c>
      <c r="E12" s="63" t="s">
        <v>150</v>
      </c>
      <c r="F12" s="13" t="str">
        <f t="shared" ca="1" si="4"/>
        <v>CN_11_13_REC200_IMG03.jpg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8.5" customHeight="1" x14ac:dyDescent="0.25">
      <c r="A13" s="12" t="str">
        <f t="shared" si="3"/>
        <v>IMG04</v>
      </c>
      <c r="B13" s="62" t="s">
        <v>194</v>
      </c>
      <c r="C13" s="20" t="str">
        <f t="shared" si="0"/>
        <v>Recurso F6</v>
      </c>
      <c r="D13" s="63" t="s">
        <v>191</v>
      </c>
      <c r="E13" s="63" t="s">
        <v>150</v>
      </c>
      <c r="F13" s="13" t="str">
        <f t="shared" ca="1" si="4"/>
        <v>CN_11_13_REC200_IMG04.jpg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75" customHeight="1" x14ac:dyDescent="0.25">
      <c r="A14" s="12" t="str">
        <f t="shared" si="3"/>
        <v>IMG05</v>
      </c>
      <c r="B14" s="62" t="s">
        <v>195</v>
      </c>
      <c r="C14" s="20" t="str">
        <f t="shared" si="0"/>
        <v>Recurso F6</v>
      </c>
      <c r="D14" s="63" t="s">
        <v>191</v>
      </c>
      <c r="E14" s="63" t="s">
        <v>150</v>
      </c>
      <c r="F14" s="13" t="str">
        <f t="shared" ca="1" si="4"/>
        <v>CN_11_13_REC200_IMG05.jpg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4.75" customHeight="1" x14ac:dyDescent="0.25">
      <c r="A15" s="12" t="str">
        <f t="shared" si="3"/>
        <v>IMG06</v>
      </c>
      <c r="B15" s="62" t="s">
        <v>196</v>
      </c>
      <c r="C15" s="20" t="str">
        <f t="shared" si="0"/>
        <v>Recurso F6</v>
      </c>
      <c r="D15" s="63" t="s">
        <v>191</v>
      </c>
      <c r="E15" s="63" t="s">
        <v>150</v>
      </c>
      <c r="F15" s="13" t="str">
        <f t="shared" ca="1" si="4"/>
        <v>CN_11_13_REC200_IMG06.jpg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8.5" customHeight="1" x14ac:dyDescent="0.3">
      <c r="A16" s="12" t="str">
        <f t="shared" si="3"/>
        <v>IMG07</v>
      </c>
      <c r="B16" s="62" t="s">
        <v>197</v>
      </c>
      <c r="C16" s="20" t="str">
        <f t="shared" si="0"/>
        <v>Recurso F6</v>
      </c>
      <c r="D16" s="63" t="s">
        <v>198</v>
      </c>
      <c r="E16" s="63" t="s">
        <v>155</v>
      </c>
      <c r="F16" s="13" t="str">
        <f t="shared" ca="1" si="4"/>
        <v>CN_11_13_REC200_IMG07n.jpg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CN_11_13_REC200_IMG07a.jpg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199</v>
      </c>
      <c r="O16" s="2" t="str">
        <f>'Definición técnica de imagenes'!A25</f>
        <v>F7</v>
      </c>
    </row>
    <row r="17" spans="1:15" s="11" customFormat="1" ht="123" customHeight="1" x14ac:dyDescent="0.25">
      <c r="A17" s="12" t="str">
        <f t="shared" si="3"/>
        <v>IMG08</v>
      </c>
      <c r="B17" s="62" t="s">
        <v>200</v>
      </c>
      <c r="C17" s="20" t="str">
        <f t="shared" si="0"/>
        <v>Recurso F6</v>
      </c>
      <c r="D17" s="63" t="s">
        <v>191</v>
      </c>
      <c r="E17" s="63" t="s">
        <v>155</v>
      </c>
      <c r="F17" s="13" t="str">
        <f t="shared" ca="1" si="4"/>
        <v>CN_11_13_REC200_IMG08n.jpg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CN_11_13_REC200_IMG08a.jpg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123" customHeight="1" x14ac:dyDescent="0.25">
      <c r="A18" s="12" t="str">
        <f t="shared" si="3"/>
        <v>IMG09</v>
      </c>
      <c r="B18" s="62" t="s">
        <v>201</v>
      </c>
      <c r="C18" s="20" t="str">
        <f t="shared" si="0"/>
        <v>Recurso F6</v>
      </c>
      <c r="D18" s="63" t="s">
        <v>198</v>
      </c>
      <c r="E18" s="63" t="s">
        <v>155</v>
      </c>
      <c r="F18" s="13" t="str">
        <f t="shared" ca="1" si="4"/>
        <v>CN_11_13_REC200_IMG09n.jpg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CN_11_13_REC200_IMG09a.jpg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202</v>
      </c>
      <c r="O18" s="2" t="str">
        <f>'Definición técnica de imagenes'!A30</f>
        <v>F8</v>
      </c>
    </row>
    <row r="19" spans="1:15" s="11" customFormat="1" ht="111.75" customHeight="1" x14ac:dyDescent="0.3">
      <c r="A19" s="12" t="str">
        <f t="shared" ref="A19:A50" si="6">IF(OR(B19&lt;&gt;"",J19&lt;&gt;""),CONCATENATE(LEFT(A18,3),IF(MID(A18,4,2)+1&lt;10,CONCATENATE("0",MID(A18,4,2)+1),MID(A18,4,2)+1)),"")</f>
        <v>IMG10</v>
      </c>
      <c r="B19" s="62" t="s">
        <v>203</v>
      </c>
      <c r="C19" s="20" t="str">
        <f t="shared" si="0"/>
        <v>Recurso F6</v>
      </c>
      <c r="D19" s="63" t="s">
        <v>191</v>
      </c>
      <c r="E19" s="63" t="s">
        <v>155</v>
      </c>
      <c r="F19" s="13" t="str">
        <f t="shared" ca="1" si="4"/>
        <v>CN_11_13_REC200_IMG10n.jpg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CN_11_13_REC200_IMG10a.jpg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123" customHeight="1" x14ac:dyDescent="0.25">
      <c r="A20" s="12" t="str">
        <f t="shared" si="6"/>
        <v>IMG11</v>
      </c>
      <c r="B20" s="62" t="s">
        <v>204</v>
      </c>
      <c r="C20" s="20" t="str">
        <f t="shared" si="0"/>
        <v>Recurso F6</v>
      </c>
      <c r="D20" s="63" t="s">
        <v>198</v>
      </c>
      <c r="E20" s="63" t="s">
        <v>155</v>
      </c>
      <c r="F20" s="13" t="str">
        <f t="shared" ca="1" si="4"/>
        <v>CN_11_13_REC200_IMG11n.jpg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CN_11_13_REC200_IMG11a.jpg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205</v>
      </c>
      <c r="O20" s="2" t="str">
        <f>'Definición técnica de imagenes'!A32</f>
        <v>F10B</v>
      </c>
    </row>
    <row r="21" spans="1:15" s="11" customFormat="1" ht="123" customHeight="1" x14ac:dyDescent="0.25">
      <c r="A21" s="12" t="str">
        <f t="shared" si="6"/>
        <v>IMG12</v>
      </c>
      <c r="B21" s="62" t="s">
        <v>206</v>
      </c>
      <c r="C21" s="20" t="str">
        <f t="shared" si="0"/>
        <v>Recurso F6</v>
      </c>
      <c r="D21" s="63" t="s">
        <v>191</v>
      </c>
      <c r="E21" s="63" t="s">
        <v>155</v>
      </c>
      <c r="F21" s="13" t="str">
        <f t="shared" ca="1" si="4"/>
        <v>CN_11_13_REC200_IMG12n.jpg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CN_11_13_REC200_IMG12a.jpg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c r="O21" s="2" t="str">
        <f>'Definición técnica de imagenes'!A33</f>
        <v>F11</v>
      </c>
    </row>
    <row r="22" spans="1:15" s="11" customFormat="1" ht="123" customHeight="1" x14ac:dyDescent="0.25">
      <c r="A22" s="12" t="str">
        <f t="shared" si="6"/>
        <v>IMG13</v>
      </c>
      <c r="B22" s="62" t="s">
        <v>207</v>
      </c>
      <c r="C22" s="20" t="str">
        <f t="shared" si="0"/>
        <v>Recurso F6</v>
      </c>
      <c r="D22" s="63" t="s">
        <v>198</v>
      </c>
      <c r="E22" s="63" t="s">
        <v>155</v>
      </c>
      <c r="F22" s="13" t="str">
        <f t="shared" ca="1" si="4"/>
        <v>CN_11_13_REC200_IMG13n.jpg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CN_11_13_REC200_IMG13a.jpg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208</v>
      </c>
      <c r="O22" s="2" t="str">
        <f>'Definición técnica de imagenes'!A34</f>
        <v>F12</v>
      </c>
    </row>
    <row r="23" spans="1:15" s="11" customFormat="1" ht="123" customHeight="1" x14ac:dyDescent="0.25">
      <c r="A23" s="12" t="str">
        <f t="shared" si="6"/>
        <v>IMG14</v>
      </c>
      <c r="B23" s="62" t="s">
        <v>209</v>
      </c>
      <c r="C23" s="20" t="str">
        <f t="shared" si="0"/>
        <v>Recurso F6</v>
      </c>
      <c r="D23" s="63" t="s">
        <v>191</v>
      </c>
      <c r="E23" s="63" t="s">
        <v>155</v>
      </c>
      <c r="F23" s="13" t="str">
        <f t="shared" ca="1" si="4"/>
        <v>CN_11_13_REC200_IMG14n.jpg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CN_11_13_REC200_IMG14a.jpg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c r="O23" s="2" t="str">
        <f>'Definición técnica de imagenes'!A35</f>
        <v>F13</v>
      </c>
    </row>
    <row r="24" spans="1:15" s="11" customFormat="1" ht="123" customHeight="1" x14ac:dyDescent="0.25">
      <c r="A24" s="12" t="str">
        <f t="shared" si="6"/>
        <v>IMG15</v>
      </c>
      <c r="B24" s="62" t="s">
        <v>210</v>
      </c>
      <c r="C24" s="20" t="str">
        <f t="shared" si="0"/>
        <v>Recurso F6</v>
      </c>
      <c r="D24" s="63" t="s">
        <v>198</v>
      </c>
      <c r="E24" s="63" t="s">
        <v>155</v>
      </c>
      <c r="F24" s="13" t="str">
        <f t="shared" ca="1" si="4"/>
        <v>CN_11_13_REC200_IMG15n.jpg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CN_11_13_REC200_IMG15a.jpg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9" t="s">
        <v>208</v>
      </c>
      <c r="O24" s="2" t="str">
        <f>'Definición técnica de imagenes'!A37</f>
        <v>F13B</v>
      </c>
    </row>
    <row r="25" spans="1:15" s="11" customFormat="1" ht="111" customHeight="1" x14ac:dyDescent="0.25">
      <c r="A25" s="12" t="str">
        <f t="shared" si="6"/>
        <v>IMG16</v>
      </c>
      <c r="B25" s="62" t="s">
        <v>211</v>
      </c>
      <c r="C25" s="20" t="str">
        <f t="shared" si="0"/>
        <v>Recurso F6</v>
      </c>
      <c r="D25" s="63" t="s">
        <v>191</v>
      </c>
      <c r="E25" s="63" t="s">
        <v>155</v>
      </c>
      <c r="F25" s="13" t="str">
        <f t="shared" ca="1" si="4"/>
        <v>CN_11_13_REC200_IMG16n.jpg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CN_11_13_REC200_IMG16a.jpg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row>
    <row r="26" spans="1:15" s="11" customFormat="1" ht="117" customHeight="1" x14ac:dyDescent="0.25">
      <c r="A26" s="12" t="str">
        <f t="shared" si="6"/>
        <v>IMG17</v>
      </c>
      <c r="B26" s="62" t="s">
        <v>201</v>
      </c>
      <c r="C26" s="20" t="str">
        <f t="shared" si="0"/>
        <v>Recurso F6</v>
      </c>
      <c r="D26" s="63" t="s">
        <v>198</v>
      </c>
      <c r="E26" s="63" t="s">
        <v>155</v>
      </c>
      <c r="F26" s="13" t="str">
        <f t="shared" ca="1" si="4"/>
        <v>CN_11_13_REC200_IMG17n.jpg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CN_11_13_REC200_IMG17a.jpg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212</v>
      </c>
    </row>
    <row r="27" spans="1:15" s="11" customFormat="1" ht="123" customHeight="1" x14ac:dyDescent="0.25">
      <c r="A27" s="12" t="str">
        <f t="shared" si="6"/>
        <v>IMG18</v>
      </c>
      <c r="B27" s="62" t="s">
        <v>213</v>
      </c>
      <c r="C27" s="20" t="str">
        <f t="shared" si="0"/>
        <v>Recurso F6</v>
      </c>
      <c r="D27" s="63" t="s">
        <v>191</v>
      </c>
      <c r="E27" s="63" t="s">
        <v>155</v>
      </c>
      <c r="F27" s="13" t="str">
        <f t="shared" ca="1" si="4"/>
        <v>CN_11_13_REC200_IMG18n.jpg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CN_11_13_REC200_IMG18a.jpg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2016-04-05T20:38:16Z</dcterms:modified>
</cp:coreProperties>
</file>