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<sst xmlns="http://schemas.openxmlformats.org/spreadsheetml/2006/main" count="371" uniqueCount="195">
  <si>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</si>
  <si>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</si>
  <si>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</si>
  <si>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</si>
  <si>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</si>
  <si>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</si>
  <si>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</si>
  <si>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</si>
  <si>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</si>
  <si>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</si>
  <si>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</si>
  <si>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</si>
  <si>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</si>
  <si>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</si>
  <si>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</si>
  <si>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</si>
  <si>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</si>
  <si>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</si>
  <si>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</si>
  <si>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</si>
  <si>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</si>
  <si>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</si>
  <si>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</si>
  <si>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</si>
  <si>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</si>
  <si>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</si>
  <si>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</si>
  <si>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</si>
  <si>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</si>
  <si>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</si>
  <si>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</si>
  <si>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</si>
  <si>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</si>
  <si>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</si>
  <si>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</si>
  <si>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</si>
  <si>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</si>
  <si>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</si>
  <si>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</si>
  <si>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</si>
  <si>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</si>
  <si>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</si>
  <si>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</si>
  <si>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</si>
  <si>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</si>
  <si>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</si>
  <si>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</si>
  <si>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</si>
  <si>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</si>
  <si>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</si>
  <si>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</si>
  <si>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</si>
  <si>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</si>
  <si>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</si>
  <si>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</si>
  <si>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</si>
  <si>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</si>
  <si>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</si>
  <si>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</si>
  <si>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</si>
  <si>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</si>
  <si>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</si>
  <si>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</si>
  <si>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</si>
  <si>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</si>
  <si>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</si>
  <si>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</si>
  <si>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</si>
  <si>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</si>
  <si>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</si>
  <si>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</si>
  <si>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</si>
  <si>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</si>
  <si>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</si>
  <si>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</si>
  <si>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</si>
  <si>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</si>
  <si>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</si>
  <si>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</si>
  <si>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</si>
  <si>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</si>
  <si>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</si>
  <si>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</si>
  <si>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</si>
  <si>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</si>
  <si>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</si>
  <si>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</si>
  <si>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</si>
  <si>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</si>
  <si>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</si>
  <si>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</si>
  <si>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</si>
  <si>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</si>
  <si>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</si>
  <si>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</si>
  <si>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</si>
  <si>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</si>
  <si>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</si>
  <si>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</si>
  <si>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</si>
  <si>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</si>
  <si>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</si>
  <si>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</si>
  <si>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</si>
  <si>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</si>
  <si>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</si>
  <si>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</si>
  <si>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</si>
  <si>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</si>
  <si>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</si>
  <si>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</si>
  <si>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</si>
  <si>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</si>
  <si>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</si>
  <si>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</si>
  <si>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</si>
  <si>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</si>
  <si>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</si>
  <si>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</si>
  <si>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</si>
  <si>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</si>
  <si>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</si>
  <si>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</si>
  <si>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</si>
  <si>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</si>
  <si>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</si>
  <si>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</si>
  <si>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</si>
  <si>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</si>
  <si>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</si>
  <si>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</si>
  <si>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</si>
  <si>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</si>
  <si>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</si>
  <si>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</si>
  <si>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</si>
  <si>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</si>
  <si>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</si>
  <si>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</si>
  <si>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</si>
  <si>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</si>
  <si>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</si>
  <si>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</si>
  <si>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</si>
  <si>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</si>
  <si>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</si>
  <si>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</si>
  <si>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</si>
  <si>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</si>
  <si>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</si>
  <si>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</si>
  <si>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</si>
  <si>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</si>
  <si>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</si>
  <si>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</si>
  <si>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</si>
  <si>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</si>
  <si>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</si>
  <si>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</si>
  <si>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</si>
  <si>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</si>
  <si>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</si>
  <si>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</si>
  <si>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</si>
  <si>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</si>
  <si>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</si>
  <si>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</si>
  <si>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</si>
  <si>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</si>
  <si>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</si>
  <si>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</si>
  <si>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</si>
  <si>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</si>
  <si>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</si>
  <si>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</si>
  <si>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</si>
  <si>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</si>
  <si>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</si>
  <si>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</si>
  <si>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</si>
  <si>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</si>
  <si>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</si>
  <si>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</si>
  <si>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</si>
  <si>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</si>
  <si>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</si>
  <si>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</si>
  <si>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</si>
  <si>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</si>
  <si>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 xml:space="preserve">Ver descripción y observaciones </t>
  </si>
  <si>
    <t>Ilustración</t>
  </si>
  <si>
    <t>Lo que se ecuentra en rojo por favor en verde, lo morado en rojo</t>
  </si>
  <si>
    <t xml:space="preserve">297972212
</t>
  </si>
  <si>
    <t>Fotografía</t>
  </si>
  <si>
    <t>CN_11_13_REC250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</si>
</sst>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565874</xdr:colOff>
      <xdr:row>9</xdr:row>
      <xdr:rowOff>317499</xdr:rowOff>
    </xdr:from>
    <xdr:to>
      <xdr:col>9</xdr:col>
      <xdr:colOff>1864521</xdr:colOff>
      <xdr:row>9</xdr:row>
      <xdr:rowOff>2599912</xdr:rowOff>
    </xdr:to>
    <xdr:pic>
      <xdr:nvPicPr>
        <xdr:cNvPr id="2" name="Imagen 1"/>
        <xdr:cNvPicPr>
          <a:picLocks noChangeAspect="1"/>
        </xdr:cNvPicPr>
      </xdr:nvPicPr>
      <xdr:blipFill>
        <a:blip xmlns:r="http://schemas.openxmlformats.org/officeDocument/2006/relationships" r:embed="rId1"/>
        <a:stretch>
          <a:fillRect/>
        </a:stretch>
      </xdr:blipFill>
      <xdr:spPr>
        <a:xfrm>
          <a:off x="14271291" y="2465916"/>
          <a:ext cx="1298647" cy="2282413"/>
        </a:xfrm>
        <a:prstGeom prst="rect">
          <a:avLst/>
        </a:prstGeom>
      </xdr:spPr>
    </xdr:pic>
    <xdr:clientData/>
  </xdr:twoCellAnchor>
  <xdr:twoCellAnchor editAs="oneCell">
    <xdr:from>
      <xdr:col>9</xdr:col>
      <xdr:colOff>359833</xdr:colOff>
      <xdr:row>10</xdr:row>
      <xdr:rowOff>444500</xdr:rowOff>
    </xdr:from>
    <xdr:to>
      <xdr:col>9</xdr:col>
      <xdr:colOff>1892303</xdr:colOff>
      <xdr:row>10</xdr:row>
      <xdr:rowOff>1537662</xdr:rowOff>
    </xdr:to>
    <xdr:pic>
      <xdr:nvPicPr>
        <xdr:cNvPr id="3" name="Picture 4" descr="http://thumb9.shutterstock.com/display_pic_with_logo/1318342/297972212/stock-photo-glass-laboratory-chemical-test-tubes-with-liquid-selective-focus-effect-297972212.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65250" y="5397500"/>
          <a:ext cx="1532470" cy="1093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1"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20.5" customHeight="1" x14ac:dyDescent="0.25">
      <c r="A10" s="12" t="str">
        <f>IF(OR(B10&lt;&gt;"",J10&lt;&gt;""),"IMG01","")</f>
        <v>IMG01</v>
      </c>
      <c r="B10" s="62" t="s">
        <v>189</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CN_11_13_REC250_IMG01n.jpg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CN_11_13_REC250_IMG01a.jpg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191</v>
      </c>
      <c r="O10" s="2" t="str">
        <f>'Definición técnica de imagenes'!A12</f>
        <v>M12D</v>
      </c>
    </row>
    <row r="11" spans="1:16" s="11" customFormat="1" ht="207" customHeight="1" x14ac:dyDescent="0.25">
      <c r="A11" s="12" t="str">
        <f t="shared" ref="A11:A18" si="3">IF(OR(B11&lt;&gt;"",J11&lt;&gt;""),CONCATENATE(LEFT(A10,3),IF(MID(A10,4,2)+1&lt;10,CONCATENATE("0",MID(A10,4,2)+1))),"")</f>
        <v>IMG02</v>
      </c>
      <c r="B11" s="62" t="s">
        <v>192</v>
      </c>
      <c r="C11" s="20" t="str">
        <f t="shared" si="0"/>
        <v>Recurso F13</v>
      </c>
      <c r="D11" s="63" t="s">
        <v>193</v>
      </c>
      <c r="E11" s="63" t="s">
        <v>151</v>
      </c>
      <c r="F11" s="13" t="str">
        <f t="shared" ref="F11:F74" ca="1" si="4">IF(OR(B11&lt;&gt;"",J11&lt;&gt;""),CONCATENATE($C$7,"_",$A11,IF($G$4="Cuaderno de Estudio","_small",CONCATENATE(IF(I11="","","n"),IF(LEFT($G$5,1)="F",".jpg",".png")))),"")</f>
        <v>CN_11_13_REC250_IMG02n.jpg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CN_11_13_REC250_IMG02a.jpg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2016-04-08T22:52:15Z</dcterms:modified>
</cp:coreProperties>
</file>