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3\"/>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<sst xmlns="http://schemas.openxmlformats.org/spreadsheetml/2006/main" count="384" uniqueCount="193">
  <si>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</si>
  <si>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</si>
  <si>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</si>
  <si>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</si>
  <si>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</si>
  <si>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</si>
  <si>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</si>
  <si>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</si>
  <si>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</si>
  <si>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</si>
  <si>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</si>
  <si>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</si>
  <si>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</si>
  <si>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</si>
  <si>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</si>
  <si>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</si>
  <si>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</si>
  <si>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</si>
  <si>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</si>
  <si>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</si>
  <si>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</si>
  <si>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</si>
  <si>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</si>
  <si>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</si>
  <si>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</si>
  <si>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</si>
  <si>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</si>
  <si>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</si>
  <si>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</si>
  <si>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</si>
  <si>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</si>
  <si>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</si>
  <si>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</si>
  <si>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</si>
  <si>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</si>
  <si>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</si>
  <si>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</si>
  <si>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</si>
  <si>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</si>
  <si>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</si>
  <si>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</si>
  <si>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</si>
  <si>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</si>
  <si>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</si>
  <si>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</si>
  <si>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</si>
  <si>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</si>
  <si>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</si>
  <si>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</si>
  <si>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</si>
  <si>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</si>
  <si>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</si>
  <si>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</si>
  <si>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</si>
  <si>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</si>
  <si>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</si>
  <si>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</si>
  <si>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</si>
  <si>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</si>
  <si>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</si>
  <si>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</si>
  <si>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</si>
  <si>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</si>
  <si>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</si>
  <si>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</si>
  <si>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</si>
  <si>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</si>
  <si>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</si>
  <si>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</si>
  <si>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</si>
  <si>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</si>
  <si>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</si>
  <si>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</si>
  <si>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</si>
  <si>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</si>
  <si>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</si>
  <si>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</si>
  <si>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</si>
  <si>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</si>
  <si>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</si>
  <si>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</si>
  <si>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</si>
  <si>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</si>
  <si>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</si>
  <si>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</si>
  <si>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</si>
  <si>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</si>
  <si>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</si>
  <si>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</si>
  <si>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</si>
  <si>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</si>
  <si>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</si>
  <si>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</si>
  <si>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</si>
  <si>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</si>
  <si>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</si>
  <si>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</si>
  <si>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</si>
  <si>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</si>
  <si>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</si>
  <si>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</si>
  <si>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</si>
  <si>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</si>
  <si>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</si>
  <si>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</si>
  <si>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</si>
  <si>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</si>
  <si>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</si>
  <si>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</si>
  <si>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</si>
  <si>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</si>
  <si>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</si>
  <si>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</si>
  <si>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</si>
  <si>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</si>
  <si>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</si>
  <si>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</si>
  <si>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</si>
  <si>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</si>
  <si>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</si>
  <si>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</si>
  <si>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</si>
  <si>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</si>
  <si>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</si>
  <si>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</si>
  <si>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</si>
  <si>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</si>
  <si>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</si>
  <si>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</si>
  <si>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</si>
  <si>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</si>
  <si>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</si>
  <si>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</si>
  <si>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</si>
  <si>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</si>
  <si>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</si>
  <si>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</si>
  <si>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</si>
  <si>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</si>
  <si>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</si>
  <si>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</si>
  <si>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</si>
  <si>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</si>
  <si>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</si>
  <si>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</si>
  <si>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</si>
  <si>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</si>
  <si>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</si>
  <si>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</si>
  <si>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</si>
  <si>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</si>
  <si>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</si>
  <si>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</si>
  <si>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</si>
  <si>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</si>
  <si>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</si>
  <si>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</si>
  <si>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</si>
  <si>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</si>
  <si>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</si>
  <si>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</si>
  <si>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</si>
  <si>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</si>
  <si>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</si>
  <si>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</si>
  <si>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</si>
  <si>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</si>
  <si>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</si>
  <si>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</si>
  <si>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</si>
  <si>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</si>
  <si>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</si>
  <si>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</si>
  <si>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</si>
  <si>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</si>
  <si>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</si>
  <si>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</si>
  <si>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</si>
  <si>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</si>
  <si>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</si>
  <si>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</si>
  <si>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</si>
  <si>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</si>
  <si>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</si>
  <si>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</si>
  <si>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</si>
  <si>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</si>
  <si>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derivados de ácidos carboxílicos y las funciones nitrogenadas</t>
  </si>
  <si>
    <t xml:space="preserve">Lyz Bernal </t>
  </si>
  <si>
    <t>CN_11_13_REC70</t>
  </si>
  <si>
    <t xml:space="preserve">Ver descripción y observaciones </t>
  </si>
  <si>
    <t>Ilustración</t>
  </si>
  <si>
    <t>Realizar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</si>
</sst>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250823</xdr:colOff>
      <xdr:row>9</xdr:row>
      <xdr:rowOff>261938</xdr:rowOff>
    </xdr:from>
    <xdr:to>
      <xdr:col>9</xdr:col>
      <xdr:colOff>2614276</xdr:colOff>
      <xdr:row>9</xdr:row>
      <xdr:rowOff>1175981</xdr:rowOff>
    </xdr:to>
    <xdr:pic>
      <xdr:nvPicPr>
        <xdr:cNvPr id="2" name="Imagen 1"/>
        <xdr:cNvPicPr>
          <a:picLocks noChangeAspect="1"/>
        </xdr:cNvPicPr>
      </xdr:nvPicPr>
      <xdr:blipFill rotWithShape="1">
        <a:blip xmlns:r="http://schemas.openxmlformats.org/officeDocument/2006/relationships" r:embed="rId1"/>
        <a:srcRect l="33338" t="32703" r="23704" b="42649"/>
        <a:stretch/>
      </xdr:blipFill>
      <xdr:spPr>
        <a:xfrm>
          <a:off x="13966823" y="2381251"/>
          <a:ext cx="2363453" cy="914043"/>
        </a:xfrm>
        <a:prstGeom prst="rect">
          <a:avLst/>
        </a:prstGeom>
      </xdr:spPr>
    </xdr:pic>
    <xdr:clientData/>
  </xdr:twoCellAnchor>
  <xdr:twoCellAnchor editAs="oneCell">
    <xdr:from>
      <xdr:col>9</xdr:col>
      <xdr:colOff>55640</xdr:colOff>
      <xdr:row>10</xdr:row>
      <xdr:rowOff>539749</xdr:rowOff>
    </xdr:from>
    <xdr:to>
      <xdr:col>9</xdr:col>
      <xdr:colOff>2625054</xdr:colOff>
      <xdr:row>10</xdr:row>
      <xdr:rowOff>1277846</xdr:rowOff>
    </xdr:to>
    <xdr:pic>
      <xdr:nvPicPr>
        <xdr:cNvPr id="3" name="Imagen 2"/>
        <xdr:cNvPicPr>
          <a:picLocks noChangeAspect="1"/>
        </xdr:cNvPicPr>
      </xdr:nvPicPr>
      <xdr:blipFill rotWithShape="1">
        <a:blip xmlns:r="http://schemas.openxmlformats.org/officeDocument/2006/relationships" r:embed="rId2"/>
        <a:srcRect l="34624" t="12279" r="37759" b="75221"/>
        <a:stretch/>
      </xdr:blipFill>
      <xdr:spPr>
        <a:xfrm>
          <a:off x="13771640" y="4222749"/>
          <a:ext cx="2569414" cy="738097"/>
        </a:xfrm>
        <a:prstGeom prst="rect">
          <a:avLst/>
        </a:prstGeom>
      </xdr:spPr>
    </xdr:pic>
    <xdr:clientData/>
  </xdr:twoCellAnchor>
  <xdr:twoCellAnchor editAs="oneCell">
    <xdr:from>
      <xdr:col>9</xdr:col>
      <xdr:colOff>238125</xdr:colOff>
      <xdr:row>11</xdr:row>
      <xdr:rowOff>87312</xdr:rowOff>
    </xdr:from>
    <xdr:to>
      <xdr:col>9</xdr:col>
      <xdr:colOff>2460625</xdr:colOff>
      <xdr:row>11</xdr:row>
      <xdr:rowOff>1040350</xdr:rowOff>
    </xdr:to>
    <xdr:pic>
      <xdr:nvPicPr>
        <xdr:cNvPr id="4" name="Imagen 3"/>
        <xdr:cNvPicPr>
          <a:picLocks noChangeAspect="1"/>
        </xdr:cNvPicPr>
      </xdr:nvPicPr>
      <xdr:blipFill rotWithShape="1">
        <a:blip xmlns:r="http://schemas.openxmlformats.org/officeDocument/2006/relationships" r:embed="rId2"/>
        <a:srcRect l="37495" t="54533" r="34195" b="32439"/>
        <a:stretch/>
      </xdr:blipFill>
      <xdr:spPr>
        <a:xfrm>
          <a:off x="13954125" y="5334000"/>
          <a:ext cx="2222500" cy="953038"/>
        </a:xfrm>
        <a:prstGeom prst="rect">
          <a:avLst/>
        </a:prstGeom>
      </xdr:spPr>
    </xdr:pic>
    <xdr:clientData/>
  </xdr:twoCellAnchor>
  <xdr:twoCellAnchor editAs="oneCell">
    <xdr:from>
      <xdr:col>9</xdr:col>
      <xdr:colOff>103187</xdr:colOff>
      <xdr:row>12</xdr:row>
      <xdr:rowOff>55563</xdr:rowOff>
    </xdr:from>
    <xdr:to>
      <xdr:col>9</xdr:col>
      <xdr:colOff>2588809</xdr:colOff>
      <xdr:row>12</xdr:row>
      <xdr:rowOff>1111631</xdr:rowOff>
    </xdr:to>
    <xdr:pic>
      <xdr:nvPicPr>
        <xdr:cNvPr id="5" name="Imagen 4"/>
        <xdr:cNvPicPr>
          <a:picLocks noChangeAspect="1"/>
        </xdr:cNvPicPr>
      </xdr:nvPicPr>
      <xdr:blipFill rotWithShape="1">
        <a:blip xmlns:r="http://schemas.openxmlformats.org/officeDocument/2006/relationships" r:embed="rId2"/>
        <a:srcRect l="36307" t="28653" r="44589" b="56910"/>
        <a:stretch/>
      </xdr:blipFill>
      <xdr:spPr>
        <a:xfrm>
          <a:off x="13819187" y="6865938"/>
          <a:ext cx="2485622" cy="1056068"/>
        </a:xfrm>
        <a:prstGeom prst="rect">
          <a:avLst/>
        </a:prstGeom>
      </xdr:spPr>
    </xdr:pic>
    <xdr:clientData/>
  </xdr:twoCellAnchor>
  <xdr:twoCellAnchor editAs="oneCell">
    <xdr:from>
      <xdr:col>9</xdr:col>
      <xdr:colOff>206375</xdr:colOff>
      <xdr:row>13</xdr:row>
      <xdr:rowOff>71438</xdr:rowOff>
    </xdr:from>
    <xdr:to>
      <xdr:col>9</xdr:col>
      <xdr:colOff>2282825</xdr:colOff>
      <xdr:row>13</xdr:row>
      <xdr:rowOff>1204913</xdr:rowOff>
    </xdr:to>
    <xdr:pic>
      <xdr:nvPicPr>
        <xdr:cNvPr id="6" name="Imagen 5"/>
        <xdr:cNvPicPr>
          <a:picLocks noChangeAspect="1"/>
        </xdr:cNvPicPr>
      </xdr:nvPicPr>
      <xdr:blipFill>
        <a:blip xmlns:r="http://schemas.openxmlformats.org/officeDocument/2006/relationships" r:embed="rId3"/>
        <a:stretch>
          <a:fillRect/>
        </a:stretch>
      </xdr:blipFill>
      <xdr:spPr>
        <a:xfrm>
          <a:off x="13922375" y="8397876"/>
          <a:ext cx="2076450" cy="11334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4" activePane="bottomLeft" state="frozen"/>
      <selection pane="bottomLeft" activeCell="J14" sqref="J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ht="123" customHeight="1" x14ac:dyDescent="0.25">
      <c r="A10" s="12" t="str">
        <f>IF(OR(B10&lt;&gt;"",J10&lt;&gt;""),"IMG01","")</f>
        <v>IMG01</v>
      </c>
      <c r="B10" s="62" t="s">
        <v>190</v>
      </c>
      <c r="C10" s="20" t="str">
        <f t="shared" ref="C10:C41" si="0">IF(OR(B10&lt;&gt;"",J10&lt;&gt;""),IF($G$4="Recurso",CONCATENATE($G$4," ",$G$5),$G$4),"")</f>
        <v>Recurso M6A</v>
      </c>
      <c r="D10" s="63" t="s">
        <v>191</v>
      </c>
      <c r="E10" s="63" t="s">
        <v>155</v>
      </c>
      <c r="F10" s="13" t="str">
        <f t="shared" ref="F10" ca="1" si="1">IF(OR(B10&lt;&gt;"",J10&lt;&gt;""),CONCATENATE($C$7,"_",$A10,IF($G$4="Cuaderno de Estudio","_small",CONCATENATE(IF(I10="","","n"),IF(LEFT($G$5,1)="F",".jpg",".png")))),"")</f>
        <v>CN_11_13_REC70_IMG01n.png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CN_11_13_REC70_IMG01a.png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190</v>
      </c>
      <c r="C11" s="20" t="str">
        <f t="shared" si="0"/>
        <v>Recurso M6A</v>
      </c>
      <c r="D11" s="63" t="s">
        <v>191</v>
      </c>
      <c r="E11" s="63" t="s">
        <v>155</v>
      </c>
      <c r="F11" s="13" t="str">
        <f t="shared" ref="F11:F74" ca="1" si="4">IF(OR(B11&lt;&gt;"",J11&lt;&gt;""),CONCATENATE($C$7,"_",$A11,IF($G$4="Cuaderno de Estudio","_small",CONCATENATE(IF(I11="","","n"),IF(LEFT($G$5,1)="F",".jpg",".png")))),"")</f>
        <v>CN_11_13_REC70_IMG02n.png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CN_11_13_REC70_IMG02a.png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t="s">
        <v>192</v>
      </c>
      <c r="O11" s="2" t="str">
        <f>'Definición técnica de imagenes'!A13</f>
        <v>M101</v>
      </c>
    </row>
    <row r="12" spans="1:16" s="11" customFormat="1" ht="123" customHeight="1" x14ac:dyDescent="0.25">
      <c r="A12" s="12" t="str">
        <f t="shared" si="3"/>
        <v>IMG03</v>
      </c>
      <c r="B12" s="62" t="s">
        <v>190</v>
      </c>
      <c r="C12" s="20" t="str">
        <f t="shared" si="0"/>
        <v>Recurso M6A</v>
      </c>
      <c r="D12" s="63" t="s">
        <v>191</v>
      </c>
      <c r="E12" s="63" t="s">
        <v>155</v>
      </c>
      <c r="F12" s="13" t="str">
        <f t="shared" ca="1" si="4"/>
        <v>CN_11_13_REC70_IMG03n.png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CN_11_13_REC70_IMG03a.png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192</v>
      </c>
      <c r="O12" s="2" t="str">
        <f>'Definición técnica de imagenes'!A18</f>
        <v>Diaporama F1</v>
      </c>
    </row>
    <row r="13" spans="1:16" s="11" customFormat="1" ht="119.25" customHeight="1" x14ac:dyDescent="0.25">
      <c r="A13" s="12" t="str">
        <f t="shared" si="3"/>
        <v>IMG04</v>
      </c>
      <c r="B13" s="62" t="s">
        <v>190</v>
      </c>
      <c r="C13" s="20" t="str">
        <f t="shared" si="0"/>
        <v>Recurso M6A</v>
      </c>
      <c r="D13" s="63" t="s">
        <v>191</v>
      </c>
      <c r="E13" s="63" t="s">
        <v>155</v>
      </c>
      <c r="F13" s="13" t="str">
        <f t="shared" ca="1" si="4"/>
        <v>CN_11_13_REC70_IMG04n.png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CN_11_13_REC70_IMG04a.png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19.25" customHeight="1" x14ac:dyDescent="0.25">
      <c r="A14" s="12" t="str">
        <f t="shared" si="3"/>
        <v>IMG05</v>
      </c>
      <c r="B14" s="62" t="s">
        <v>190</v>
      </c>
      <c r="C14" s="20" t="str">
        <f t="shared" si="0"/>
        <v>Recurso M6A</v>
      </c>
      <c r="D14" s="63" t="s">
        <v>191</v>
      </c>
      <c r="E14" s="63" t="s">
        <v>155</v>
      </c>
      <c r="F14" s="13" t="str">
        <f t="shared" ca="1" si="4"/>
        <v>CN_11_13_REC70_IMG05n.png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CN_11_13_REC70_IMG05a.png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2016-04-10T22:41:03Z</dcterms:modified>
</cp:coreProperties>
</file>