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F20" i="1"/>
  <c r="G20" i="1"/>
  <c r="A21" i="1"/>
  <c r="F21" i="1"/>
  <c r="G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<sst xmlns="http://schemas.openxmlformats.org/spreadsheetml/2006/main" count="406" uniqueCount="208">
  <si>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</si>
  <si>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</si>
  <si>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</si>
  <si>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</si>
  <si>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</si>
  <si>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</si>
  <si>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</si>
  <si>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</si>
  <si>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</si>
  <si>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</si>
  <si>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</si>
  <si>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</si>
  <si>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</si>
  <si>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</si>
  <si>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</si>
  <si>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</si>
  <si>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</si>
  <si>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</si>
  <si>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</si>
  <si>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</si>
  <si>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</si>
  <si>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</si>
  <si>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</si>
  <si>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</si>
  <si>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</si>
  <si>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</si>
  <si>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</si>
  <si>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</si>
  <si>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</si>
  <si>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</si>
  <si>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</si>
  <si>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</si>
  <si>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</si>
  <si>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</si>
  <si>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</si>
  <si>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</si>
  <si>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</si>
  <si>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</si>
  <si>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</si>
  <si>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</si>
  <si>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</si>
  <si>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</si>
  <si>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</si>
  <si>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</si>
  <si>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</si>
  <si>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</si>
  <si>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</si>
  <si>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</si>
  <si>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</si>
  <si>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</si>
  <si>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</si>
  <si>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</si>
  <si>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</si>
  <si>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</si>
  <si>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</si>
  <si>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</si>
  <si>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</si>
  <si>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</si>
  <si>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</si>
  <si>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</si>
  <si>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</si>
  <si>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</si>
  <si>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</si>
  <si>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</si>
  <si>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</si>
  <si>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</si>
  <si>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</si>
  <si>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</si>
  <si>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</si>
  <si>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</si>
  <si>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</si>
  <si>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</si>
  <si>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</si>
  <si>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</si>
  <si>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</si>
  <si>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</si>
  <si>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</si>
  <si>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</si>
  <si>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</si>
  <si>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</si>
  <si>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</si>
  <si>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</si>
  <si>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</si>
  <si>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</si>
  <si>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</si>
  <si>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</si>
  <si>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</si>
  <si>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</si>
  <si>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</si>
  <si>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</si>
  <si>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</si>
  <si>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</si>
  <si>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</si>
  <si>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</si>
  <si>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</si>
  <si>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</si>
  <si>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</si>
  <si>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</si>
  <si>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</si>
  <si>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</si>
  <si>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</si>
  <si>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</si>
  <si>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</si>
  <si>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</si>
  <si>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</si>
  <si>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</si>
  <si>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</si>
  <si>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</si>
  <si>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</si>
  <si>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</si>
  <si>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</si>
  <si>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</si>
  <si>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</si>
  <si>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</si>
  <si>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</si>
  <si>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</si>
  <si>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</si>
  <si>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</si>
  <si>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</si>
  <si>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</si>
  <si>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</si>
  <si>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</si>
  <si>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</si>
  <si>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</si>
  <si>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</si>
  <si>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</si>
  <si>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</si>
  <si>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</si>
  <si>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</si>
  <si>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</si>
  <si>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</si>
  <si>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</si>
  <si>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</si>
  <si>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</si>
  <si>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</si>
  <si>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</si>
  <si>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</si>
  <si>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</si>
  <si>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</si>
  <si>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</si>
  <si>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</si>
  <si>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</si>
  <si>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</si>
  <si>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</si>
  <si>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</si>
  <si>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</si>
  <si>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</si>
  <si>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</si>
  <si>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</si>
  <si>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</si>
  <si>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</si>
  <si>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</si>
  <si>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</si>
  <si>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</si>
  <si>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</si>
  <si>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</si>
  <si>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</si>
  <si>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</si>
  <si>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</si>
  <si>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</si>
  <si>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</si>
  <si>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</si>
  <si>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</si>
  <si>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</si>
  <si>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</si>
  <si>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</si>
  <si>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</si>
  <si>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</si>
  <si>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</si>
  <si>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</si>
  <si>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</si>
  <si>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</si>
  <si>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</si>
  <si>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</si>
  <si>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</si>
  <si>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</si>
  <si>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</si>
  <si>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</si>
  <si>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</si>
  <si>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</si>
  <si>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</si>
  <si>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</si>
  <si>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</si>
  <si>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</si>
  <si>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</si>
  <si>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</si>
  <si>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</si>
  <si>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</si>
  <si>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</si>
  <si>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CN_09_02_CO_REC170</t>
  </si>
  <si>
    <t>Fotografía</t>
  </si>
  <si>
    <t>Mujer jóven rascando su cabeza, con cara de duda acerca de algo.</t>
  </si>
  <si>
    <t>http://www.ncbi.nlm.nih.gov/</t>
  </si>
  <si>
    <t>Ilustración</t>
  </si>
  <si>
    <t>Ilustrar lo que se presenta aquí</t>
  </si>
  <si>
    <t>Dejar el texto original en inglés, tal como aparece en la imagen de la descripción.</t>
  </si>
  <si>
    <t>Joven científico trabajando en el computador.</t>
  </si>
  <si>
    <t>Asistente de laboratorio analizando ADN en el computador</t>
  </si>
  <si>
    <t>Tablet con un documento virtual</t>
  </si>
  <si>
    <t>http://www.ncbi.nlm.nih.gov/pubmed/?term=</t>
  </si>
  <si>
    <t>Eliminar de la imagen la palabra Resources</t>
  </si>
  <si>
    <t>Esquema que representa el principio de la secuenciación</t>
  </si>
  <si>
    <t>Secuencia genética</t>
  </si>
  <si>
    <t>Tres dobles hélices de ADN</t>
  </si>
  <si>
    <t>Secuencias de ADN alineadas</t>
  </si>
  <si>
    <t>Modelo de ADN y proteínas</t>
  </si>
  <si>
    <t>http://www.sindioses.org/cienciaorigenes/bioevo.html</t>
  </si>
  <si>
    <t>Eliminar el título que aparece en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</si>
</sst>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198438</xdr:colOff>
      <xdr:row>11</xdr:row>
      <xdr:rowOff>71438</xdr:rowOff>
    </xdr:from>
    <xdr:ext cx="2055812" cy="801687"/>
    <xdr:pic>
      <xdr:nvPicPr>
        <xdr:cNvPr id="3" name="Imagen 2"/>
        <xdr:cNvPicPr/>
      </xdr:nvPicPr>
      <xdr:blipFill rotWithShape="1">
        <a:blip xmlns:r="http://schemas.openxmlformats.org/officeDocument/2006/relationships" r:embed="rId1"/>
        <a:srcRect l="18500" t="8552" r="73562" b="85671"/>
        <a:stretch/>
      </xdr:blipFill>
      <xdr:spPr bwMode="auto">
        <a:xfrm>
          <a:off x="13914438" y="2532063"/>
          <a:ext cx="2055812" cy="801687"/>
        </a:xfrm>
        <a:prstGeom prst="rect">
          <a:avLst/>
        </a:prstGeom>
        <a:ln>
          <a:noFill/>
        </a:ln>
        <a:extLst>
          <a:ext uri="{53640926-AAD7-44D8-BBD7-CCE9431645EC}">
            <a14:shadowObscured xmlns:a14="http://schemas.microsoft.com/office/drawing/2010/main"/>
          </a:ext>
        </a:extLst>
      </xdr:spPr>
    </xdr:pic>
    <xdr:clientData/>
  </xdr:oneCellAnchor>
  <xdr:twoCellAnchor editAs="oneCell">
    <xdr:from>
      <xdr:col>9</xdr:col>
      <xdr:colOff>452437</xdr:colOff>
      <xdr:row>13</xdr:row>
      <xdr:rowOff>39689</xdr:rowOff>
    </xdr:from>
    <xdr:to>
      <xdr:col>9</xdr:col>
      <xdr:colOff>2272982</xdr:colOff>
      <xdr:row>13</xdr:row>
      <xdr:rowOff>738189</xdr:rowOff>
    </xdr:to>
    <xdr:pic>
      <xdr:nvPicPr>
        <xdr:cNvPr id="4" name="Imagen 3"/>
        <xdr:cNvPicPr/>
      </xdr:nvPicPr>
      <xdr:blipFill rotWithShape="1">
        <a:blip xmlns:r="http://schemas.openxmlformats.org/officeDocument/2006/relationships" r:embed="rId2"/>
        <a:srcRect l="18624" t="5322" r="73813" b="88416"/>
        <a:stretch/>
      </xdr:blipFill>
      <xdr:spPr bwMode="auto">
        <a:xfrm>
          <a:off x="14168437" y="4325939"/>
          <a:ext cx="1820545" cy="698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468313</xdr:colOff>
      <xdr:row>20</xdr:row>
      <xdr:rowOff>103187</xdr:rowOff>
    </xdr:from>
    <xdr:to>
      <xdr:col>9</xdr:col>
      <xdr:colOff>2286001</xdr:colOff>
      <xdr:row>20</xdr:row>
      <xdr:rowOff>1103312</xdr:rowOff>
    </xdr:to>
    <xdr:pic>
      <xdr:nvPicPr>
        <xdr:cNvPr id="6" name="Imagen 5"/>
        <xdr:cNvPicPr/>
      </xdr:nvPicPr>
      <xdr:blipFill rotWithShape="1">
        <a:blip xmlns:r="http://schemas.openxmlformats.org/officeDocument/2006/relationships" r:embed="rId3"/>
        <a:srcRect l="17825" t="26348" r="35752" b="30649"/>
        <a:stretch/>
      </xdr:blipFill>
      <xdr:spPr bwMode="auto">
        <a:xfrm>
          <a:off x="14184313" y="6731000"/>
          <a:ext cx="1817688" cy="10001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K22" sqref="K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207543358</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CN_09_02_CO_REC170_IMG01.jpg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v>159375374</v>
      </c>
      <c r="C11" s="20" t="str">
        <f t="shared" si="0"/>
        <v>Recurso F4</v>
      </c>
      <c r="D11" s="63" t="s">
        <v>193</v>
      </c>
      <c r="E11" s="63" t="s">
        <v>163</v>
      </c>
      <c r="F11" s="13" t="str">
        <f t="shared" ref="F11:F74" ca="1" si="4">IF(OR(B11&lt;&gt;"",J11&lt;&gt;""),CONCATENATE($C$7,"_",$A11,IF($G$4="Cuaderno de Estudio","_small",CONCATENATE(IF(I11="","","n"),IF(LEFT($G$5,1)="F",".jpg",".png")))),"")</f>
        <v>CN_09_02_CO_REC170_IMG02.jpg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ht="90" customHeight="1" x14ac:dyDescent="0.25">
      <c r="A12" s="12" t="str">
        <f t="shared" si="3"/>
        <v>IMG03</v>
      </c>
      <c r="B12" s="62" t="s">
        <v>192</v>
      </c>
      <c r="C12" s="20" t="str">
        <f t="shared" si="0"/>
        <v>Recurso F4</v>
      </c>
      <c r="D12" s="63" t="s">
        <v>193</v>
      </c>
      <c r="E12" s="63" t="s">
        <v>155</v>
      </c>
      <c r="F12" s="13" t="str">
        <f t="shared" ca="1" si="4"/>
        <v>CN_09_02_CO_REC170_IMG03.jpg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5" t="s">
        <v>195</v>
      </c>
      <c r="O12" s="2" t="str">
        <f>'Definición técnica de imagenes'!A18</f>
        <v>Diaporama F1</v>
      </c>
    </row>
    <row r="13" spans="1:16" s="11" customFormat="1" ht="27" x14ac:dyDescent="0.25">
      <c r="A13" s="12" t="str">
        <f t="shared" si="3"/>
        <v>IMG04</v>
      </c>
      <c r="B13" s="62">
        <v>250997749</v>
      </c>
      <c r="C13" s="20" t="str">
        <f t="shared" si="0"/>
        <v>Recurso F4</v>
      </c>
      <c r="D13" s="63" t="s">
        <v>190</v>
      </c>
      <c r="E13" s="63" t="s">
        <v>163</v>
      </c>
      <c r="F13" s="13" t="str">
        <f t="shared" ca="1" si="4"/>
        <v>CN_09_02_CO_REC170_IMG04.jpg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76.5" customHeight="1" x14ac:dyDescent="0.25">
      <c r="A14" s="12" t="str">
        <f t="shared" si="3"/>
        <v>IMG05</v>
      </c>
      <c r="B14" s="62" t="s">
        <v>199</v>
      </c>
      <c r="C14" s="20" t="str">
        <f t="shared" si="0"/>
        <v>Recurso F4</v>
      </c>
      <c r="D14" s="63" t="s">
        <v>193</v>
      </c>
      <c r="E14" s="63" t="s">
        <v>155</v>
      </c>
      <c r="F14" s="13" t="str">
        <f t="shared" ca="1" si="4"/>
        <v>CN_09_02_CO_REC170_IMG05.jpg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t="s">
        <v>200</v>
      </c>
      <c r="O14" s="2" t="str">
        <f>'Definición técnica de imagenes'!A22</f>
        <v>F6</v>
      </c>
    </row>
    <row r="15" spans="1:16" s="11" customFormat="1" ht="27" x14ac:dyDescent="0.25">
      <c r="A15" s="12" t="str">
        <f t="shared" si="3"/>
        <v>IMG06</v>
      </c>
      <c r="B15" s="62">
        <v>193801217</v>
      </c>
      <c r="C15" s="20" t="str">
        <f t="shared" si="0"/>
        <v>Recurso F4</v>
      </c>
      <c r="D15" s="63" t="s">
        <v>190</v>
      </c>
      <c r="E15" s="63" t="s">
        <v>163</v>
      </c>
      <c r="F15" s="13" t="str">
        <f t="shared" ca="1" si="4"/>
        <v>CN_09_02_CO_REC170_IMG06.jpg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198</v>
      </c>
      <c r="K15" s="66"/>
      <c r="O15" s="2" t="str">
        <f>'Definición técnica de imagenes'!A24</f>
        <v>F6B</v>
      </c>
    </row>
    <row r="16" spans="1:16" s="11" customFormat="1" ht="27" customHeight="1" x14ac:dyDescent="0.3">
      <c r="A16" s="12" t="str">
        <f t="shared" si="3"/>
        <v>IMG07</v>
      </c>
      <c r="B16" s="62">
        <v>106263584</v>
      </c>
      <c r="C16" s="20" t="str">
        <f t="shared" si="0"/>
        <v>Recurso F4</v>
      </c>
      <c r="D16" s="63" t="s">
        <v>190</v>
      </c>
      <c r="E16" s="63" t="s">
        <v>155</v>
      </c>
      <c r="F16" s="13" t="str">
        <f t="shared" ca="1" si="4"/>
        <v>CN_09_02_CO_REC170_IMG07.jpg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ht="27" x14ac:dyDescent="0.25">
      <c r="A17" s="12" t="str">
        <f t="shared" si="3"/>
        <v>IMG08</v>
      </c>
      <c r="B17" s="62">
        <v>162332321</v>
      </c>
      <c r="C17" s="20" t="str">
        <f t="shared" si="0"/>
        <v>Recurso F4</v>
      </c>
      <c r="D17" s="63" t="s">
        <v>190</v>
      </c>
      <c r="E17" s="63" t="s">
        <v>163</v>
      </c>
      <c r="F17" s="13" t="str">
        <f t="shared" ca="1" si="4"/>
        <v>CN_09_02_CO_REC170_IMG08.jpg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c r="O17" s="2" t="str">
        <f>'Definición técnica de imagenes'!A27</f>
        <v>F7B</v>
      </c>
    </row>
    <row r="18" spans="1:15" s="11" customFormat="1" ht="27" x14ac:dyDescent="0.25">
      <c r="A18" s="12" t="str">
        <f t="shared" si="3"/>
        <v>IMG09</v>
      </c>
      <c r="B18" s="62">
        <v>205954402</v>
      </c>
      <c r="C18" s="20" t="str">
        <f t="shared" si="0"/>
        <v>Recurso F4</v>
      </c>
      <c r="D18" s="63" t="s">
        <v>190</v>
      </c>
      <c r="E18" s="63" t="s">
        <v>155</v>
      </c>
      <c r="F18" s="13" t="str">
        <f t="shared" ca="1" si="4"/>
        <v>CN_09_02_CO_REC170_IMG09.jpg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203</v>
      </c>
      <c r="K18" s="66"/>
      <c r="O18" s="2" t="str">
        <f>'Definición técnica de imagenes'!A30</f>
        <v>F8</v>
      </c>
    </row>
    <row r="19" spans="1:15" s="11" customFormat="1" ht="26.25" customHeight="1" x14ac:dyDescent="0.3">
      <c r="A19" s="12" t="str">
        <f t="shared" ref="A19:A50" si="6">IF(OR(B19&lt;&gt;"",J19&lt;&gt;""),CONCATENATE(LEFT(A18,3),IF(MID(A18,4,2)+1&lt;10,CONCATENATE("0",MID(A18,4,2)+1),MID(A18,4,2)+1)),"")</f>
        <v>IMG10</v>
      </c>
      <c r="B19" s="62">
        <v>77448109</v>
      </c>
      <c r="C19" s="20" t="str">
        <f t="shared" si="0"/>
        <v>Recurso F4</v>
      </c>
      <c r="D19" s="63" t="s">
        <v>190</v>
      </c>
      <c r="E19" s="63" t="s">
        <v>163</v>
      </c>
      <c r="F19" s="13" t="str">
        <f t="shared" ca="1" si="4"/>
        <v>CN_09_02_CO_REC170_IMG10.jpg</v>
      </c>
      <c r="G19" s="13" t="str">
        <f ca="1">IF($F19&lt;&gt;"",IF($G$4="Recurso",VLOOKUP($E19,OFFSET('Definición técnica de imagenes'!$A$1,MATCH($G$5,'Definición técnica de imagenes'!$A$1:$A$104,0)-1,1,COUNTIF('Definición técnica de imagenes'!$A$3:$A$102,$G$5),5),5,FALSE),'Definición técnica de imagenes'!$F$16),"")</f>
        <v>330 x 475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204</v>
      </c>
      <c r="K19" s="68"/>
      <c r="O19" s="2" t="str">
        <f>'Definición técnica de imagenes'!A31</f>
        <v>F10</v>
      </c>
    </row>
    <row r="20" spans="1:15" s="11" customFormat="1" ht="27" x14ac:dyDescent="0.25">
      <c r="A20" s="12" t="str">
        <f t="shared" si="6"/>
        <v>IMG11</v>
      </c>
      <c r="B20" s="62">
        <v>111785768</v>
      </c>
      <c r="C20" s="20" t="str">
        <f t="shared" si="0"/>
        <v>Recurso F4</v>
      </c>
      <c r="D20" s="63" t="s">
        <v>190</v>
      </c>
      <c r="E20" s="63" t="s">
        <v>155</v>
      </c>
      <c r="F20" s="13" t="str">
        <f t="shared" ca="1" si="4"/>
        <v>CN_09_02_CO_REC170_IMG11.jpg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205</v>
      </c>
      <c r="K20" s="66"/>
      <c r="O20" s="2" t="str">
        <f>'Definición técnica de imagenes'!A32</f>
        <v>F10B</v>
      </c>
    </row>
    <row r="21" spans="1:15" s="11" customFormat="1" ht="102" customHeight="1" x14ac:dyDescent="0.25">
      <c r="A21" s="12" t="str">
        <f t="shared" si="6"/>
        <v>IMG12</v>
      </c>
      <c r="B21" s="62" t="s">
        <v>206</v>
      </c>
      <c r="C21" s="20" t="str">
        <f t="shared" si="0"/>
        <v>Recurso F4</v>
      </c>
      <c r="D21" s="63" t="s">
        <v>193</v>
      </c>
      <c r="E21" s="63" t="s">
        <v>163</v>
      </c>
      <c r="F21" s="13" t="str">
        <f t="shared" ca="1" si="4"/>
        <v>CN_09_02_CO_REC170_IMG12.jpg</v>
      </c>
      <c r="G21" s="13" t="str">
        <f ca="1">IF($F21&lt;&gt;"",IF($G$4="Recurso",VLOOKUP($E21,OFFSET('Definición técnica de imagenes'!$A$1,MATCH($G$5,'Definición técnica de imagenes'!$A$1:$A$104,0)-1,1,COUNTIF('Definición técnica de imagenes'!$A$3:$A$102,$G$5),5),5,FALSE),'Definición técnica de imagenes'!$F$16),"")</f>
        <v>330 x 475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194</v>
      </c>
      <c r="K21" s="66" t="s">
        <v>207</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2015-12-04T22:28:46Z</dcterms:modified>
</cp:coreProperties>
</file>