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<sst xmlns="http://schemas.openxmlformats.org/spreadsheetml/2006/main" count="396" uniqueCount="199">
  <si>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</si>
  <si>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</si>
  <si>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</si>
  <si>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</si>
  <si>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</si>
  <si>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</si>
  <si>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</si>
  <si>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</si>
  <si>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</si>
  <si>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</si>
  <si>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</si>
  <si>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</si>
  <si>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</si>
  <si>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</si>
  <si>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</si>
  <si>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</si>
  <si>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</si>
  <si>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</si>
  <si>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</si>
  <si>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</si>
  <si>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</si>
  <si>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</si>
  <si>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</si>
  <si>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</si>
  <si>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</si>
  <si>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</si>
  <si>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</si>
  <si>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</si>
  <si>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</si>
  <si>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</si>
  <si>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</si>
  <si>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</si>
  <si>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</si>
  <si>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</si>
  <si>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</si>
  <si>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</si>
  <si>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</si>
  <si>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</si>
  <si>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</si>
  <si>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</si>
  <si>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</si>
  <si>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</si>
  <si>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</si>
  <si>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</si>
  <si>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</si>
  <si>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</si>
  <si>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</si>
  <si>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</si>
  <si>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</si>
  <si>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</si>
  <si>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</si>
  <si>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</si>
  <si>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</si>
  <si>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</si>
  <si>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</si>
  <si>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</si>
  <si>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</si>
  <si>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</si>
  <si>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</si>
  <si>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</si>
  <si>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</si>
  <si>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</si>
  <si>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</si>
  <si>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</si>
  <si>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</si>
  <si>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</si>
  <si>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</si>
  <si>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</si>
  <si>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</si>
  <si>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</si>
  <si>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</si>
  <si>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</si>
  <si>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</si>
  <si>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</si>
  <si>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</si>
  <si>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</si>
  <si>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</si>
  <si>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</si>
  <si>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</si>
  <si>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</si>
  <si>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</si>
  <si>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</si>
  <si>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</si>
  <si>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</si>
  <si>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</si>
  <si>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</si>
  <si>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</si>
  <si>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</si>
  <si>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</si>
  <si>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</si>
  <si>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</si>
  <si>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</si>
  <si>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</si>
  <si>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</si>
  <si>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</si>
  <si>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</si>
  <si>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</si>
  <si>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</si>
  <si>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</si>
  <si>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</si>
  <si>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</si>
  <si>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</si>
  <si>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</si>
  <si>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</si>
  <si>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</si>
  <si>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</si>
  <si>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</si>
  <si>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</si>
  <si>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</si>
  <si>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</si>
  <si>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</si>
  <si>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</si>
  <si>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</si>
  <si>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</si>
  <si>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</si>
  <si>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</si>
  <si>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</si>
  <si>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</si>
  <si>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</si>
  <si>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</si>
  <si>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</si>
  <si>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</si>
  <si>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</si>
  <si>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</si>
  <si>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</si>
  <si>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</si>
  <si>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</si>
  <si>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</si>
  <si>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</si>
  <si>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</si>
  <si>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</si>
  <si>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</si>
  <si>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</si>
  <si>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</si>
  <si>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</si>
  <si>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</si>
  <si>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</si>
  <si>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</si>
  <si>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</si>
  <si>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</si>
  <si>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</si>
  <si>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</si>
  <si>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</si>
  <si>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</si>
  <si>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</si>
  <si>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</si>
  <si>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</si>
  <si>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</si>
  <si>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</si>
  <si>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</si>
  <si>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</si>
  <si>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</si>
  <si>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</si>
  <si>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</si>
  <si>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</si>
  <si>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</si>
  <si>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</si>
  <si>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</si>
  <si>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</si>
  <si>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</si>
  <si>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</si>
  <si>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</si>
  <si>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</si>
  <si>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</si>
  <si>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</si>
  <si>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</si>
  <si>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</si>
  <si>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</si>
  <si>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</si>
  <si>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</si>
  <si>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</si>
  <si>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</si>
  <si>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</si>
  <si>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</si>
  <si>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</si>
  <si>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</si>
  <si>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</si>
  <si>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</si>
  <si>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</si>
  <si>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</si>
  <si>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</si>
  <si>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</si>
  <si>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</si>
  <si>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</si>
  <si>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</si>
  <si>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</si>
  <si>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</si>
  <si>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</si>
  <si>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</si>
  <si>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CN_10_14_REC10</t>
  </si>
  <si>
    <t>Fotografía</t>
  </si>
  <si>
    <t>ver descripción y observaciones</t>
  </si>
  <si>
    <t>Ilustración</t>
  </si>
  <si>
    <t>Dejar plantilla en blanco en la parte superior para texto.</t>
  </si>
  <si>
    <t>realizar ilustración igual a la imagen guía.Dejar plantilla en blanco a la mitad del lado izquierdo.</t>
  </si>
  <si>
    <t>Dejar plantilla en blanco a la mitad del lado izquierdo.</t>
  </si>
  <si>
    <t xml:space="preserve">Dejar plantilla en blanco a la mitad del lado izquierdo. La imagen fue tomada de  113876749, en el código de shutherstock aparece uno que no se deja cambiar, hacer caso omiso
</t>
  </si>
  <si>
    <t>Realizar ilustración igual a la imagen guia, la cual fue adaptada de shutherstock 309498371, 141143170 y  190910792  respectivamente. Dejar plantilla en blanco a la mitad del lado izquierdo.</t>
  </si>
  <si>
    <t xml:space="preserve"> Realizar ilustración igual a la imagen guía. Omitir código de shutherstock que no fue posible borrar. Dejar plantilla en blanco a la mitad del lado izquierdo.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</si>
</sst>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363636</xdr:colOff>
      <xdr:row>9</xdr:row>
      <xdr:rowOff>39687</xdr:rowOff>
    </xdr:from>
    <xdr:to>
      <xdr:col>9</xdr:col>
      <xdr:colOff>1896963</xdr:colOff>
      <xdr:row>9</xdr:row>
      <xdr:rowOff>1130053</xdr:rowOff>
    </xdr:to>
    <xdr:pic>
      <xdr:nvPicPr>
        <xdr:cNvPr id="2" name="Picture 2" descr="http://thumb9.shutterstock.com/display_pic_with_logo/137002/399843496/stock-photo-male-hands-holding-soil-and-plant-closeup-39984349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9636" y="2159000"/>
          <a:ext cx="1533327" cy="1090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547688</xdr:colOff>
      <xdr:row>11</xdr:row>
      <xdr:rowOff>230187</xdr:rowOff>
    </xdr:from>
    <xdr:to>
      <xdr:col>9</xdr:col>
      <xdr:colOff>1384820</xdr:colOff>
      <xdr:row>11</xdr:row>
      <xdr:rowOff>1005930</xdr:rowOff>
    </xdr:to>
    <xdr:pic>
      <xdr:nvPicPr>
        <xdr:cNvPr id="4" name="Picture 2" descr="http://www.xtal.iqfr.csic.es/Cristalografia/archivos_01/graphite-mov.gif"/>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63688" y="5032375"/>
          <a:ext cx="837132" cy="775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428625</xdr:colOff>
      <xdr:row>12</xdr:row>
      <xdr:rowOff>134938</xdr:rowOff>
    </xdr:from>
    <xdr:to>
      <xdr:col>9</xdr:col>
      <xdr:colOff>1704380</xdr:colOff>
      <xdr:row>12</xdr:row>
      <xdr:rowOff>1042142</xdr:rowOff>
    </xdr:to>
    <xdr:pic>
      <xdr:nvPicPr>
        <xdr:cNvPr id="5" name="Picture 2" descr="http://thumb7.shutterstock.com/display_pic_with_logo/158335/158335,1247007195,1/stock-photo-red-brick-on-a-white-background-close-up-33293548.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44625" y="6357938"/>
          <a:ext cx="1275755" cy="907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603250</xdr:colOff>
      <xdr:row>13</xdr:row>
      <xdr:rowOff>269875</xdr:rowOff>
    </xdr:from>
    <xdr:to>
      <xdr:col>9</xdr:col>
      <xdr:colOff>1862882</xdr:colOff>
      <xdr:row>13</xdr:row>
      <xdr:rowOff>1165614</xdr:rowOff>
    </xdr:to>
    <xdr:pic>
      <xdr:nvPicPr>
        <xdr:cNvPr id="6" name="Picture 4" descr="http://thumb7.shutterstock.com/display_pic_with_logo/1905413/376510849/stock-photo-hands-of-a-woman-holding-a-stress-ball-376510849.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19250" y="7866063"/>
          <a:ext cx="1259632" cy="895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404813</xdr:colOff>
      <xdr:row>14</xdr:row>
      <xdr:rowOff>31750</xdr:rowOff>
    </xdr:from>
    <xdr:to>
      <xdr:col>9</xdr:col>
      <xdr:colOff>1692520</xdr:colOff>
      <xdr:row>14</xdr:row>
      <xdr:rowOff>990377</xdr:rowOff>
    </xdr:to>
    <xdr:pic>
      <xdr:nvPicPr>
        <xdr:cNvPr id="8" name="Picture 2" descr="http://thumb1.shutterstock.com/display_pic_with_logo/461077/162155150/stock-photo-image-of-businesswoman-breaking-bricks-with-hammer-162155150.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20813" y="9017000"/>
          <a:ext cx="1287707" cy="958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365125</xdr:colOff>
      <xdr:row>15</xdr:row>
      <xdr:rowOff>206375</xdr:rowOff>
    </xdr:from>
    <xdr:to>
      <xdr:col>9</xdr:col>
      <xdr:colOff>1573939</xdr:colOff>
      <xdr:row>15</xdr:row>
      <xdr:rowOff>1168054</xdr:rowOff>
    </xdr:to>
    <xdr:pic>
      <xdr:nvPicPr>
        <xdr:cNvPr id="9" name="Picture 2" descr="http://thumb101.shutterstock.com/display_pic_with_logo/10991/153827153/stock-photo-electrical-spark-between-two-insulated-copper-wires-d-render-153827153.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081125" y="10683875"/>
          <a:ext cx="1208814" cy="961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666750</xdr:colOff>
      <xdr:row>10</xdr:row>
      <xdr:rowOff>230187</xdr:rowOff>
    </xdr:from>
    <xdr:to>
      <xdr:col>9</xdr:col>
      <xdr:colOff>1843309</xdr:colOff>
      <xdr:row>10</xdr:row>
      <xdr:rowOff>1310307</xdr:rowOff>
    </xdr:to>
    <xdr:pic>
      <xdr:nvPicPr>
        <xdr:cNvPr id="13"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382750" y="3619500"/>
          <a:ext cx="1176559" cy="108012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404812</xdr:colOff>
      <xdr:row>16</xdr:row>
      <xdr:rowOff>87313</xdr:rowOff>
    </xdr:from>
    <xdr:to>
      <xdr:col>9</xdr:col>
      <xdr:colOff>1665388</xdr:colOff>
      <xdr:row>16</xdr:row>
      <xdr:rowOff>1213428</xdr:rowOff>
    </xdr:to>
    <xdr:pic>
      <xdr:nvPicPr>
        <xdr:cNvPr id="14" name="Picture 4" descr="http://thumb7.shutterstock.com/display_pic_with_logo/304216/113876749/stock-photo-aerobics-pilates-women-group-with-rubber-bands-in-a-row-at-fitness-gym-113876749.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20812" y="12001501"/>
          <a:ext cx="1260576" cy="112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444500</xdr:colOff>
      <xdr:row>17</xdr:row>
      <xdr:rowOff>166688</xdr:rowOff>
    </xdr:from>
    <xdr:to>
      <xdr:col>9</xdr:col>
      <xdr:colOff>2472381</xdr:colOff>
      <xdr:row>17</xdr:row>
      <xdr:rowOff>1001870</xdr:rowOff>
    </xdr:to>
    <xdr:pic>
      <xdr:nvPicPr>
        <xdr:cNvPr id="15"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60500" y="13541376"/>
          <a:ext cx="2027881" cy="83518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18</xdr:row>
      <xdr:rowOff>0</xdr:rowOff>
    </xdr:from>
    <xdr:to>
      <xdr:col>9</xdr:col>
      <xdr:colOff>2304256</xdr:colOff>
      <xdr:row>18</xdr:row>
      <xdr:rowOff>983372</xdr:rowOff>
    </xdr:to>
    <xdr:pic>
      <xdr:nvPicPr>
        <xdr:cNvPr id="16"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4811375"/>
          <a:ext cx="2304256" cy="98337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366937658/stock-photo-broken-glass-on-white-background.html" TargetMode="External"/><Relationship Id="rId3" Type="http://schemas.openxmlformats.org/officeDocument/2006/relationships/hyperlink" Target="http://www.shutterstock.com/pic-376510849/stock-photo-hands-of-a-woman-holding-a-stress-ball.html?src=KsaLcwilpEby22ZDpx252A-1-6" TargetMode="External"/><Relationship Id="rId7" Type="http://schemas.openxmlformats.org/officeDocument/2006/relationships/hyperlink" Target="http://www.shutterstock.com/pic-309498371/stock-photo-coarse-sea-salt-close-up-on-dark-cutting-board.html?src=BbzZdm5ZxiN0soXodHs1Sg-1-37" TargetMode="External"/><Relationship Id="rId2" Type="http://schemas.openxmlformats.org/officeDocument/2006/relationships/hyperlink" Target="http://www.shutterstock.com/pic-33293548/stock-photo-red-brick-on-a-white-background-close-up.html?src=pp-photo-128820817-HzKkX3KZUSwJS7LMKvkqiA-3" TargetMode="External"/><Relationship Id="rId1" Type="http://schemas.openxmlformats.org/officeDocument/2006/relationships/hyperlink" Target="http://www.shutterstock.com/pic-399843496/stock-photo-male-hands-holding-soil-and-plant-closeup.html?src=ww71nOyUOTnoLq_VNU1J-g-1-0" TargetMode="External"/><Relationship Id="rId6" Type="http://schemas.openxmlformats.org/officeDocument/2006/relationships/hyperlink" Target="http://www.shutterstock.com/pic-173516444/stock-photo-elastic-band-on-hands-isolated-on-white.html?src=1TiBWCsk26uT3lTWMRSmXA-1-54" TargetMode="External"/><Relationship Id="rId5" Type="http://schemas.openxmlformats.org/officeDocument/2006/relationships/hyperlink" Target="http://www.shutterstock.com/pic-153827153/stock-photo-electrical-spark-between-two-insulated-copper-wires-d-render.html?src=w3p16mM58mFHz7goUNAqcQ-1-29" TargetMode="External"/><Relationship Id="rId10" Type="http://schemas.openxmlformats.org/officeDocument/2006/relationships/drawing" Target="../drawings/drawing1.xml"/><Relationship Id="rId4" Type="http://schemas.openxmlformats.org/officeDocument/2006/relationships/hyperlink" Target="http://www.shutterstock.com/pic-162155150/stock-photo-image-of-businesswoman-breaking-bricks-with-hammer.html?src=pp-photo-164512292-pVQxHA7Izt0ivzsCLikqdw-5"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2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99.75" customHeight="1" x14ac:dyDescent="0.25">
      <c r="A10" s="12" t="str">
        <f>IF(OR(B10&lt;&gt;"",J10&lt;&gt;""),"IMG01","")</f>
        <v>IMG01</v>
      </c>
      <c r="B10" s="78">
        <v>399843496</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CN_10_14_REC10_IMG01.png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191</v>
      </c>
      <c r="C11" s="20" t="str">
        <f t="shared" si="0"/>
        <v>Recurso Diaporama F1</v>
      </c>
      <c r="D11" s="63" t="s">
        <v>192</v>
      </c>
      <c r="E11" s="63" t="s">
        <v>155</v>
      </c>
      <c r="F11" s="13" t="str">
        <f t="shared" ref="F11:F74" ca="1" si="4">IF(OR(B11&lt;&gt;"",J11&lt;&gt;""),CONCATENATE($C$7,"_",$A11,IF($G$4="Cuaderno de Estudio","_small",CONCATENATE(IF(I11="","","n"),IF(LEFT($G$5,1)="F",".jpg",".png")))),"")</f>
        <v>CN_10_14_REC10_IMG02.png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11.75" customHeight="1" x14ac:dyDescent="0.25">
      <c r="A12" s="12" t="str">
        <f t="shared" si="3"/>
        <v>IMG03</v>
      </c>
      <c r="B12" s="62" t="s">
        <v>191</v>
      </c>
      <c r="C12" s="20" t="str">
        <f t="shared" si="0"/>
        <v>Recurso Diaporama F1</v>
      </c>
      <c r="D12" s="63" t="s">
        <v>192</v>
      </c>
      <c r="E12" s="63" t="s">
        <v>155</v>
      </c>
      <c r="F12" s="13" t="str">
        <f t="shared" ca="1" si="4"/>
        <v>CN_10_14_REC10_IMG03.png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194</v>
      </c>
      <c r="O12" s="2" t="str">
        <f>'Definición técnica de imagenes'!A18</f>
        <v>Diaporama F1</v>
      </c>
    </row>
    <row r="13" spans="1:16" s="11" customFormat="1" ht="108" customHeight="1" x14ac:dyDescent="0.25">
      <c r="A13" s="12" t="str">
        <f t="shared" si="3"/>
        <v>IMG04</v>
      </c>
      <c r="B13" s="78">
        <v>33293548</v>
      </c>
      <c r="C13" s="20" t="str">
        <f t="shared" si="0"/>
        <v>Recurso Diaporama F1</v>
      </c>
      <c r="D13" s="63" t="s">
        <v>190</v>
      </c>
      <c r="E13" s="63" t="s">
        <v>155</v>
      </c>
      <c r="F13" s="13" t="str">
        <f t="shared" ca="1" si="4"/>
        <v>CN_10_14_REC10_IMG04.png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109.5" customHeight="1" x14ac:dyDescent="0.25">
      <c r="A14" s="12" t="str">
        <f t="shared" si="3"/>
        <v>IMG05</v>
      </c>
      <c r="B14" s="78">
        <v>376510849</v>
      </c>
      <c r="C14" s="20" t="str">
        <f t="shared" si="0"/>
        <v>Recurso Diaporama F1</v>
      </c>
      <c r="D14" s="63" t="s">
        <v>190</v>
      </c>
      <c r="E14" s="63" t="s">
        <v>155</v>
      </c>
      <c r="F14" s="13" t="str">
        <f t="shared" ca="1" si="4"/>
        <v>CN_10_14_REC10_IMG05.png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195</v>
      </c>
      <c r="O14" s="2" t="str">
        <f>'Definición técnica de imagenes'!A22</f>
        <v>F6</v>
      </c>
    </row>
    <row r="15" spans="1:16" s="11" customFormat="1" ht="117.75" customHeight="1" x14ac:dyDescent="0.25">
      <c r="A15" s="12" t="str">
        <f t="shared" si="3"/>
        <v>IMG06</v>
      </c>
      <c r="B15" s="78">
        <v>162155150</v>
      </c>
      <c r="C15" s="20" t="str">
        <f t="shared" si="0"/>
        <v>Recurso Diaporama F1</v>
      </c>
      <c r="D15" s="63" t="s">
        <v>190</v>
      </c>
      <c r="E15" s="63" t="s">
        <v>155</v>
      </c>
      <c r="F15" s="13" t="str">
        <f t="shared" ca="1" si="4"/>
        <v>CN_10_14_REC10_IMG06.png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195</v>
      </c>
      <c r="O15" s="2" t="str">
        <f>'Definición técnica de imagenes'!A24</f>
        <v>F6B</v>
      </c>
    </row>
    <row r="16" spans="1:16" s="11" customFormat="1" ht="113.25" customHeight="1" x14ac:dyDescent="0.3">
      <c r="A16" s="12" t="str">
        <f t="shared" si="3"/>
        <v>IMG07</v>
      </c>
      <c r="B16" s="78">
        <v>153827153</v>
      </c>
      <c r="C16" s="20" t="str">
        <f t="shared" si="0"/>
        <v>Recurso Diaporama F1</v>
      </c>
      <c r="D16" s="63" t="s">
        <v>190</v>
      </c>
      <c r="E16" s="63" t="s">
        <v>155</v>
      </c>
      <c r="F16" s="13" t="str">
        <f t="shared" ca="1" si="4"/>
        <v>CN_10_14_REC10_IMG07.png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114.75" customHeight="1" x14ac:dyDescent="0.25">
      <c r="A17" s="12" t="str">
        <f t="shared" si="3"/>
        <v>IMG08</v>
      </c>
      <c r="B17" s="78">
        <v>173516444</v>
      </c>
      <c r="C17" s="20" t="str">
        <f t="shared" si="0"/>
        <v>Recurso Diaporama F1</v>
      </c>
      <c r="D17" s="63" t="s">
        <v>190</v>
      </c>
      <c r="E17" s="63" t="s">
        <v>155</v>
      </c>
      <c r="F17" s="13" t="str">
        <f t="shared" ca="1" si="4"/>
        <v>CN_10_14_REC10_IMG08.png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196</v>
      </c>
      <c r="O17" s="2" t="str">
        <f>'Definición técnica de imagenes'!A27</f>
        <v>F7B</v>
      </c>
    </row>
    <row r="18" spans="1:15" s="11" customFormat="1" ht="113.25" customHeight="1" x14ac:dyDescent="0.25">
      <c r="A18" s="12" t="str">
        <f t="shared" si="3"/>
        <v>IMG09</v>
      </c>
      <c r="B18" s="78">
        <v>309498371</v>
      </c>
      <c r="C18" s="20" t="str">
        <f t="shared" si="0"/>
        <v>Recurso Diaporama F1</v>
      </c>
      <c r="D18" s="63" t="s">
        <v>192</v>
      </c>
      <c r="E18" s="63" t="s">
        <v>155</v>
      </c>
      <c r="F18" s="13" t="str">
        <f t="shared" ca="1" si="4"/>
        <v>CN_10_14_REC10_IMG09.png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197</v>
      </c>
      <c r="O18" s="2" t="str">
        <f>'Definición técnica de imagenes'!A30</f>
        <v>F8</v>
      </c>
    </row>
    <row r="19" spans="1:15" s="11" customFormat="1" ht="108" customHeight="1" x14ac:dyDescent="0.3">
      <c r="A19" s="12" t="str">
        <f t="shared" ref="A19:A50" si="6">IF(OR(B19&lt;&gt;"",J19&lt;&gt;""),CONCATENATE(LEFT(A18,3),IF(MID(A18,4,2)+1&lt;10,CONCATENATE("0",MID(A18,4,2)+1),MID(A18,4,2)+1)),"")</f>
        <v>IMG10</v>
      </c>
      <c r="B19" s="78">
        <v>366937658</v>
      </c>
      <c r="C19" s="20" t="str">
        <f t="shared" si="0"/>
        <v>Recurso Diaporama F1</v>
      </c>
      <c r="D19" s="63" t="s">
        <v>192</v>
      </c>
      <c r="E19" s="63" t="s">
        <v>155</v>
      </c>
      <c r="F19" s="13" t="str">
        <f t="shared" ca="1" si="4"/>
        <v>CN_10_14_REC10_IMG10.png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198</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99843496/stock-photo-male-hands-holding-soil-and-plant-closeup.html?src=ww71nOyUOTnoLq_VNU1J-g-1-0"/>
    <hyperlink ref="B13" r:id="rId2" display="http://www.shutterstock.com/pic-33293548/stock-photo-red-brick-on-a-white-background-close-up.html?src=pp-photo-128820817-HzKkX3KZUSwJS7LMKvkqiA-3"/>
    <hyperlink ref="B14" r:id="rId3" display="http://www.shutterstock.com/pic-376510849/stock-photo-hands-of-a-woman-holding-a-stress-ball.html?src=KsaLcwilpEby22ZDpx252A-1-6"/>
    <hyperlink ref="B15" r:id="rId4" display="http://www.shutterstock.com/pic-162155150/stock-photo-image-of-businesswoman-breaking-bricks-with-hammer.html?src=pp-photo-164512292-pVQxHA7Izt0ivzsCLikqdw-5"/>
    <hyperlink ref="B16" r:id="rId5" display="http://www.shutterstock.com/pic-153827153/stock-photo-electrical-spark-between-two-insulated-copper-wires-d-render.html?src=w3p16mM58mFHz7goUNAqcQ-1-29"/>
    <hyperlink ref="B17" r:id="rId6" display="http://www.shutterstock.com/pic-173516444/stock-photo-elastic-band-on-hands-isolated-on-white.html?src=1TiBWCsk26uT3lTWMRSmXA-1-54"/>
    <hyperlink ref="B18" r:id="rId7" display="http://www.shutterstock.com/pic-309498371/stock-photo-coarse-sea-salt-close-up-on-dark-cutting-board.html?src=BbzZdm5ZxiN0soXodHs1Sg-1-37"/>
    <hyperlink ref="B19" r:id="rId8" display="http://www.shutterstock.com/pic-366937658/stock-photo-broken-glass-on-white-background.html"/>
  </hyperlinks>
  <pageMargins left="0.75" right="0.75" top="1" bottom="1" header="0.5" footer="0.5"/>
  <pageSetup orientation="portrait" horizontalDpi="4294967292" verticalDpi="4294967292" r:id="rId9"/>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2016-06-06T01:29:48Z</dcterms:modified>
</cp:coreProperties>
</file>