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4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K45" i="2"/>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D17" i="2" l="1"/>
  <c r="D18" i="2" s="1"/>
  <c r="A12" i="1"/>
  <c r="A13" i="1" s="1"/>
  <c r="H11" i="1"/>
  <c r="D5" i="2"/>
  <c r="D7" i="2" s="1"/>
  <c r="F11" i="1"/>
  <c r="G11" i="1" s="1"/>
  <c r="H10"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<sst xmlns="http://schemas.openxmlformats.org/spreadsheetml/2006/main" count="406" uniqueCount="198">
  <si>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</si>
  <si>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</si>
  <si>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</si>
  <si>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</si>
  <si>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</si>
  <si>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</si>
  <si>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</si>
  <si>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</si>
  <si>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</si>
  <si>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</si>
  <si>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</si>
  <si>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</si>
  <si>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</si>
  <si>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</si>
  <si>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</si>
  <si>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</si>
  <si>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</si>
  <si>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</si>
  <si>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</si>
  <si>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</si>
  <si>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</si>
  <si>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</si>
  <si>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</si>
  <si>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</si>
  <si>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</si>
  <si>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</si>
  <si>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</si>
  <si>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</si>
  <si>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</si>
  <si>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</si>
  <si>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</si>
  <si>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</si>
  <si>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</si>
  <si>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</si>
  <si>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</si>
  <si>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</si>
  <si>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</si>
  <si>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</si>
  <si>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</si>
  <si>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</si>
  <si>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</si>
  <si>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</si>
  <si>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</si>
  <si>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</si>
  <si>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</si>
  <si>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</si>
  <si>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</si>
  <si>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</si>
  <si>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</si>
  <si>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</si>
  <si>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</si>
  <si>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</si>
  <si>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</si>
  <si>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</si>
  <si>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</si>
  <si>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</si>
  <si>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</si>
  <si>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</si>
  <si>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</si>
  <si>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</si>
  <si>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</si>
  <si>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</si>
  <si>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</si>
  <si>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</si>
  <si>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</si>
  <si>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</si>
  <si>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</si>
  <si>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</si>
  <si>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</si>
  <si>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</si>
  <si>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</si>
  <si>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</si>
  <si>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</si>
  <si>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</si>
  <si>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</si>
  <si>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</si>
  <si>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</si>
  <si>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</si>
  <si>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</si>
  <si>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</si>
  <si>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</si>
  <si>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</si>
  <si>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</si>
  <si>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</si>
  <si>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</si>
  <si>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</si>
  <si>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</si>
  <si>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</si>
  <si>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</si>
  <si>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</si>
  <si>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</si>
  <si>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</si>
  <si>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</si>
  <si>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</si>
  <si>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</si>
  <si>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</si>
  <si>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</si>
  <si>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</si>
  <si>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</si>
  <si>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</si>
  <si>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</si>
  <si>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</si>
  <si>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</si>
  <si>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</si>
  <si>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</si>
  <si>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</si>
  <si>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</si>
  <si>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</si>
  <si>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</si>
  <si>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</si>
  <si>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</si>
  <si>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</si>
  <si>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</si>
  <si>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</si>
  <si>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</si>
  <si>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</si>
  <si>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</si>
  <si>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</si>
  <si>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</si>
  <si>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</si>
  <si>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</si>
  <si>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</si>
  <si>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</si>
  <si>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</si>
  <si>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</si>
  <si>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</si>
  <si>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</si>
  <si>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</si>
  <si>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</si>
  <si>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</si>
  <si>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</si>
  <si>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</si>
  <si>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</si>
  <si>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</si>
  <si>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</si>
  <si>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</si>
  <si>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</si>
  <si>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</si>
  <si>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</si>
  <si>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</si>
  <si>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</si>
  <si>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</si>
  <si>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</si>
  <si>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</si>
  <si>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</si>
  <si>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</si>
  <si>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</si>
  <si>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</si>
  <si>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</si>
  <si>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</si>
  <si>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</si>
  <si>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</si>
  <si>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</si>
  <si>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</si>
  <si>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</si>
  <si>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</si>
  <si>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</si>
  <si>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</si>
  <si>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</si>
  <si>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</si>
  <si>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</si>
  <si>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</si>
  <si>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</si>
  <si>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</si>
  <si>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</si>
  <si>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</si>
  <si>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</si>
  <si>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</si>
  <si>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</si>
  <si>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</si>
  <si>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</si>
  <si>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</si>
  <si>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</si>
  <si>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</si>
  <si>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</si>
  <si>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</si>
  <si>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</si>
  <si>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</si>
  <si>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</si>
  <si>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</si>
  <si>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</si>
  <si>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</si>
  <si>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</si>
  <si>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</si>
  <si>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</si>
  <si>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</si>
  <si>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</si>
  <si>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</si>
  <si>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 xml:space="preserve">Los sólidos y los gases </t>
  </si>
  <si>
    <t>CN_10_14_REC180</t>
  </si>
  <si>
    <t> 273093320</t>
  </si>
  <si>
    <t>Fotografía</t>
  </si>
  <si>
    <t>ver descripción y observaciones</t>
  </si>
  <si>
    <t>Ilustración</t>
  </si>
  <si>
    <t>Realizar ilustración igual a la  imagen guia.</t>
  </si>
  <si>
    <t> 299394512</t>
  </si>
  <si>
    <t>realizar ilustración igual a la imagen guía</t>
  </si>
  <si>
    <t>realizar ilustración igual a la imagen guía. Lo que se encuentra en parentesis en subíndice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</si>
</sst>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horizontal="left" vertical="center" readingOrder="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698500</xdr:colOff>
      <xdr:row>9</xdr:row>
      <xdr:rowOff>55562</xdr:rowOff>
    </xdr:from>
    <xdr:to>
      <xdr:col>9</xdr:col>
      <xdr:colOff>1506174</xdr:colOff>
      <xdr:row>9</xdr:row>
      <xdr:rowOff>899133</xdr:rowOff>
    </xdr:to>
    <xdr:pic>
      <xdr:nvPicPr>
        <xdr:cNvPr id="2" name="Picture 2" descr="Included electronic kitchen scales on the isolated background - stock phot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14500" y="2174875"/>
          <a:ext cx="807674" cy="8435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460375</xdr:colOff>
      <xdr:row>10</xdr:row>
      <xdr:rowOff>293688</xdr:rowOff>
    </xdr:from>
    <xdr:to>
      <xdr:col>9</xdr:col>
      <xdr:colOff>939106</xdr:colOff>
      <xdr:row>10</xdr:row>
      <xdr:rowOff>766472</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76375" y="3405188"/>
          <a:ext cx="478731" cy="47278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412750</xdr:colOff>
      <xdr:row>11</xdr:row>
      <xdr:rowOff>111125</xdr:rowOff>
    </xdr:from>
    <xdr:to>
      <xdr:col>9</xdr:col>
      <xdr:colOff>1788393</xdr:colOff>
      <xdr:row>11</xdr:row>
      <xdr:rowOff>1101588</xdr:rowOff>
    </xdr:to>
    <xdr:pic>
      <xdr:nvPicPr>
        <xdr:cNvPr id="4" name="Picture 6" descr="http://thumb9.shutterstock.com/display_pic_with_logo/1033249/299394512/stock-vector-volume-of-a-gas-by-displacement-299394512.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128750" y="4548188"/>
          <a:ext cx="1375643" cy="99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158750</xdr:colOff>
      <xdr:row>19</xdr:row>
      <xdr:rowOff>547687</xdr:rowOff>
    </xdr:from>
    <xdr:to>
      <xdr:col>9</xdr:col>
      <xdr:colOff>2231405</xdr:colOff>
      <xdr:row>19</xdr:row>
      <xdr:rowOff>804421</xdr:rowOff>
    </xdr:to>
    <xdr:pic>
      <xdr:nvPicPr>
        <xdr:cNvPr id="13" name="Picture 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74750" y="15406687"/>
          <a:ext cx="2072655" cy="25673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208070</xdr:colOff>
      <xdr:row>12</xdr:row>
      <xdr:rowOff>206373</xdr:rowOff>
    </xdr:from>
    <xdr:to>
      <xdr:col>9</xdr:col>
      <xdr:colOff>2120727</xdr:colOff>
      <xdr:row>12</xdr:row>
      <xdr:rowOff>515936</xdr:rowOff>
    </xdr:to>
    <xdr:pic>
      <xdr:nvPicPr>
        <xdr:cNvPr id="14" name="Imagen 13"/>
        <xdr:cNvPicPr>
          <a:picLocks noChangeAspect="1"/>
        </xdr:cNvPicPr>
      </xdr:nvPicPr>
      <xdr:blipFill>
        <a:blip xmlns:r="http://schemas.openxmlformats.org/officeDocument/2006/relationships" r:embed="rId5"/>
        <a:stretch>
          <a:fillRect/>
        </a:stretch>
      </xdr:blipFill>
      <xdr:spPr>
        <a:xfrm>
          <a:off x="13924070" y="6040436"/>
          <a:ext cx="1912657" cy="309563"/>
        </a:xfrm>
        <a:prstGeom prst="rect">
          <a:avLst/>
        </a:prstGeom>
      </xdr:spPr>
    </xdr:pic>
    <xdr:clientData/>
  </xdr:twoCellAnchor>
  <xdr:twoCellAnchor editAs="oneCell">
    <xdr:from>
      <xdr:col>9</xdr:col>
      <xdr:colOff>396875</xdr:colOff>
      <xdr:row>13</xdr:row>
      <xdr:rowOff>79375</xdr:rowOff>
    </xdr:from>
    <xdr:to>
      <xdr:col>9</xdr:col>
      <xdr:colOff>2238164</xdr:colOff>
      <xdr:row>13</xdr:row>
      <xdr:rowOff>1080075</xdr:rowOff>
    </xdr:to>
    <xdr:pic>
      <xdr:nvPicPr>
        <xdr:cNvPr id="15" name="Imagen 14"/>
        <xdr:cNvPicPr>
          <a:picLocks noChangeAspect="1"/>
        </xdr:cNvPicPr>
      </xdr:nvPicPr>
      <xdr:blipFill rotWithShape="1">
        <a:blip xmlns:r="http://schemas.openxmlformats.org/officeDocument/2006/relationships" r:embed="rId6"/>
        <a:srcRect l="57748" t="36219" r="16794" b="39172"/>
        <a:stretch/>
      </xdr:blipFill>
      <xdr:spPr>
        <a:xfrm>
          <a:off x="14112875" y="7246938"/>
          <a:ext cx="1841289" cy="1000700"/>
        </a:xfrm>
        <a:prstGeom prst="rect">
          <a:avLst/>
        </a:prstGeom>
      </xdr:spPr>
    </xdr:pic>
    <xdr:clientData/>
  </xdr:twoCellAnchor>
  <xdr:twoCellAnchor editAs="oneCell">
    <xdr:from>
      <xdr:col>9</xdr:col>
      <xdr:colOff>468312</xdr:colOff>
      <xdr:row>16</xdr:row>
      <xdr:rowOff>214754</xdr:rowOff>
    </xdr:from>
    <xdr:to>
      <xdr:col>9</xdr:col>
      <xdr:colOff>1984011</xdr:colOff>
      <xdr:row>16</xdr:row>
      <xdr:rowOff>901328</xdr:rowOff>
    </xdr:to>
    <xdr:pic>
      <xdr:nvPicPr>
        <xdr:cNvPr id="16" name="Imagen 15"/>
        <xdr:cNvPicPr>
          <a:picLocks noChangeAspect="1"/>
        </xdr:cNvPicPr>
      </xdr:nvPicPr>
      <xdr:blipFill>
        <a:blip xmlns:r="http://schemas.openxmlformats.org/officeDocument/2006/relationships" r:embed="rId7"/>
        <a:stretch>
          <a:fillRect/>
        </a:stretch>
      </xdr:blipFill>
      <xdr:spPr>
        <a:xfrm>
          <a:off x="14184312" y="11160567"/>
          <a:ext cx="1515699" cy="686574"/>
        </a:xfrm>
        <a:prstGeom prst="rect">
          <a:avLst/>
        </a:prstGeom>
      </xdr:spPr>
    </xdr:pic>
    <xdr:clientData/>
  </xdr:twoCellAnchor>
  <xdr:twoCellAnchor editAs="oneCell">
    <xdr:from>
      <xdr:col>9</xdr:col>
      <xdr:colOff>452438</xdr:colOff>
      <xdr:row>15</xdr:row>
      <xdr:rowOff>39688</xdr:rowOff>
    </xdr:from>
    <xdr:to>
      <xdr:col>9</xdr:col>
      <xdr:colOff>2406998</xdr:colOff>
      <xdr:row>15</xdr:row>
      <xdr:rowOff>1105811</xdr:rowOff>
    </xdr:to>
    <xdr:pic>
      <xdr:nvPicPr>
        <xdr:cNvPr id="17" name="Imagen 16"/>
        <xdr:cNvPicPr>
          <a:picLocks noChangeAspect="1"/>
        </xdr:cNvPicPr>
      </xdr:nvPicPr>
      <xdr:blipFill rotWithShape="1">
        <a:blip xmlns:r="http://schemas.openxmlformats.org/officeDocument/2006/relationships" r:embed="rId8"/>
        <a:srcRect l="57748" t="37203" r="17901" b="39172"/>
        <a:stretch/>
      </xdr:blipFill>
      <xdr:spPr>
        <a:xfrm>
          <a:off x="14168438" y="9659938"/>
          <a:ext cx="1954560" cy="1066123"/>
        </a:xfrm>
        <a:prstGeom prst="rect">
          <a:avLst/>
        </a:prstGeom>
      </xdr:spPr>
    </xdr:pic>
    <xdr:clientData/>
  </xdr:twoCellAnchor>
  <xdr:twoCellAnchor editAs="oneCell">
    <xdr:from>
      <xdr:col>9</xdr:col>
      <xdr:colOff>309562</xdr:colOff>
      <xdr:row>17</xdr:row>
      <xdr:rowOff>158750</xdr:rowOff>
    </xdr:from>
    <xdr:to>
      <xdr:col>9</xdr:col>
      <xdr:colOff>2325786</xdr:colOff>
      <xdr:row>17</xdr:row>
      <xdr:rowOff>1092187</xdr:rowOff>
    </xdr:to>
    <xdr:pic>
      <xdr:nvPicPr>
        <xdr:cNvPr id="18" name="Imagen 17"/>
        <xdr:cNvPicPr>
          <a:picLocks noChangeAspect="1"/>
        </xdr:cNvPicPr>
      </xdr:nvPicPr>
      <xdr:blipFill rotWithShape="1">
        <a:blip xmlns:r="http://schemas.openxmlformats.org/officeDocument/2006/relationships" r:embed="rId9"/>
        <a:srcRect l="53874" t="37203" r="16241" b="38188"/>
        <a:stretch/>
      </xdr:blipFill>
      <xdr:spPr>
        <a:xfrm>
          <a:off x="14025562" y="12342813"/>
          <a:ext cx="2016224" cy="933437"/>
        </a:xfrm>
        <a:prstGeom prst="rect">
          <a:avLst/>
        </a:prstGeom>
      </xdr:spPr>
    </xdr:pic>
    <xdr:clientData/>
  </xdr:twoCellAnchor>
  <xdr:twoCellAnchor editAs="oneCell">
    <xdr:from>
      <xdr:col>9</xdr:col>
      <xdr:colOff>182562</xdr:colOff>
      <xdr:row>14</xdr:row>
      <xdr:rowOff>47624</xdr:rowOff>
    </xdr:from>
    <xdr:to>
      <xdr:col>9</xdr:col>
      <xdr:colOff>2311257</xdr:colOff>
      <xdr:row>14</xdr:row>
      <xdr:rowOff>984249</xdr:rowOff>
    </xdr:to>
    <xdr:pic>
      <xdr:nvPicPr>
        <xdr:cNvPr id="21" name="Imagen 20"/>
        <xdr:cNvPicPr>
          <a:picLocks noChangeAspect="1"/>
        </xdr:cNvPicPr>
      </xdr:nvPicPr>
      <xdr:blipFill rotWithShape="1">
        <a:blip xmlns:r="http://schemas.openxmlformats.org/officeDocument/2006/relationships" r:embed="rId10"/>
        <a:srcRect l="56088" t="39172" r="16240" b="39172"/>
        <a:stretch/>
      </xdr:blipFill>
      <xdr:spPr>
        <a:xfrm>
          <a:off x="13898562" y="8469312"/>
          <a:ext cx="2128695" cy="936625"/>
        </a:xfrm>
        <a:prstGeom prst="rect">
          <a:avLst/>
        </a:prstGeom>
      </xdr:spPr>
    </xdr:pic>
    <xdr:clientData/>
  </xdr:twoCellAnchor>
  <xdr:twoCellAnchor editAs="oneCell">
    <xdr:from>
      <xdr:col>9</xdr:col>
      <xdr:colOff>317500</xdr:colOff>
      <xdr:row>18</xdr:row>
      <xdr:rowOff>71438</xdr:rowOff>
    </xdr:from>
    <xdr:to>
      <xdr:col>9</xdr:col>
      <xdr:colOff>2472833</xdr:colOff>
      <xdr:row>18</xdr:row>
      <xdr:rowOff>1166648</xdr:rowOff>
    </xdr:to>
    <xdr:pic>
      <xdr:nvPicPr>
        <xdr:cNvPr id="22" name="Imagen 21"/>
        <xdr:cNvPicPr>
          <a:picLocks noChangeAspect="1"/>
        </xdr:cNvPicPr>
      </xdr:nvPicPr>
      <xdr:blipFill>
        <a:blip xmlns:r="http://schemas.openxmlformats.org/officeDocument/2006/relationships" r:embed="rId11"/>
        <a:stretch>
          <a:fillRect/>
        </a:stretch>
      </xdr:blipFill>
      <xdr:spPr>
        <a:xfrm>
          <a:off x="14033500" y="13676313"/>
          <a:ext cx="2155333" cy="10952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299394512/stock-vector-volume-of-a-gas-by-displacement.html?src=iNUWHNv5xqWl53JAWkXUEg-1-23" TargetMode="External"/><Relationship Id="rId1" Type="http://schemas.openxmlformats.org/officeDocument/2006/relationships/hyperlink" Target="http://www.shutterstock.com/pic-273093320/stock-photo-included-electronic-kitchen-scales-on-the-isolated-background.html?src=tsKeSSHOqLSj3xAeiN5r_A-1-66"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21" activePane="bottomLeft" state="frozen"/>
      <selection pane="bottomLeft" activeCell="E21" sqref="E2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78" customHeight="1" x14ac:dyDescent="0.25">
      <c r="A10" s="12" t="str">
        <f>IF(OR(B10&lt;&gt;"",J10&lt;&gt;""),"IMG01","")</f>
        <v>IMG01</v>
      </c>
      <c r="B10" s="78" t="s">
        <v>190</v>
      </c>
      <c r="C10" s="20" t="str">
        <f t="shared" ref="C10:C41" si="0">IF(OR(B10&lt;&gt;"",J10&lt;&gt;""),IF($G$4="Recurso",CONCATENATE($G$4," ",$G$5),$G$4),"")</f>
        <v>Recurso F6</v>
      </c>
      <c r="D10" s="63" t="s">
        <v>191</v>
      </c>
      <c r="E10" s="63" t="s">
        <v>150</v>
      </c>
      <c r="F10" s="13" t="str">
        <f t="shared" ref="F10" ca="1" si="1">IF(OR(B10&lt;&gt;"",J10&lt;&gt;""),CONCATENATE($C$7,"_",$A10,IF($G$4="Cuaderno de Estudio","_small",CONCATENATE(IF(I10="","","n"),IF(LEFT($G$5,1)="F",".jpg",".png")))),"")</f>
        <v>CN_10_14_REC180_IMG01.jpg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04.25" customHeight="1" x14ac:dyDescent="0.25">
      <c r="A11" s="12" t="str">
        <f t="shared" ref="A11:A18" si="3">IF(OR(B11&lt;&gt;"",J11&lt;&gt;""),CONCATENATE(LEFT(A10,3),IF(MID(A10,4,2)+1&lt;10,CONCATENATE("0",MID(A10,4,2)+1))),"")</f>
        <v>IMG02</v>
      </c>
      <c r="B11" s="62" t="s">
        <v>192</v>
      </c>
      <c r="C11" s="20" t="str">
        <f t="shared" si="0"/>
        <v>Recurso F6</v>
      </c>
      <c r="D11" s="63" t="s">
        <v>193</v>
      </c>
      <c r="E11" s="63" t="s">
        <v>150</v>
      </c>
      <c r="F11" s="13" t="str">
        <f t="shared" ref="F11:F74" ca="1" si="4">IF(OR(B11&lt;&gt;"",J11&lt;&gt;""),CONCATENATE($C$7,"_",$A11,IF($G$4="Cuaderno de Estudio","_small",CONCATENATE(IF(I11="","","n"),IF(LEFT($G$5,1)="F",".jpg",".png")))),"")</f>
        <v>CN_10_14_REC180_IMG02.jpg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194</v>
      </c>
      <c r="O11" s="2" t="str">
        <f>'Definición técnica de imagenes'!A13</f>
        <v>M101</v>
      </c>
    </row>
    <row r="12" spans="1:16" s="11" customFormat="1" ht="110.25" customHeight="1" x14ac:dyDescent="0.25">
      <c r="A12" s="12" t="str">
        <f t="shared" si="3"/>
        <v>IMG03</v>
      </c>
      <c r="B12" s="78" t="s">
        <v>195</v>
      </c>
      <c r="C12" s="20" t="str">
        <f t="shared" si="0"/>
        <v>Recurso F6</v>
      </c>
      <c r="D12" s="63" t="s">
        <v>191</v>
      </c>
      <c r="E12" s="63" t="s">
        <v>150</v>
      </c>
      <c r="F12" s="13" t="str">
        <f t="shared" ca="1" si="4"/>
        <v>CN_10_14_REC180_IMG03.jpg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05" customHeight="1" x14ac:dyDescent="0.25">
      <c r="A13" s="12" t="str">
        <f t="shared" si="3"/>
        <v>IMG04</v>
      </c>
      <c r="B13" s="62" t="s">
        <v>192</v>
      </c>
      <c r="C13" s="20" t="str">
        <f t="shared" si="0"/>
        <v>Recurso F6</v>
      </c>
      <c r="D13" s="63" t="s">
        <v>193</v>
      </c>
      <c r="E13" s="63" t="s">
        <v>155</v>
      </c>
      <c r="F13" s="13" t="str">
        <f t="shared" ca="1" si="4"/>
        <v>CN_10_14_REC180_IMG04n.jpg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CN_10_14_REC180_IMG04a.jpg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197</v>
      </c>
      <c r="O13" s="2" t="str">
        <f>'Definición técnica de imagenes'!A19</f>
        <v>F4</v>
      </c>
    </row>
    <row r="14" spans="1:16" s="11" customFormat="1" ht="99" customHeight="1" x14ac:dyDescent="0.25">
      <c r="A14" s="12" t="str">
        <f t="shared" si="3"/>
        <v>IMG05</v>
      </c>
      <c r="B14" s="62" t="s">
        <v>192</v>
      </c>
      <c r="C14" s="20" t="str">
        <f t="shared" si="0"/>
        <v>Recurso F6</v>
      </c>
      <c r="D14" s="63" t="s">
        <v>193</v>
      </c>
      <c r="E14" s="63" t="s">
        <v>155</v>
      </c>
      <c r="F14" s="13" t="str">
        <f t="shared" ca="1" si="4"/>
        <v>CN_10_14_REC180_IMG05n.jpg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CN_10_14_REC180_IMG05a.jpg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196</v>
      </c>
      <c r="O14" s="2" t="str">
        <f>'Definición técnica de imagenes'!A22</f>
        <v>F6</v>
      </c>
    </row>
    <row r="15" spans="1:16" s="11" customFormat="1" ht="94.5" customHeight="1" x14ac:dyDescent="0.25">
      <c r="A15" s="12" t="str">
        <f t="shared" si="3"/>
        <v>IMG06</v>
      </c>
      <c r="B15" s="62" t="s">
        <v>192</v>
      </c>
      <c r="C15" s="20" t="str">
        <f t="shared" si="0"/>
        <v>Recurso F6</v>
      </c>
      <c r="D15" s="63" t="s">
        <v>193</v>
      </c>
      <c r="E15" s="63" t="s">
        <v>155</v>
      </c>
      <c r="F15" s="13" t="str">
        <f t="shared" ca="1" si="4"/>
        <v>CN_10_14_REC180_IMG06n.jpg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CN_10_14_REC180_IMG06a.jpg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196</v>
      </c>
      <c r="O15" s="2" t="str">
        <f>'Definición técnica de imagenes'!A24</f>
        <v>F6B</v>
      </c>
    </row>
    <row r="16" spans="1:16" s="11" customFormat="1" ht="104.25" customHeight="1" x14ac:dyDescent="0.3">
      <c r="A16" s="12" t="str">
        <f t="shared" si="3"/>
        <v>IMG07</v>
      </c>
      <c r="B16" s="62" t="s">
        <v>192</v>
      </c>
      <c r="C16" s="20" t="str">
        <f t="shared" si="0"/>
        <v>Recurso F6</v>
      </c>
      <c r="D16" s="63" t="s">
        <v>193</v>
      </c>
      <c r="E16" s="63" t="s">
        <v>155</v>
      </c>
      <c r="F16" s="13" t="str">
        <f t="shared" ca="1" si="4"/>
        <v>CN_10_14_REC180_IMG07n.jpg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CN_10_14_REC180_IMG07a.jpg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196</v>
      </c>
      <c r="O16" s="2" t="str">
        <f>'Definición técnica de imagenes'!A25</f>
        <v>F7</v>
      </c>
    </row>
    <row r="17" spans="1:15" s="11" customFormat="1" ht="97.5" customHeight="1" x14ac:dyDescent="0.25">
      <c r="A17" s="12" t="str">
        <f t="shared" si="3"/>
        <v>IMG08</v>
      </c>
      <c r="B17" s="62" t="s">
        <v>192</v>
      </c>
      <c r="C17" s="20" t="str">
        <f t="shared" si="0"/>
        <v>Recurso F6</v>
      </c>
      <c r="D17" s="63" t="s">
        <v>193</v>
      </c>
      <c r="E17" s="63" t="s">
        <v>155</v>
      </c>
      <c r="F17" s="13" t="str">
        <f t="shared" ca="1" si="4"/>
        <v>CN_10_14_REC180_IMG08n.jpg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CN_10_14_REC180_IMG08a.jpg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196</v>
      </c>
      <c r="O17" s="2" t="str">
        <f>'Definición técnica de imagenes'!A27</f>
        <v>F7B</v>
      </c>
    </row>
    <row r="18" spans="1:15" s="11" customFormat="1" ht="111.75" customHeight="1" x14ac:dyDescent="0.25">
      <c r="A18" s="12" t="str">
        <f t="shared" si="3"/>
        <v>IMG09</v>
      </c>
      <c r="B18" s="62" t="s">
        <v>192</v>
      </c>
      <c r="C18" s="20" t="str">
        <f t="shared" si="0"/>
        <v>Recurso F6</v>
      </c>
      <c r="D18" s="63" t="s">
        <v>193</v>
      </c>
      <c r="E18" s="63" t="s">
        <v>155</v>
      </c>
      <c r="F18" s="13" t="str">
        <f t="shared" ca="1" si="4"/>
        <v>CN_10_14_REC180_IMG09n.jpg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CN_10_14_REC180_IMG09a.jpg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196</v>
      </c>
      <c r="O18" s="2" t="str">
        <f>'Definición técnica de imagenes'!A30</f>
        <v>F8</v>
      </c>
    </row>
    <row r="19" spans="1:15" s="11" customFormat="1" ht="99" customHeight="1" x14ac:dyDescent="0.3">
      <c r="A19" s="12" t="str">
        <f t="shared" ref="A19:A50" si="6">IF(OR(B19&lt;&gt;"",J19&lt;&gt;""),CONCATENATE(LEFT(A18,3),IF(MID(A18,4,2)+1&lt;10,CONCATENATE("0",MID(A18,4,2)+1),MID(A18,4,2)+1)),"")</f>
        <v>IMG10</v>
      </c>
      <c r="B19" s="62" t="s">
        <v>192</v>
      </c>
      <c r="C19" s="20" t="str">
        <f t="shared" si="0"/>
        <v>Recurso F6</v>
      </c>
      <c r="D19" s="63" t="s">
        <v>193</v>
      </c>
      <c r="E19" s="63" t="s">
        <v>155</v>
      </c>
      <c r="F19" s="13" t="str">
        <f t="shared" ca="1" si="4"/>
        <v>CN_10_14_REC180_IMG10n.jpg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CN_10_14_REC180_IMG10a.jpg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t="s">
        <v>196</v>
      </c>
      <c r="O19" s="2" t="str">
        <f>'Definición técnica de imagenes'!A31</f>
        <v>F10</v>
      </c>
    </row>
    <row r="20" spans="1:15" s="11" customFormat="1" ht="105.75" customHeight="1" x14ac:dyDescent="0.25">
      <c r="A20" s="12" t="str">
        <f t="shared" si="6"/>
        <v>IMG11</v>
      </c>
      <c r="B20" s="62" t="s">
        <v>192</v>
      </c>
      <c r="C20" s="20" t="str">
        <f t="shared" si="0"/>
        <v>Recurso F6</v>
      </c>
      <c r="D20" s="63" t="s">
        <v>193</v>
      </c>
      <c r="E20" s="63" t="s">
        <v>155</v>
      </c>
      <c r="F20" s="13" t="str">
        <f t="shared" ca="1" si="4"/>
        <v>CN_10_14_REC180_IMG11n.jpg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CN_10_14_REC180_IMG11a.jpg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196</v>
      </c>
      <c r="O20" s="2" t="str">
        <f>'Definición técnica de imagenes'!A32</f>
        <v>F10B</v>
      </c>
    </row>
    <row r="21" spans="1:15" s="11" customFormat="1" ht="91.5"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273093320/stock-photo-included-electronic-kitchen-scales-on-the-isolated-background.html?src=tsKeSSHOqLSj3xAeiN5r_A-1-66"/>
    <hyperlink ref="B12" r:id="rId2" display="http://www.shutterstock.com/pic-299394512/stock-vector-volume-of-a-gas-by-displacement.html?src=iNUWHNv5xqWl53JAWkXUEg-1-23"/>
  </hyperlinks>
  <pageMargins left="0.75" right="0.75" top="1" bottom="1" header="0.5" footer="0.5"/>
  <pageSetup orientation="portrait" horizontalDpi="4294967292" verticalDpi="4294967292"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2016-06-06T21:55:17Z</dcterms:modified>
</cp:coreProperties>
</file>