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<sst xmlns="http://schemas.openxmlformats.org/spreadsheetml/2006/main" count="233" uniqueCount="157">
  <si>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</si>
  <si>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</si>
  <si>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</si>
  <si>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</si>
  <si>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</si>
  <si>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</si>
  <si>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</si>
  <si>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</si>
  <si>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</si>
  <si>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</si>
  <si>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</si>
  <si>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</si>
  <si>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</si>
  <si>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</si>
  <si>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</si>
  <si>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</si>
  <si>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</si>
  <si>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</si>
  <si>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</si>
  <si>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</si>
  <si>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</si>
  <si>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</si>
  <si>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</si>
  <si>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</si>
  <si>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</si>
  <si>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</si>
  <si>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</si>
  <si>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</si>
  <si>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</si>
  <si>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</si>
  <si>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</si>
  <si>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</si>
  <si>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</si>
  <si>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</si>
  <si>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</si>
  <si>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</si>
  <si>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</si>
  <si>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</si>
  <si>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</si>
  <si>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</si>
  <si>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</si>
  <si>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</si>
  <si>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</si>
  <si>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</si>
  <si>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</si>
  <si>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</si>
  <si>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</si>
  <si>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</si>
  <si>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</si>
  <si>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</si>
  <si>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</si>
  <si>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</si>
  <si>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</si>
  <si>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</si>
  <si>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</si>
  <si>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</si>
  <si>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</si>
  <si>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</si>
  <si>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</si>
  <si>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</si>
  <si>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</si>
  <si>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</si>
  <si>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</si>
  <si>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</si>
  <si>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</si>
  <si>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</si>
  <si>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</si>
  <si>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</si>
  <si>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</si>
  <si>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</si>
  <si>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</si>
  <si>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</si>
  <si>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</si>
  <si>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</si>
  <si>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</si>
  <si>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</si>
  <si>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</si>
  <si>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</si>
  <si>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</si>
  <si>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</si>
  <si>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</si>
  <si>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</si>
  <si>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</si>
  <si>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</si>
  <si>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</si>
  <si>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</si>
  <si>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</si>
  <si>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</si>
  <si>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</si>
  <si>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</si>
  <si>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</si>
  <si>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</si>
  <si>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</si>
  <si>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</si>
  <si>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</si>
  <si>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</si>
  <si>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</si>
  <si>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</si>
  <si>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</si>
  <si>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</si>
  <si>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</si>
  <si>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</si>
  <si>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</si>
  <si>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</si>
  <si>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</si>
  <si>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</si>
  <si>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</si>
  <si>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</si>
  <si>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</si>
  <si>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</si>
  <si>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</si>
  <si>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</si>
  <si>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</si>
  <si>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</si>
  <si>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</si>
  <si>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</si>
  <si>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</si>
  <si>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</si>
  <si>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</si>
  <si>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</si>
  <si>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</si>
  <si>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</si>
  <si>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</si>
  <si>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</si>
  <si>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</si>
  <si>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</si>
  <si>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</si>
  <si>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</si>
  <si>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</si>
  <si>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</si>
  <si>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</si>
  <si>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</si>
  <si>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</si>
  <si>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</si>
  <si>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</si>
  <si>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</si>
  <si>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</si>
  <si>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</si>
  <si>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</si>
  <si>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</si>
  <si>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</si>
  <si>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</si>
  <si>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</si>
  <si>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</si>
  <si>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</si>
  <si>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disoluciones iónicas</t>
  </si>
  <si>
    <t>Lyz Marcela Bernal Gómez</t>
  </si>
  <si>
    <t>CN_11_09_REC90</t>
  </si>
  <si>
    <t xml:space="preserve">
Código Shutterstock 250580998
</t>
  </si>
  <si>
    <t>Fotografía</t>
  </si>
  <si>
    <t>Fotografía de experimentadores con instrumentos de laboratorio</t>
  </si>
  <si>
    <t>Código Shutterstock 125739554</t>
  </si>
  <si>
    <t>Conglomerado de material de laboratorio</t>
  </si>
  <si>
    <t>Código Shutterstock 214195075</t>
  </si>
  <si>
    <t>Repollo morado en pedazos</t>
  </si>
  <si>
    <t>Código Shutterstock 80122426</t>
  </si>
  <si>
    <t>Niña adicionando indicador a unos tubos de ensayo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</si>
</sst>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9" fillId="0" borderId="5" xfId="0" applyFont="1" applyFill="1" applyBorder="1" applyAlignment="1">
      <alignment vertical="top" wrapText="1"/>
    </xf>
    <xf numFmtId="0" fontId="22" fillId="0" borderId="0" xfId="0" applyFont="1" applyAlignment="1">
      <alignment vertical="center" wrapText="1"/>
    </xf>
    <xf numFmtId="0" fontId="14" fillId="0" borderId="5" xfId="0" applyFont="1" applyBorder="1" applyAlignment="1">
      <alignment vertical="top"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222251</xdr:colOff>
      <xdr:row>9</xdr:row>
      <xdr:rowOff>426141</xdr:rowOff>
    </xdr:from>
    <xdr:to>
      <xdr:col>9</xdr:col>
      <xdr:colOff>1833172</xdr:colOff>
      <xdr:row>9</xdr:row>
      <xdr:rowOff>1571889</xdr:rowOff>
    </xdr:to>
    <xdr:pic>
      <xdr:nvPicPr>
        <xdr:cNvPr id="2" name="Imagen 1"/>
        <xdr:cNvPicPr>
          <a:picLocks noChangeAspect="1"/>
        </xdr:cNvPicPr>
      </xdr:nvPicPr>
      <xdr:blipFill>
        <a:blip xmlns:r="http://schemas.openxmlformats.org/officeDocument/2006/relationships" r:embed="rId1"/>
        <a:stretch>
          <a:fillRect/>
        </a:stretch>
      </xdr:blipFill>
      <xdr:spPr>
        <a:xfrm>
          <a:off x="13922376" y="2378766"/>
          <a:ext cx="1610921" cy="1145748"/>
        </a:xfrm>
        <a:prstGeom prst="rect">
          <a:avLst/>
        </a:prstGeom>
      </xdr:spPr>
    </xdr:pic>
    <xdr:clientData/>
  </xdr:twoCellAnchor>
  <xdr:twoCellAnchor editAs="oneCell">
    <xdr:from>
      <xdr:col>9</xdr:col>
      <xdr:colOff>71438</xdr:colOff>
      <xdr:row>10</xdr:row>
      <xdr:rowOff>165647</xdr:rowOff>
    </xdr:from>
    <xdr:to>
      <xdr:col>9</xdr:col>
      <xdr:colOff>1539875</xdr:colOff>
      <xdr:row>10</xdr:row>
      <xdr:rowOff>1210055</xdr:rowOff>
    </xdr:to>
    <xdr:pic>
      <xdr:nvPicPr>
        <xdr:cNvPr id="3" name="Imagen 2"/>
        <xdr:cNvPicPr>
          <a:picLocks noChangeAspect="1"/>
        </xdr:cNvPicPr>
      </xdr:nvPicPr>
      <xdr:blipFill>
        <a:blip xmlns:r="http://schemas.openxmlformats.org/officeDocument/2006/relationships" r:embed="rId2"/>
        <a:stretch>
          <a:fillRect/>
        </a:stretch>
      </xdr:blipFill>
      <xdr:spPr>
        <a:xfrm>
          <a:off x="13771563" y="3745460"/>
          <a:ext cx="1468437" cy="1044408"/>
        </a:xfrm>
        <a:prstGeom prst="rect">
          <a:avLst/>
        </a:prstGeom>
      </xdr:spPr>
    </xdr:pic>
    <xdr:clientData/>
  </xdr:twoCellAnchor>
  <xdr:twoCellAnchor editAs="oneCell">
    <xdr:from>
      <xdr:col>9</xdr:col>
      <xdr:colOff>162107</xdr:colOff>
      <xdr:row>11</xdr:row>
      <xdr:rowOff>230187</xdr:rowOff>
    </xdr:from>
    <xdr:to>
      <xdr:col>9</xdr:col>
      <xdr:colOff>2087173</xdr:colOff>
      <xdr:row>11</xdr:row>
      <xdr:rowOff>1654133</xdr:rowOff>
    </xdr:to>
    <xdr:pic>
      <xdr:nvPicPr>
        <xdr:cNvPr id="4" name="Imagen 3"/>
        <xdr:cNvPicPr>
          <a:picLocks noChangeAspect="1"/>
        </xdr:cNvPicPr>
      </xdr:nvPicPr>
      <xdr:blipFill>
        <a:blip xmlns:r="http://schemas.openxmlformats.org/officeDocument/2006/relationships" r:embed="rId3"/>
        <a:stretch>
          <a:fillRect/>
        </a:stretch>
      </xdr:blipFill>
      <xdr:spPr>
        <a:xfrm>
          <a:off x="13862232" y="5056187"/>
          <a:ext cx="1925066" cy="1423946"/>
        </a:xfrm>
        <a:prstGeom prst="rect">
          <a:avLst/>
        </a:prstGeom>
      </xdr:spPr>
    </xdr:pic>
    <xdr:clientData/>
  </xdr:twoCellAnchor>
  <xdr:twoCellAnchor editAs="oneCell">
    <xdr:from>
      <xdr:col>9</xdr:col>
      <xdr:colOff>198438</xdr:colOff>
      <xdr:row>12</xdr:row>
      <xdr:rowOff>349249</xdr:rowOff>
    </xdr:from>
    <xdr:to>
      <xdr:col>9</xdr:col>
      <xdr:colOff>1754188</xdr:colOff>
      <xdr:row>12</xdr:row>
      <xdr:rowOff>1476375</xdr:rowOff>
    </xdr:to>
    <xdr:pic>
      <xdr:nvPicPr>
        <xdr:cNvPr id="5" name="Imagen 4" descr="http://thumb1.shutterstock.com/display_pic_with_logo/519289/519289,1309346733,4/stock-photo-cute-little-girl-playing-with-chemistry-using-different-indicators-lakmus-and-btb-to-produce-80122426.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98563" y="6881812"/>
          <a:ext cx="1555750" cy="112712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2" sqref="C1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92" t="s">
        <v>22</v>
      </c>
      <c r="D2" s="93"/>
      <c r="F2" s="85" t="s">
        <v>0</v>
      </c>
      <c r="G2" s="86"/>
      <c r="H2" s="55"/>
      <c r="I2" s="55"/>
      <c r="J2" s="16"/>
    </row>
    <row r="3" spans="1:16" ht="15.75" x14ac:dyDescent="0.25">
      <c r="A3" s="1"/>
      <c r="B3" s="4" t="s">
        <v>8</v>
      </c>
      <c r="C3" s="94">
        <v>11</v>
      </c>
      <c r="D3" s="95"/>
      <c r="F3" s="87"/>
      <c r="G3" s="88"/>
      <c r="H3" s="55"/>
      <c r="I3" s="55"/>
      <c r="J3" s="16"/>
    </row>
    <row r="4" spans="1:16" ht="16.5" x14ac:dyDescent="0.3">
      <c r="A4" s="1"/>
      <c r="B4" s="4" t="s">
        <v>54</v>
      </c>
      <c r="C4" s="94" t="s">
        <v>145</v>
      </c>
      <c r="D4" s="95"/>
      <c r="E4" s="5"/>
      <c r="F4" s="54" t="s">
        <v>55</v>
      </c>
      <c r="G4" s="53" t="s">
        <v>56</v>
      </c>
      <c r="H4" s="55"/>
      <c r="I4" s="55"/>
      <c r="J4" s="16"/>
      <c r="K4" s="16"/>
    </row>
    <row r="5" spans="1:16" ht="16.5" thickBot="1" x14ac:dyDescent="0.3">
      <c r="A5" s="1"/>
      <c r="B5" s="6" t="s">
        <v>1</v>
      </c>
      <c r="C5" s="96" t="s">
        <v>146</v>
      </c>
      <c r="D5" s="97"/>
      <c r="E5" s="5"/>
      <c r="F5" s="52" t="str">
        <f>IF(G4="Recurso","Motor del recurso","")</f>
        <v>Motor del recurso</v>
      </c>
      <c r="G5" s="52" t="s">
        <v>98</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147</v>
      </c>
      <c r="D7" s="38" t="s">
        <v>39</v>
      </c>
      <c r="F7" s="1"/>
      <c r="G7" s="1"/>
      <c r="H7" s="1"/>
      <c r="I7" s="1"/>
      <c r="J7" s="16"/>
      <c r="K7" s="16"/>
    </row>
    <row r="8" spans="1:16" s="9" customFormat="1" ht="16.5" thickBot="1" x14ac:dyDescent="0.3">
      <c r="A8" s="10"/>
      <c r="B8" s="10"/>
      <c r="C8" s="10"/>
      <c r="D8" s="11"/>
      <c r="E8" s="11"/>
      <c r="F8" s="89" t="s">
        <v>62</v>
      </c>
      <c r="G8" s="90"/>
      <c r="H8" s="90"/>
      <c r="I8" s="91"/>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28.25" customHeight="1" x14ac:dyDescent="0.25">
      <c r="A10" s="13">
        <v>1</v>
      </c>
      <c r="B10" s="79" t="s">
        <v>148</v>
      </c>
      <c r="C10" s="27" t="str">
        <f>IF(OR(B10&lt;&gt;"",J10&lt;&gt;""),IF($G$4="Recurso",CONCATENATE($G$4," ",$G$5),$G$4),"")</f>
        <v>Recurso F13</v>
      </c>
      <c r="D10" s="14" t="s">
        <v>149</v>
      </c>
      <c r="E10" s="14"/>
      <c r="F10" s="14" t="str">
        <f>IF(OR(B10&lt;&gt;"",J10&lt;&gt;""),CONCATENATE($C$7,"_",$A10,IF($G$4="Cuaderno de Estudio","_small",CONCATENATE(IF(I10="","","n"),IF(LEFT($G$5,1)="F",".jpg",".png")))),"")</f>
        <v>CN_11_09_REC90_1.jpg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t="s">
        <v>150</v>
      </c>
      <c r="K10" s="19"/>
    </row>
    <row r="11" spans="1:16" s="12" customFormat="1" ht="98.25" customHeight="1" x14ac:dyDescent="0.25">
      <c r="A11" s="13">
        <v>2</v>
      </c>
      <c r="B11" s="84" t="s">
        <v>151</v>
      </c>
      <c r="C11" s="27" t="str">
        <f t="shared" ref="C11:C22" si="0">IF(OR(B11&lt;&gt;"",J11&lt;&gt;""),IF($G$4="Recurso",CONCATENATE($G$4," ",$G$5),$G$4),"")</f>
        <v>Recurso F13</v>
      </c>
      <c r="D11" s="14" t="s">
        <v>149</v>
      </c>
      <c r="E11" s="14"/>
      <c r="F11" s="14" t="str">
        <f t="shared" ref="F11:F74" si="1">IF(OR(B11&lt;&gt;"",J11&lt;&gt;""),CONCATENATE($C$7,"_",$A11,IF($G$4="Cuaderno de Estudio","_small",CONCATENATE(IF(I11="","","n"),IF(LEFT($G$5,1)="F",".jpg",".png")))),"")</f>
        <v>CN_11_09_REC90_2.jpg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83" t="s">
        <v>152</v>
      </c>
      <c r="K11" s="15"/>
    </row>
    <row r="12" spans="1:16" s="12" customFormat="1" ht="134.25" customHeight="1" x14ac:dyDescent="0.25">
      <c r="A12" s="13">
        <v>3</v>
      </c>
      <c r="B12" s="84" t="s">
        <v>153</v>
      </c>
      <c r="C12" s="27" t="str">
        <f t="shared" si="0"/>
        <v>Recurso F13</v>
      </c>
      <c r="D12" s="80" t="s">
        <v>149</v>
      </c>
      <c r="E12" s="14"/>
      <c r="F12" s="14" t="str">
        <f t="shared" si="1"/>
        <v>CN_11_09_REC90_3.jpg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83" t="s">
        <v>154</v>
      </c>
      <c r="K12" s="19"/>
    </row>
    <row r="13" spans="1:16" s="12" customFormat="1" ht="120.75" customHeight="1" x14ac:dyDescent="0.25">
      <c r="A13" s="13">
        <v>4</v>
      </c>
      <c r="B13" s="82" t="s">
        <v>155</v>
      </c>
      <c r="C13" s="27" t="str">
        <f t="shared" si="0"/>
        <v>Recurso F13</v>
      </c>
      <c r="D13" s="80" t="s">
        <v>149</v>
      </c>
      <c r="E13" s="14"/>
      <c r="F13" s="14" t="str">
        <f t="shared" si="1"/>
        <v>CN_11_09_REC90_4.jpg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83" t="s">
        <v>156</v>
      </c>
      <c r="K13" s="19"/>
    </row>
    <row r="14" spans="1:16" s="12" customFormat="1" x14ac:dyDescent="0.25">
      <c r="A14" s="13" t="str">
        <f t="shared" ref="A14: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100" t="s">
        <v>38</v>
      </c>
      <c r="B1" s="101"/>
      <c r="C1" s="101"/>
      <c r="D1" s="101"/>
      <c r="E1" s="101"/>
      <c r="F1" s="102"/>
    </row>
    <row r="2" spans="1:11" x14ac:dyDescent="0.25">
      <c r="A2" s="45" t="s">
        <v>42</v>
      </c>
      <c r="B2" s="46"/>
      <c r="C2" s="103" t="s">
        <v>13</v>
      </c>
      <c r="D2" s="104"/>
      <c r="E2" s="105"/>
      <c r="F2" s="47"/>
    </row>
    <row r="3" spans="1:11" ht="63" x14ac:dyDescent="0.25">
      <c r="A3" s="48" t="s">
        <v>43</v>
      </c>
      <c r="B3" s="46"/>
      <c r="C3" s="109" t="s">
        <v>14</v>
      </c>
      <c r="D3" s="110"/>
      <c r="E3" s="111"/>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2" t="str">
        <f>CONCATENATE(H21,"_",I21,"_",J21,"_CO")</f>
        <v>LE_07_04_CO</v>
      </c>
      <c r="E5" s="113"/>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8" t="str">
        <f>CONCATENATE("SolicitudGrafica_",D5,".xls")</f>
        <v>SolicitudGrafica_LE_07_04_CO.xls</v>
      </c>
      <c r="E7" s="98"/>
      <c r="F7" s="99"/>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100" t="s">
        <v>41</v>
      </c>
      <c r="B13" s="101"/>
      <c r="C13" s="101"/>
      <c r="D13" s="101"/>
      <c r="E13" s="101"/>
      <c r="F13" s="102"/>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3" t="s">
        <v>49</v>
      </c>
      <c r="D15" s="104"/>
      <c r="E15" s="104"/>
      <c r="F15" s="105"/>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6" t="str">
        <f>CONCATENATE(H21,"_",I21,"_",J21,"_",K45)</f>
        <v>LE_07_04_REC10</v>
      </c>
      <c r="E17" s="107"/>
      <c r="F17" s="108"/>
      <c r="J17" s="37">
        <v>14</v>
      </c>
      <c r="K17" s="37">
        <v>14</v>
      </c>
    </row>
    <row r="18" spans="1:11" ht="79.5" thickBot="1" x14ac:dyDescent="0.3">
      <c r="A18" s="48" t="s">
        <v>48</v>
      </c>
      <c r="B18" s="46"/>
      <c r="C18" s="77" t="s">
        <v>128</v>
      </c>
      <c r="D18" s="98" t="str">
        <f>CONCATENATE("SolicitudGrafica_",D17,".xls")</f>
        <v>SolicitudGrafica_LE_07_04_REC10.xls</v>
      </c>
      <c r="E18" s="98"/>
      <c r="F18" s="99"/>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4" t="s">
        <v>56</v>
      </c>
      <c r="B1" s="114" t="s">
        <v>63</v>
      </c>
      <c r="C1" s="114" t="s">
        <v>64</v>
      </c>
      <c r="D1" s="114" t="s">
        <v>5</v>
      </c>
      <c r="E1" s="114" t="s">
        <v>65</v>
      </c>
      <c r="F1" s="114" t="s">
        <v>66</v>
      </c>
      <c r="G1" s="114" t="s">
        <v>67</v>
      </c>
      <c r="H1" s="115" t="s">
        <v>68</v>
      </c>
      <c r="I1" s="115"/>
      <c r="J1" s="115"/>
    </row>
    <row r="2" spans="1:11" x14ac:dyDescent="0.25">
      <c r="A2" s="114"/>
      <c r="B2" s="114"/>
      <c r="C2" s="114"/>
      <c r="D2" s="114"/>
      <c r="E2" s="114"/>
      <c r="F2" s="114"/>
      <c r="G2" s="114"/>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2015-03-12T19:39:43Z</dcterms:modified>
</cp:coreProperties>
</file>