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showInkAnnotation="0" codeName="ThisWorkbook" autoCompressPictures="0"/>
  <mc:AlternateContent xmlns:mc="http://schemas.openxmlformats.org/markup-compatibility/2006">
    <mc:Choice Requires="x15">
      <x15ac:absPath xmlns:x15ac="http://schemas.microsoft.com/office/spreadsheetml/2010/11/ac" url="C:\Users\user\Documents\GitHub\CienciasNaturales\fuentes\contenidos\grado10\guion0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7470" windowHeight="44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15" i="1"/>
  <c r="H14" i="1"/>
  <c r="H13" i="1"/>
  <c r="H12" i="1"/>
  <c r="H11" i="1"/>
  <c r="K45" i="2"/>
  <c r="J21" i="2"/>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D5" i="2" l="1"/>
  <c r="D7" i="2" s="1"/>
  <c r="F11" i="1"/>
  <c r="G11" i="1" s="1"/>
  <c r="H10" i="1"/>
  <c r="A13" i="1"/>
  <c r="F13" i="1" s="1"/>
  <c r="G13" i="1" s="1"/>
  <c r="F10" i="1"/>
  <c r="G10" i="1" s="1"/>
  <c r="A14" i="1" l="1"/>
  <c r="F14" i="1" s="1"/>
  <c r="G14" i="1" s="1"/>
  <c r="A15" i="1" l="1"/>
  <c r="F15" i="1" s="1"/>
  <c r="G15" i="1" s="1"/>
  <c r="A16" i="1" l="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comments1.xml><?xml version="1.0" encoding="utf-8"?>
<comments xmlns="http://schemas.openxmlformats.org/spreadsheetml/2006/main">
  <authors>
    <author>Adriana Rodriguez</author>
  </authors>
  <commentList>
    <comment ref="F3" authorId="0" shapeId="0">
      <text>
        <r>
          <rPr>
            <sz val="9"/>
            <color indexed="81"/>
            <rFont val="Tahoma"/>
            <family val="2"/>
          </rPr>
          <t xml:space="preserve">Fecha: 8 de junio de 2016
</t>
        </r>
      </text>
    </comment>
  </commentList>
</comments>
</file>

<file path=xl/sharedStrings.xml><?xml version="1.0" encoding="utf-8"?>
<sst xmlns="http://schemas.openxmlformats.org/spreadsheetml/2006/main" count="409" uniqueCount="205">
  <si>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</si>
  <si>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</si>
  <si>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</si>
  <si>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</si>
  <si>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</si>
  <si>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</si>
  <si>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</si>
  <si>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</si>
  <si>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</si>
  <si>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</si>
  <si>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</si>
  <si>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</si>
  <si>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</si>
  <si>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</si>
  <si>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</si>
  <si>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</si>
  <si>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</si>
  <si>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</si>
  <si>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</si>
  <si>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</si>
  <si>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</si>
  <si>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</si>
  <si>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</si>
  <si>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</si>
  <si>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</si>
  <si>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</si>
  <si>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</si>
  <si>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</si>
  <si>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</si>
  <si>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</si>
  <si>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</si>
  <si>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</si>
  <si>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</si>
  <si>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</si>
  <si>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</si>
  <si>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</si>
  <si>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</si>
  <si>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</si>
  <si>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</si>
  <si>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</si>
  <si>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</si>
  <si>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</si>
  <si>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</si>
  <si>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</si>
  <si>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</si>
  <si>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</si>
  <si>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</si>
  <si>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</si>
  <si>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</si>
  <si>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</si>
  <si>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</si>
  <si>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</si>
  <si>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</si>
  <si>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</si>
  <si>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</si>
  <si>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</si>
  <si>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</si>
  <si>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</si>
  <si>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</si>
  <si>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</si>
  <si>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</si>
  <si>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</si>
  <si>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</si>
  <si>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</si>
  <si>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</si>
  <si>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</si>
  <si>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</si>
  <si>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</si>
  <si>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</si>
  <si>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</si>
  <si>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</si>
  <si>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</si>
  <si>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</si>
  <si>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</si>
  <si>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</si>
  <si>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</si>
  <si>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</si>
  <si>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</si>
  <si>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</si>
  <si>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</si>
  <si>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</si>
  <si>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</si>
  <si>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</si>
  <si>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</si>
  <si>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</si>
  <si>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</si>
  <si>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</si>
  <si>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</si>
  <si>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</si>
  <si>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</si>
  <si>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</si>
  <si>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</si>
  <si>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</si>
  <si>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</si>
  <si>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</si>
  <si>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</si>
  <si>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</si>
  <si>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</si>
  <si>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</si>
  <si>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</si>
  <si>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</si>
  <si>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</si>
  <si>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</si>
  <si>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</si>
  <si>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</si>
  <si>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</si>
  <si>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</si>
  <si>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</si>
  <si>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</si>
  <si>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</si>
  <si>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</si>
  <si>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</si>
  <si>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</si>
  <si>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</si>
  <si>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</si>
  <si>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</si>
  <si>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</si>
  <si>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</si>
  <si>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</si>
  <si>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</si>
  <si>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</si>
  <si>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</si>
  <si>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</si>
  <si>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</si>
  <si>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</si>
  <si>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</si>
  <si>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</si>
  <si>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</si>
  <si>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</si>
  <si>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</si>
  <si>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</si>
  <si>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</si>
  <si>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</si>
  <si>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</si>
  <si>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</si>
  <si>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</si>
  <si>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</si>
  <si>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</si>
  <si>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</si>
  <si>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</si>
  <si>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</si>
  <si>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</si>
  <si>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</si>
  <si>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</si>
  <si>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</si>
  <si>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</si>
  <si>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</si>
  <si>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</si>
  <si>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</si>
  <si>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</si>
  <si>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</si>
  <si>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</si>
  <si>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</si>
  <si>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</si>
  <si>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</si>
  <si>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</si>
  <si>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</si>
  <si>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</si>
  <si>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</si>
  <si>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</si>
  <si>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</si>
  <si>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</si>
  <si>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</si>
  <si>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</si>
  <si>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</si>
  <si>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</si>
  <si>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</si>
  <si>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</si>
  <si>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</si>
  <si>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</si>
  <si>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</si>
  <si>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</si>
  <si>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</si>
  <si>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</si>
  <si>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</si>
  <si>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</si>
  <si>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</si>
  <si>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</si>
  <si>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</si>
  <si>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</si>
  <si>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</si>
  <si>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</si>
  <si>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</si>
  <si>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</si>
  <si>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</si>
  <si>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</si>
  <si>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</si>
  <si>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GARCIA</t>
  </si>
  <si>
    <t>Ilustración</t>
  </si>
  <si>
    <t>JUGADOR DE TENIS</t>
  </si>
  <si>
    <t>ACCIDENTE</t>
  </si>
  <si>
    <t>BOLAS DE BILLAR</t>
  </si>
  <si>
    <t>BOMBILLO</t>
  </si>
  <si>
    <t>CHOQUE</t>
  </si>
  <si>
    <t>ESFERAS</t>
  </si>
  <si>
    <t>BILLAR</t>
  </si>
  <si>
    <t>BOLA DE DEMOLICION</t>
  </si>
  <si>
    <t>BALA</t>
  </si>
  <si>
    <t>DISPARO</t>
  </si>
  <si>
    <t>CARROS</t>
  </si>
  <si>
    <t>CHOQUE DE ESFERAS</t>
  </si>
  <si>
    <t>ACCIDENTE VEHICULAR</t>
  </si>
  <si>
    <t>FÍSICA</t>
  </si>
  <si>
    <t>IMPULSO Y MOMENTO LINEAL</t>
  </si>
  <si>
    <t>CN_10_06_REC100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</si>
</sst>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Tahoma"/>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10</xdr:col>
      <xdr:colOff>1</xdr:colOff>
      <xdr:row>9</xdr:row>
      <xdr:rowOff>1</xdr:rowOff>
    </xdr:from>
    <xdr:to>
      <xdr:col>10</xdr:col>
      <xdr:colOff>1922778</xdr:colOff>
      <xdr:row>9</xdr:row>
      <xdr:rowOff>1397000</xdr:rowOff>
    </xdr:to>
    <xdr:pic>
      <xdr:nvPicPr>
        <xdr:cNvPr id="2052" name="Picture 4"/>
        <xdr:cNvPicPr>
          <a:picLocks noChangeAspect="1" noChangeArrowheads="1"/>
        </xdr:cNvPicPr>
      </xdr:nvPicPr>
      <xdr:blipFill>
        <a:blip xmlns:r="http://schemas.openxmlformats.org/officeDocument/2006/relationships" r:embed="rId1"/>
        <a:srcRect/>
        <a:stretch>
          <a:fillRect/>
        </a:stretch>
      </xdr:blipFill>
      <xdr:spPr bwMode="auto">
        <a:xfrm>
          <a:off x="16361834" y="2148418"/>
          <a:ext cx="1922777" cy="1396999"/>
        </a:xfrm>
        <a:prstGeom prst="rect">
          <a:avLst/>
        </a:prstGeom>
        <a:noFill/>
        <a:ln w="1">
          <a:noFill/>
          <a:miter lim="800000"/>
          <a:headEnd/>
          <a:tailEnd type="none" w="med" len="med"/>
        </a:ln>
        <a:effectLst/>
      </xdr:spPr>
    </xdr:pic>
    <xdr:clientData/>
  </xdr:twoCellAnchor>
  <xdr:twoCellAnchor editAs="oneCell">
    <xdr:from>
      <xdr:col>9</xdr:col>
      <xdr:colOff>2656415</xdr:colOff>
      <xdr:row>10</xdr:row>
      <xdr:rowOff>0</xdr:rowOff>
    </xdr:from>
    <xdr:to>
      <xdr:col>10</xdr:col>
      <xdr:colOff>2075548</xdr:colOff>
      <xdr:row>10</xdr:row>
      <xdr:rowOff>1365250</xdr:rowOff>
    </xdr:to>
    <xdr:pic>
      <xdr:nvPicPr>
        <xdr:cNvPr id="5" name="4 Imagen" descr="stock-vector-car-crash-with-two-cars-front-collide-hit-vector-illustration-cartoon-222123340.jpg"/>
        <xdr:cNvPicPr>
          <a:picLocks noChangeAspect="1"/>
        </xdr:cNvPicPr>
      </xdr:nvPicPr>
      <xdr:blipFill>
        <a:blip xmlns:r="http://schemas.openxmlformats.org/officeDocument/2006/relationships" r:embed="rId2"/>
        <a:stretch>
          <a:fillRect/>
        </a:stretch>
      </xdr:blipFill>
      <xdr:spPr>
        <a:xfrm>
          <a:off x="16361832" y="3608917"/>
          <a:ext cx="2075549" cy="1365250"/>
        </a:xfrm>
        <a:prstGeom prst="rect">
          <a:avLst/>
        </a:prstGeom>
      </xdr:spPr>
    </xdr:pic>
    <xdr:clientData/>
  </xdr:twoCellAnchor>
  <xdr:twoCellAnchor editAs="oneCell">
    <xdr:from>
      <xdr:col>10</xdr:col>
      <xdr:colOff>0</xdr:colOff>
      <xdr:row>10</xdr:row>
      <xdr:rowOff>1587499</xdr:rowOff>
    </xdr:from>
    <xdr:to>
      <xdr:col>10</xdr:col>
      <xdr:colOff>1775371</xdr:colOff>
      <xdr:row>11</xdr:row>
      <xdr:rowOff>1333500</xdr:rowOff>
    </xdr:to>
    <xdr:pic>
      <xdr:nvPicPr>
        <xdr:cNvPr id="6" name="5 Imagen" descr="stock-photo-billiard-balls-in-movement-27262123.jpg"/>
        <xdr:cNvPicPr>
          <a:picLocks noChangeAspect="1"/>
        </xdr:cNvPicPr>
      </xdr:nvPicPr>
      <xdr:blipFill>
        <a:blip xmlns:r="http://schemas.openxmlformats.org/officeDocument/2006/relationships" r:embed="rId3"/>
        <a:stretch>
          <a:fillRect/>
        </a:stretch>
      </xdr:blipFill>
      <xdr:spPr>
        <a:xfrm>
          <a:off x="16361833" y="5196416"/>
          <a:ext cx="1775371" cy="1333501"/>
        </a:xfrm>
        <a:prstGeom prst="rect">
          <a:avLst/>
        </a:prstGeom>
      </xdr:spPr>
    </xdr:pic>
    <xdr:clientData/>
  </xdr:twoCellAnchor>
  <xdr:twoCellAnchor editAs="oneCell">
    <xdr:from>
      <xdr:col>10</xdr:col>
      <xdr:colOff>0</xdr:colOff>
      <xdr:row>12</xdr:row>
      <xdr:rowOff>0</xdr:rowOff>
    </xdr:from>
    <xdr:to>
      <xdr:col>10</xdr:col>
      <xdr:colOff>1005417</xdr:colOff>
      <xdr:row>12</xdr:row>
      <xdr:rowOff>1050102</xdr:rowOff>
    </xdr:to>
    <xdr:pic>
      <xdr:nvPicPr>
        <xdr:cNvPr id="7" name="6 Imagen" descr="stock-vector-mathematical-equations-and-formulas-around-the-light-bulb-on-white-background-vector-illustration-359044832.jpg"/>
        <xdr:cNvPicPr>
          <a:picLocks noChangeAspect="1"/>
        </xdr:cNvPicPr>
      </xdr:nvPicPr>
      <xdr:blipFill>
        <a:blip xmlns:r="http://schemas.openxmlformats.org/officeDocument/2006/relationships" r:embed="rId4"/>
        <a:stretch>
          <a:fillRect/>
        </a:stretch>
      </xdr:blipFill>
      <xdr:spPr>
        <a:xfrm>
          <a:off x="16361833" y="6582833"/>
          <a:ext cx="1005417" cy="1050102"/>
        </a:xfrm>
        <a:prstGeom prst="rect">
          <a:avLst/>
        </a:prstGeom>
      </xdr:spPr>
    </xdr:pic>
    <xdr:clientData/>
  </xdr:twoCellAnchor>
  <xdr:twoCellAnchor editAs="oneCell">
    <xdr:from>
      <xdr:col>9</xdr:col>
      <xdr:colOff>2656415</xdr:colOff>
      <xdr:row>12</xdr:row>
      <xdr:rowOff>1100666</xdr:rowOff>
    </xdr:from>
    <xdr:to>
      <xdr:col>10</xdr:col>
      <xdr:colOff>1642240</xdr:colOff>
      <xdr:row>13</xdr:row>
      <xdr:rowOff>1058332</xdr:rowOff>
    </xdr:to>
    <xdr:pic>
      <xdr:nvPicPr>
        <xdr:cNvPr id="8" name="7 Imagen" descr="stock-vector-car-accident-167127968.jpg"/>
        <xdr:cNvPicPr>
          <a:picLocks noChangeAspect="1"/>
        </xdr:cNvPicPr>
      </xdr:nvPicPr>
      <xdr:blipFill>
        <a:blip xmlns:r="http://schemas.openxmlformats.org/officeDocument/2006/relationships" r:embed="rId5"/>
        <a:stretch>
          <a:fillRect/>
        </a:stretch>
      </xdr:blipFill>
      <xdr:spPr>
        <a:xfrm>
          <a:off x="16361832" y="7683499"/>
          <a:ext cx="1642241" cy="1058333"/>
        </a:xfrm>
        <a:prstGeom prst="rect">
          <a:avLst/>
        </a:prstGeom>
      </xdr:spPr>
    </xdr:pic>
    <xdr:clientData/>
  </xdr:twoCellAnchor>
  <xdr:twoCellAnchor editAs="oneCell">
    <xdr:from>
      <xdr:col>10</xdr:col>
      <xdr:colOff>0</xdr:colOff>
      <xdr:row>14</xdr:row>
      <xdr:rowOff>0</xdr:rowOff>
    </xdr:from>
    <xdr:to>
      <xdr:col>10</xdr:col>
      <xdr:colOff>1788584</xdr:colOff>
      <xdr:row>14</xdr:row>
      <xdr:rowOff>1085074</xdr:rowOff>
    </xdr:to>
    <xdr:pic>
      <xdr:nvPicPr>
        <xdr:cNvPr id="9" name="8 Imagen" descr="stock-vector-two-cars-involved-in-a-car-wreck-comic-style-illustration-isolated-on-a-white-background-361133723.jpg"/>
        <xdr:cNvPicPr>
          <a:picLocks noChangeAspect="1"/>
        </xdr:cNvPicPr>
      </xdr:nvPicPr>
      <xdr:blipFill>
        <a:blip xmlns:r="http://schemas.openxmlformats.org/officeDocument/2006/relationships" r:embed="rId6"/>
        <a:stretch>
          <a:fillRect/>
        </a:stretch>
      </xdr:blipFill>
      <xdr:spPr>
        <a:xfrm>
          <a:off x="16361833" y="8900583"/>
          <a:ext cx="1788584" cy="1085074"/>
        </a:xfrm>
        <a:prstGeom prst="rect">
          <a:avLst/>
        </a:prstGeom>
      </xdr:spPr>
    </xdr:pic>
    <xdr:clientData/>
  </xdr:twoCellAnchor>
  <xdr:twoCellAnchor editAs="oneCell">
    <xdr:from>
      <xdr:col>10</xdr:col>
      <xdr:colOff>0</xdr:colOff>
      <xdr:row>14</xdr:row>
      <xdr:rowOff>1100666</xdr:rowOff>
    </xdr:from>
    <xdr:to>
      <xdr:col>10</xdr:col>
      <xdr:colOff>1809750</xdr:colOff>
      <xdr:row>15</xdr:row>
      <xdr:rowOff>1178348</xdr:rowOff>
    </xdr:to>
    <xdr:pic>
      <xdr:nvPicPr>
        <xdr:cNvPr id="10" name="9 Imagen" descr="stock-photo-newton-s-cradle-with-red-ball-moving-fast-on-white-background-278241767.jpg"/>
        <xdr:cNvPicPr>
          <a:picLocks noChangeAspect="1"/>
        </xdr:cNvPicPr>
      </xdr:nvPicPr>
      <xdr:blipFill>
        <a:blip xmlns:r="http://schemas.openxmlformats.org/officeDocument/2006/relationships" r:embed="rId7"/>
        <a:stretch>
          <a:fillRect/>
        </a:stretch>
      </xdr:blipFill>
      <xdr:spPr>
        <a:xfrm>
          <a:off x="16361833" y="10001249"/>
          <a:ext cx="1809750" cy="1178349"/>
        </a:xfrm>
        <a:prstGeom prst="rect">
          <a:avLst/>
        </a:prstGeom>
      </xdr:spPr>
    </xdr:pic>
    <xdr:clientData/>
  </xdr:twoCellAnchor>
  <xdr:twoCellAnchor editAs="oneCell">
    <xdr:from>
      <xdr:col>10</xdr:col>
      <xdr:colOff>0</xdr:colOff>
      <xdr:row>16</xdr:row>
      <xdr:rowOff>0</xdr:rowOff>
    </xdr:from>
    <xdr:to>
      <xdr:col>10</xdr:col>
      <xdr:colOff>1371600</xdr:colOff>
      <xdr:row>16</xdr:row>
      <xdr:rowOff>975360</xdr:rowOff>
    </xdr:to>
    <xdr:pic>
      <xdr:nvPicPr>
        <xdr:cNvPr id="11" name="10 Imagen" descr="stock-photo-billiard-balls-in-a-pool-table-220752793.jpg"/>
        <xdr:cNvPicPr>
          <a:picLocks noChangeAspect="1"/>
        </xdr:cNvPicPr>
      </xdr:nvPicPr>
      <xdr:blipFill>
        <a:blip xmlns:r="http://schemas.openxmlformats.org/officeDocument/2006/relationships" r:embed="rId8"/>
        <a:stretch>
          <a:fillRect/>
        </a:stretch>
      </xdr:blipFill>
      <xdr:spPr>
        <a:xfrm>
          <a:off x="16361833" y="11239500"/>
          <a:ext cx="1371600" cy="975360"/>
        </a:xfrm>
        <a:prstGeom prst="rect">
          <a:avLst/>
        </a:prstGeom>
      </xdr:spPr>
    </xdr:pic>
    <xdr:clientData/>
  </xdr:twoCellAnchor>
  <xdr:twoCellAnchor editAs="oneCell">
    <xdr:from>
      <xdr:col>10</xdr:col>
      <xdr:colOff>0</xdr:colOff>
      <xdr:row>17</xdr:row>
      <xdr:rowOff>0</xdr:rowOff>
    </xdr:from>
    <xdr:to>
      <xdr:col>10</xdr:col>
      <xdr:colOff>889000</xdr:colOff>
      <xdr:row>17</xdr:row>
      <xdr:rowOff>1236183</xdr:rowOff>
    </xdr:to>
    <xdr:pic>
      <xdr:nvPicPr>
        <xdr:cNvPr id="12" name="11 Imagen" descr="stock-photo-wrecking-ball-163328435.jpg"/>
        <xdr:cNvPicPr>
          <a:picLocks noChangeAspect="1"/>
        </xdr:cNvPicPr>
      </xdr:nvPicPr>
      <xdr:blipFill>
        <a:blip xmlns:r="http://schemas.openxmlformats.org/officeDocument/2006/relationships" r:embed="rId9"/>
        <a:stretch>
          <a:fillRect/>
        </a:stretch>
      </xdr:blipFill>
      <xdr:spPr>
        <a:xfrm>
          <a:off x="16361833" y="12234333"/>
          <a:ext cx="889000" cy="1236183"/>
        </a:xfrm>
        <a:prstGeom prst="rect">
          <a:avLst/>
        </a:prstGeom>
      </xdr:spPr>
    </xdr:pic>
    <xdr:clientData/>
  </xdr:twoCellAnchor>
  <xdr:twoCellAnchor editAs="oneCell">
    <xdr:from>
      <xdr:col>10</xdr:col>
      <xdr:colOff>0</xdr:colOff>
      <xdr:row>18</xdr:row>
      <xdr:rowOff>0</xdr:rowOff>
    </xdr:from>
    <xdr:to>
      <xdr:col>10</xdr:col>
      <xdr:colOff>1592196</xdr:colOff>
      <xdr:row>18</xdr:row>
      <xdr:rowOff>1195916</xdr:rowOff>
    </xdr:to>
    <xdr:pic>
      <xdr:nvPicPr>
        <xdr:cNvPr id="13" name="12 Imagen" descr="stock-vector-bullet-shot-smashed-the-glass-in-the-splinters-vector-illustration-256076260.jpg"/>
        <xdr:cNvPicPr>
          <a:picLocks noChangeAspect="1"/>
        </xdr:cNvPicPr>
      </xdr:nvPicPr>
      <xdr:blipFill>
        <a:blip xmlns:r="http://schemas.openxmlformats.org/officeDocument/2006/relationships" r:embed="rId10"/>
        <a:stretch>
          <a:fillRect/>
        </a:stretch>
      </xdr:blipFill>
      <xdr:spPr>
        <a:xfrm>
          <a:off x="16361833" y="13514917"/>
          <a:ext cx="1592196" cy="1195916"/>
        </a:xfrm>
        <a:prstGeom prst="rect">
          <a:avLst/>
        </a:prstGeom>
      </xdr:spPr>
    </xdr:pic>
    <xdr:clientData/>
  </xdr:twoCellAnchor>
  <xdr:twoCellAnchor editAs="oneCell">
    <xdr:from>
      <xdr:col>10</xdr:col>
      <xdr:colOff>0</xdr:colOff>
      <xdr:row>19</xdr:row>
      <xdr:rowOff>0</xdr:rowOff>
    </xdr:from>
    <xdr:to>
      <xdr:col>10</xdr:col>
      <xdr:colOff>582084</xdr:colOff>
      <xdr:row>19</xdr:row>
      <xdr:rowOff>1266572</xdr:rowOff>
    </xdr:to>
    <xdr:pic>
      <xdr:nvPicPr>
        <xdr:cNvPr id="14" name="13 Imagen" descr="stock-vector-hand-holding-gun-in-front-view-392011291.jpg"/>
        <xdr:cNvPicPr>
          <a:picLocks noChangeAspect="1"/>
        </xdr:cNvPicPr>
      </xdr:nvPicPr>
      <xdr:blipFill>
        <a:blip xmlns:r="http://schemas.openxmlformats.org/officeDocument/2006/relationships" r:embed="rId11"/>
        <a:stretch>
          <a:fillRect/>
        </a:stretch>
      </xdr:blipFill>
      <xdr:spPr>
        <a:xfrm>
          <a:off x="16361833" y="14880167"/>
          <a:ext cx="582084" cy="1266572"/>
        </a:xfrm>
        <a:prstGeom prst="rect">
          <a:avLst/>
        </a:prstGeom>
      </xdr:spPr>
    </xdr:pic>
    <xdr:clientData/>
  </xdr:twoCellAnchor>
  <xdr:twoCellAnchor editAs="oneCell">
    <xdr:from>
      <xdr:col>10</xdr:col>
      <xdr:colOff>0</xdr:colOff>
      <xdr:row>20</xdr:row>
      <xdr:rowOff>0</xdr:rowOff>
    </xdr:from>
    <xdr:to>
      <xdr:col>10</xdr:col>
      <xdr:colOff>1397000</xdr:colOff>
      <xdr:row>20</xdr:row>
      <xdr:rowOff>1459089</xdr:rowOff>
    </xdr:to>
    <xdr:pic>
      <xdr:nvPicPr>
        <xdr:cNvPr id="15" name="14 Imagen" descr="stock-vector-car-crash-and-accidents-229482037.jpg"/>
        <xdr:cNvPicPr>
          <a:picLocks noChangeAspect="1"/>
        </xdr:cNvPicPr>
      </xdr:nvPicPr>
      <xdr:blipFill>
        <a:blip xmlns:r="http://schemas.openxmlformats.org/officeDocument/2006/relationships" r:embed="rId12"/>
        <a:stretch>
          <a:fillRect/>
        </a:stretch>
      </xdr:blipFill>
      <xdr:spPr>
        <a:xfrm>
          <a:off x="16361833" y="16181917"/>
          <a:ext cx="1397000" cy="1459089"/>
        </a:xfrm>
        <a:prstGeom prst="rect">
          <a:avLst/>
        </a:prstGeom>
      </xdr:spPr>
    </xdr:pic>
    <xdr:clientData/>
  </xdr:twoCellAnchor>
  <xdr:twoCellAnchor editAs="oneCell">
    <xdr:from>
      <xdr:col>10</xdr:col>
      <xdr:colOff>5291</xdr:colOff>
      <xdr:row>21</xdr:row>
      <xdr:rowOff>0</xdr:rowOff>
    </xdr:from>
    <xdr:to>
      <xdr:col>10</xdr:col>
      <xdr:colOff>1521375</xdr:colOff>
      <xdr:row>22</xdr:row>
      <xdr:rowOff>15875</xdr:rowOff>
    </xdr:to>
    <xdr:pic>
      <xdr:nvPicPr>
        <xdr:cNvPr id="16" name="15 Imagen" descr="stock-vector-frozen-moment-of-two-particles-collision-with-red-and-blue-light-vector-illustration-explosion-383191675.jpg"/>
        <xdr:cNvPicPr>
          <a:picLocks noChangeAspect="1"/>
        </xdr:cNvPicPr>
      </xdr:nvPicPr>
      <xdr:blipFill>
        <a:blip xmlns:r="http://schemas.openxmlformats.org/officeDocument/2006/relationships" r:embed="rId13"/>
        <a:stretch>
          <a:fillRect/>
        </a:stretch>
      </xdr:blipFill>
      <xdr:spPr>
        <a:xfrm>
          <a:off x="16356541" y="17732375"/>
          <a:ext cx="1516084" cy="1619250"/>
        </a:xfrm>
        <a:prstGeom prst="rect">
          <a:avLst/>
        </a:prstGeom>
      </xdr:spPr>
    </xdr:pic>
    <xdr:clientData/>
  </xdr:twoCellAnchor>
  <xdr:twoCellAnchor editAs="oneCell">
    <xdr:from>
      <xdr:col>10</xdr:col>
      <xdr:colOff>0</xdr:colOff>
      <xdr:row>22</xdr:row>
      <xdr:rowOff>0</xdr:rowOff>
    </xdr:from>
    <xdr:to>
      <xdr:col>10</xdr:col>
      <xdr:colOff>1923316</xdr:colOff>
      <xdr:row>22</xdr:row>
      <xdr:rowOff>1166812</xdr:rowOff>
    </xdr:to>
    <xdr:pic>
      <xdr:nvPicPr>
        <xdr:cNvPr id="17" name="16 Imagen" descr="stock-vector-car-crash-56542372 (1).jpg"/>
        <xdr:cNvPicPr>
          <a:picLocks noChangeAspect="1"/>
        </xdr:cNvPicPr>
      </xdr:nvPicPr>
      <xdr:blipFill>
        <a:blip xmlns:r="http://schemas.openxmlformats.org/officeDocument/2006/relationships" r:embed="rId14"/>
        <a:stretch>
          <a:fillRect/>
        </a:stretch>
      </xdr:blipFill>
      <xdr:spPr>
        <a:xfrm>
          <a:off x="16347281" y="19323844"/>
          <a:ext cx="1923316" cy="1166812"/>
        </a:xfrm>
        <a:prstGeom prst="rect">
          <a:avLst/>
        </a:prstGeom>
      </xdr:spPr>
    </xdr:pic>
    <xdr:clientData/>
  </xdr:twoCellAnchor>
  <xdr:twoCellAnchor editAs="oneCell">
    <xdr:from>
      <xdr:col>10</xdr:col>
      <xdr:colOff>0</xdr:colOff>
      <xdr:row>23</xdr:row>
      <xdr:rowOff>0</xdr:rowOff>
    </xdr:from>
    <xdr:to>
      <xdr:col>10</xdr:col>
      <xdr:colOff>1251169</xdr:colOff>
      <xdr:row>23</xdr:row>
      <xdr:rowOff>1309687</xdr:rowOff>
    </xdr:to>
    <xdr:pic>
      <xdr:nvPicPr>
        <xdr:cNvPr id="18" name="17 Imagen" descr="stock-vector-physics-science-theory-law-and-mathematical-formula-equation-doodle-handwriting-and-model-icon-in-360388025.jpg"/>
        <xdr:cNvPicPr>
          <a:picLocks noChangeAspect="1"/>
        </xdr:cNvPicPr>
      </xdr:nvPicPr>
      <xdr:blipFill>
        <a:blip xmlns:r="http://schemas.openxmlformats.org/officeDocument/2006/relationships" r:embed="rId15"/>
        <a:stretch>
          <a:fillRect/>
        </a:stretch>
      </xdr:blipFill>
      <xdr:spPr>
        <a:xfrm>
          <a:off x="16347281" y="20788313"/>
          <a:ext cx="1251169" cy="13096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203</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114.75" customHeight="1" x14ac:dyDescent="0.25">
      <c r="A10" s="12" t="str">
        <f>IF(OR(B10&lt;&gt;"",J10&lt;&gt;""),"IMG01","")</f>
        <v>IMG01</v>
      </c>
      <c r="B10" s="62">
        <v>218897995</v>
      </c>
      <c r="C10" s="20" t="str">
        <f t="shared" ref="C10:C41" si="0">IF(OR(B10&lt;&gt;"",J10&lt;&gt;""),IF($G$4="Recurso",CONCATENATE($G$4," ",$G$5),$G$4),"")</f>
        <v>Recurso F7B</v>
      </c>
      <c r="D10" s="63" t="s">
        <v>188</v>
      </c>
      <c r="E10" s="63" t="s">
        <v>165</v>
      </c>
      <c r="F10" s="13" t="str">
        <f t="shared" ref="F10" ca="1" si="1">IF(OR(B10&lt;&gt;"",J10&lt;&gt;""),CONCATENATE($C$7,"_",$A10,IF($G$4="Cuaderno de Estudio","_small",CONCATENATE(IF(I10="","","n"),IF(LEFT($G$5,1)="F",".jpg",".png")))),"")</f>
        <v>CN_10_06_REC100_IMG01.jpg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189</v>
      </c>
      <c r="K10" s="64"/>
      <c r="O10" s="2" t="str">
        <f>'Definición técnica de imagenes'!A12</f>
        <v>M12D</v>
      </c>
    </row>
    <row r="11" spans="1:16" s="11" customFormat="1" ht="125.25" customHeight="1" x14ac:dyDescent="0.25">
      <c r="A11" s="12" t="str">
        <f t="shared" ref="A11:A18" si="3">IF(OR(B11&lt;&gt;"",J11&lt;&gt;""),CONCATENATE(LEFT(A10,3),IF(MID(A10,4,2)+1&lt;10,CONCATENATE("0",MID(A10,4,2)+1))),"")</f>
        <v>IMG02</v>
      </c>
      <c r="B11" s="62">
        <v>222123340</v>
      </c>
      <c r="C11" s="20" t="str">
        <f t="shared" si="0"/>
        <v>Recurso F7B</v>
      </c>
      <c r="D11" s="63" t="s">
        <v>188</v>
      </c>
      <c r="E11" s="63" t="s">
        <v>165</v>
      </c>
      <c r="F11" s="13" t="str">
        <f t="shared" ref="F11:F74" ca="1" si="4">IF(OR(B11&lt;&gt;"",J11&lt;&gt;""),CONCATENATE($C$7,"_",$A11,IF($G$4="Cuaderno de Estudio","_small",CONCATENATE(IF(I11="","","n"),IF(LEFT($G$5,1)="F",".jpg",".png")))),"")</f>
        <v>CN_10_06_REC100_IMG02.jpg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s="65"/>
      <c r="O11" s="2" t="str">
        <f>'Definición técnica de imagenes'!A13</f>
        <v>M101</v>
      </c>
    </row>
    <row r="12" spans="1:16" s="11" customFormat="1" ht="108.75" customHeight="1" x14ac:dyDescent="0.25">
      <c r="A12" s="12" t="str">
        <f t="shared" si="3"/>
        <v>IMG03</v>
      </c>
      <c r="B12" s="62">
        <v>27262123</v>
      </c>
      <c r="C12" s="20" t="str">
        <f t="shared" si="0"/>
        <v>Recurso F7B</v>
      </c>
      <c r="D12" s="63" t="s">
        <v>188</v>
      </c>
      <c r="E12" s="63" t="s">
        <v>165</v>
      </c>
      <c r="F12" s="13" t="str">
        <f t="shared" ca="1" si="4"/>
        <v>CN_10_06_REC100_IMG03.jpg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191</v>
      </c>
      <c r="K12" s="64"/>
      <c r="O12" s="2" t="str">
        <f>'Definición técnica de imagenes'!A18</f>
        <v>Diaporama F1</v>
      </c>
    </row>
    <row r="13" spans="1:16" s="11" customFormat="1" ht="87" customHeight="1" x14ac:dyDescent="0.25">
      <c r="A13" s="12" t="str">
        <f t="shared" si="3"/>
        <v>IMG04</v>
      </c>
      <c r="B13" s="62">
        <v>359044832</v>
      </c>
      <c r="C13" s="20" t="str">
        <f t="shared" si="0"/>
        <v>Recurso F7B</v>
      </c>
      <c r="D13" s="63" t="s">
        <v>188</v>
      </c>
      <c r="E13" s="63" t="s">
        <v>165</v>
      </c>
      <c r="F13" s="13" t="str">
        <f t="shared" ca="1" si="4"/>
        <v>CN_10_06_REC100_IMG04.jpg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192</v>
      </c>
      <c r="K13" s="64"/>
      <c r="O13" s="2" t="str">
        <f>'Definición técnica de imagenes'!A19</f>
        <v>F4</v>
      </c>
    </row>
    <row r="14" spans="1:16" s="11" customFormat="1" ht="96" customHeight="1" x14ac:dyDescent="0.25">
      <c r="A14" s="12" t="str">
        <f t="shared" si="3"/>
        <v>IMG05</v>
      </c>
      <c r="B14" s="62">
        <v>167127968</v>
      </c>
      <c r="C14" s="20" t="str">
        <f t="shared" si="0"/>
        <v>Recurso F7B</v>
      </c>
      <c r="D14" s="63" t="s">
        <v>188</v>
      </c>
      <c r="E14" s="63" t="s">
        <v>165</v>
      </c>
      <c r="F14" s="13" t="str">
        <f t="shared" ca="1" si="4"/>
        <v>CN_10_06_REC100_IMG05.jpg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190</v>
      </c>
      <c r="K14" s="64"/>
      <c r="O14" s="2" t="str">
        <f>'Definición técnica de imagenes'!A22</f>
        <v>F6</v>
      </c>
    </row>
    <row r="15" spans="1:16" s="11" customFormat="1" ht="87" customHeight="1" x14ac:dyDescent="0.25">
      <c r="A15" s="12" t="str">
        <f t="shared" si="3"/>
        <v>IMG06</v>
      </c>
      <c r="B15" s="62">
        <v>361133723</v>
      </c>
      <c r="C15" s="20" t="str">
        <f t="shared" si="0"/>
        <v>Recurso F7B</v>
      </c>
      <c r="D15" s="63" t="s">
        <v>188</v>
      </c>
      <c r="E15" s="63" t="s">
        <v>165</v>
      </c>
      <c r="F15" s="13" t="str">
        <f t="shared" ca="1" si="4"/>
        <v>CN_10_06_REC100_IMG06.jpg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193</v>
      </c>
      <c r="K15" s="66"/>
      <c r="O15" s="2" t="str">
        <f>'Definición técnica de imagenes'!A24</f>
        <v>F6B</v>
      </c>
    </row>
    <row r="16" spans="1:16" s="11" customFormat="1" ht="97.5" customHeight="1" x14ac:dyDescent="0.3">
      <c r="A16" s="12" t="str">
        <f t="shared" si="3"/>
        <v>IMG07</v>
      </c>
      <c r="B16" s="62">
        <v>278241767</v>
      </c>
      <c r="C16" s="20" t="str">
        <f t="shared" si="0"/>
        <v>Recurso F7B</v>
      </c>
      <c r="D16" s="63" t="s">
        <v>188</v>
      </c>
      <c r="E16" s="63" t="s">
        <v>155</v>
      </c>
      <c r="F16" s="13" t="str">
        <f t="shared" ca="1" si="4"/>
        <v>CN_10_06_REC100_IMG07n.jpg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CN_10_06_REC100_IMG07a.jpg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194</v>
      </c>
      <c r="K16" s="68"/>
      <c r="O16" s="2" t="str">
        <f>'Definición técnica de imagenes'!A25</f>
        <v>F7</v>
      </c>
    </row>
    <row r="17" spans="1:15" s="11" customFormat="1" ht="78" customHeight="1" x14ac:dyDescent="0.25">
      <c r="A17" s="12" t="str">
        <f t="shared" si="3"/>
        <v>IMG08</v>
      </c>
      <c r="B17" s="62">
        <v>220752793</v>
      </c>
      <c r="C17" s="20" t="str">
        <f t="shared" si="0"/>
        <v>Recurso F7B</v>
      </c>
      <c r="D17" s="63" t="s">
        <v>188</v>
      </c>
      <c r="E17" s="63" t="s">
        <v>155</v>
      </c>
      <c r="F17" s="13" t="str">
        <f t="shared" ca="1" si="4"/>
        <v>CN_10_06_REC100_IMG08n.jpg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CN_10_06_REC100_IMG08a.jpg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195</v>
      </c>
      <c r="K17" s="66"/>
      <c r="O17" s="2" t="str">
        <f>'Definición técnica de imagenes'!A27</f>
        <v>F7B</v>
      </c>
    </row>
    <row r="18" spans="1:15" s="11" customFormat="1" ht="100.5" customHeight="1" x14ac:dyDescent="0.25">
      <c r="A18" s="12" t="str">
        <f t="shared" si="3"/>
        <v>IMG09</v>
      </c>
      <c r="B18" s="62">
        <v>163328435</v>
      </c>
      <c r="C18" s="20" t="str">
        <f t="shared" si="0"/>
        <v>Recurso F7B</v>
      </c>
      <c r="D18" s="63" t="s">
        <v>188</v>
      </c>
      <c r="E18" s="63" t="s">
        <v>155</v>
      </c>
      <c r="F18" s="13" t="str">
        <f t="shared" ca="1" si="4"/>
        <v>CN_10_06_REC100_IMG09n.jpg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CN_10_06_REC100_IMG09a.jpg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196</v>
      </c>
      <c r="K18" s="66"/>
      <c r="O18" s="2" t="str">
        <f>'Definición técnica de imagenes'!A30</f>
        <v>F8</v>
      </c>
    </row>
    <row r="19" spans="1:15" s="11" customFormat="1" ht="107.25" customHeight="1" x14ac:dyDescent="0.3">
      <c r="A19" s="12" t="str">
        <f t="shared" ref="A19:A50" si="6">IF(OR(B19&lt;&gt;"",J19&lt;&gt;""),CONCATENATE(LEFT(A18,3),IF(MID(A18,4,2)+1&lt;10,CONCATENATE("0",MID(A18,4,2)+1),MID(A18,4,2)+1)),"")</f>
        <v>IMG10</v>
      </c>
      <c r="B19" s="62">
        <v>256076260</v>
      </c>
      <c r="C19" s="20" t="str">
        <f t="shared" si="0"/>
        <v>Recurso F7B</v>
      </c>
      <c r="D19" s="63" t="s">
        <v>188</v>
      </c>
      <c r="E19" s="63" t="s">
        <v>155</v>
      </c>
      <c r="F19" s="13" t="str">
        <f t="shared" ca="1" si="4"/>
        <v>CN_10_06_REC100_IMG10n.jpg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CN_10_06_REC100_IMG10a.jpg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197</v>
      </c>
      <c r="K19" s="68"/>
      <c r="O19" s="2" t="str">
        <f>'Definición técnica de imagenes'!A31</f>
        <v>F10</v>
      </c>
    </row>
    <row r="20" spans="1:15" s="11" customFormat="1" ht="102.75" customHeight="1" x14ac:dyDescent="0.25">
      <c r="A20" s="12" t="str">
        <f t="shared" si="6"/>
        <v>IMG11</v>
      </c>
      <c r="B20" s="62">
        <v>392011291</v>
      </c>
      <c r="C20" s="20" t="str">
        <f t="shared" si="0"/>
        <v>Recurso F7B</v>
      </c>
      <c r="D20" s="63" t="s">
        <v>188</v>
      </c>
      <c r="E20" s="63" t="s">
        <v>155</v>
      </c>
      <c r="F20" s="13" t="str">
        <f t="shared" ca="1" si="4"/>
        <v>CN_10_06_REC100_IMG11n.jpg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CN_10_06_REC100_IMG11a.jpg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198</v>
      </c>
      <c r="K20" s="66"/>
      <c r="O20" s="2" t="str">
        <f>'Definición técnica de imagenes'!A32</f>
        <v>F10B</v>
      </c>
    </row>
    <row r="21" spans="1:15" s="11" customFormat="1" ht="122.25" customHeight="1" x14ac:dyDescent="0.25">
      <c r="A21" s="12" t="str">
        <f t="shared" si="6"/>
        <v>IMG12</v>
      </c>
      <c r="B21" s="62">
        <v>229482037</v>
      </c>
      <c r="C21" s="20" t="str">
        <f t="shared" si="0"/>
        <v>Recurso F7B</v>
      </c>
      <c r="D21" s="63" t="s">
        <v>188</v>
      </c>
      <c r="E21" s="63" t="s">
        <v>155</v>
      </c>
      <c r="F21" s="13" t="str">
        <f t="shared" ca="1" si="4"/>
        <v>CN_10_06_REC100_IMG12n.jpg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CN_10_06_REC100_IMG12a.jpg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199</v>
      </c>
      <c r="K21" s="66"/>
      <c r="O21" s="2" t="str">
        <f>'Definición técnica de imagenes'!A33</f>
        <v>F11</v>
      </c>
    </row>
    <row r="22" spans="1:15" s="11" customFormat="1" ht="126" customHeight="1" x14ac:dyDescent="0.25">
      <c r="A22" s="12" t="str">
        <f t="shared" si="6"/>
        <v>IMG13</v>
      </c>
      <c r="B22" s="62">
        <v>383191675</v>
      </c>
      <c r="C22" s="20" t="str">
        <f t="shared" si="0"/>
        <v>Recurso F7B</v>
      </c>
      <c r="D22" s="63" t="s">
        <v>188</v>
      </c>
      <c r="E22" s="63" t="s">
        <v>155</v>
      </c>
      <c r="F22" s="13" t="str">
        <f t="shared" ca="1" si="4"/>
        <v>CN_10_06_REC100_IMG13n.jpg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CN_10_06_REC100_IMG13a.jpg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200</v>
      </c>
      <c r="K22" s="69"/>
      <c r="O22" s="2" t="str">
        <f>'Definición técnica de imagenes'!A34</f>
        <v>F12</v>
      </c>
    </row>
    <row r="23" spans="1:15" s="11" customFormat="1" ht="115.5" customHeight="1" x14ac:dyDescent="0.25">
      <c r="A23" s="12" t="str">
        <f t="shared" si="6"/>
        <v>IMG14</v>
      </c>
      <c r="B23" s="62">
        <v>56542372</v>
      </c>
      <c r="C23" s="20" t="str">
        <f t="shared" si="0"/>
        <v>Recurso F7B</v>
      </c>
      <c r="D23" s="63" t="s">
        <v>188</v>
      </c>
      <c r="E23" s="63" t="s">
        <v>155</v>
      </c>
      <c r="F23" s="13" t="str">
        <f t="shared" ca="1" si="4"/>
        <v>CN_10_06_REC100_IMG14n.jpg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CN_10_06_REC100_IMG14a.jpg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201</v>
      </c>
      <c r="K23" s="64"/>
      <c r="O23" s="2" t="str">
        <f>'Definición técnica de imagenes'!A35</f>
        <v>F13</v>
      </c>
    </row>
    <row r="24" spans="1:15" s="11" customFormat="1" ht="111" customHeight="1" x14ac:dyDescent="0.25">
      <c r="A24" s="12" t="str">
        <f t="shared" si="6"/>
        <v>IMG15</v>
      </c>
      <c r="B24" s="62">
        <v>360388025</v>
      </c>
      <c r="C24" s="20" t="str">
        <f t="shared" si="0"/>
        <v>Recurso F7B</v>
      </c>
      <c r="D24" s="63" t="s">
        <v>188</v>
      </c>
      <c r="E24" s="63" t="s">
        <v>155</v>
      </c>
      <c r="F24" s="13" t="str">
        <f t="shared" ca="1" si="4"/>
        <v>CN_10_06_REC100_IMG15n.jpg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CN_10_06_REC100_IMG15a.jpg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202</v>
      </c>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2016-06-09T00:37:09Z</dcterms:modified>
</cp:coreProperties>
</file>